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vent-Of-Code-2021\excel\"/>
    </mc:Choice>
  </mc:AlternateContent>
  <xr:revisionPtr revIDLastSave="0" documentId="8_{177204F7-86C9-4247-BCD9-5E95167DB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ngo sheets" sheetId="2" r:id="rId1"/>
    <sheet name="Bingo output part 1" sheetId="4" r:id="rId2"/>
    <sheet name="Bingo inp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1" i="4" l="1"/>
  <c r="K100" i="4"/>
  <c r="K99" i="4"/>
  <c r="K98" i="4"/>
  <c r="K97" i="4"/>
  <c r="K96" i="4"/>
  <c r="K95" i="4"/>
  <c r="K94" i="4"/>
  <c r="K91" i="4"/>
  <c r="K92" i="4"/>
  <c r="K93" i="4"/>
  <c r="K86" i="4"/>
  <c r="K87" i="4"/>
  <c r="K88" i="4"/>
  <c r="K89" i="4"/>
  <c r="K90" i="4"/>
  <c r="K85" i="4"/>
  <c r="K84" i="4"/>
  <c r="K82" i="4"/>
  <c r="K83" i="4"/>
  <c r="K81" i="4"/>
  <c r="K79" i="4"/>
  <c r="K80" i="4"/>
  <c r="K78" i="4"/>
  <c r="K74" i="4"/>
  <c r="K75" i="4"/>
  <c r="K76" i="4"/>
  <c r="K77" i="4"/>
  <c r="K69" i="4"/>
  <c r="K70" i="4"/>
  <c r="K71" i="4"/>
  <c r="K72" i="4"/>
  <c r="K73" i="4"/>
  <c r="K65" i="4"/>
  <c r="K66" i="4"/>
  <c r="K67" i="4"/>
  <c r="K68" i="4"/>
  <c r="K63" i="4"/>
  <c r="K64" i="4"/>
  <c r="K61" i="4"/>
  <c r="K62" i="4"/>
  <c r="K58" i="4"/>
  <c r="K59" i="4"/>
  <c r="K60" i="4"/>
  <c r="K56" i="4"/>
  <c r="K57" i="4"/>
  <c r="K53" i="4"/>
  <c r="K54" i="4"/>
  <c r="K55" i="4"/>
  <c r="K47" i="4"/>
  <c r="K48" i="4"/>
  <c r="K49" i="4"/>
  <c r="K50" i="4"/>
  <c r="K51" i="4"/>
  <c r="K52" i="4"/>
  <c r="K42" i="4"/>
  <c r="K43" i="4"/>
  <c r="K44" i="4"/>
  <c r="K45" i="4"/>
  <c r="K46" i="4"/>
  <c r="K37" i="4"/>
  <c r="K38" i="4"/>
  <c r="K39" i="4"/>
  <c r="K40" i="4"/>
  <c r="K41" i="4"/>
  <c r="K33" i="4"/>
  <c r="K34" i="4"/>
  <c r="K35" i="4"/>
  <c r="K36" i="4"/>
  <c r="K28" i="4"/>
  <c r="K29" i="4"/>
  <c r="K30" i="4"/>
  <c r="K31" i="4"/>
  <c r="K32" i="4"/>
  <c r="K24" i="4"/>
  <c r="K25" i="4"/>
  <c r="K26" i="4"/>
  <c r="K27" i="4"/>
  <c r="K23" i="4"/>
  <c r="K18" i="4"/>
  <c r="K19" i="4"/>
  <c r="K20" i="4"/>
  <c r="K21" i="4"/>
  <c r="K22" i="4"/>
  <c r="K17" i="4"/>
  <c r="K11" i="4"/>
  <c r="K12" i="4"/>
  <c r="K13" i="4"/>
  <c r="K14" i="4"/>
  <c r="K15" i="4"/>
  <c r="K16" i="4"/>
  <c r="K10" i="4"/>
  <c r="K6" i="4"/>
  <c r="K7" i="4"/>
  <c r="K8" i="4"/>
  <c r="K9" i="4"/>
  <c r="K5" i="4"/>
  <c r="K4" i="4"/>
  <c r="K3" i="4"/>
  <c r="K2" i="4"/>
  <c r="K102" i="4"/>
  <c r="M17" i="2"/>
  <c r="M11" i="2"/>
  <c r="M23" i="2"/>
  <c r="M29" i="2"/>
  <c r="M35" i="2"/>
  <c r="M41" i="2"/>
  <c r="M47" i="2"/>
  <c r="M53" i="2"/>
  <c r="M59" i="2"/>
  <c r="M65" i="2"/>
  <c r="M71" i="2"/>
  <c r="M77" i="2"/>
  <c r="M83" i="2"/>
  <c r="M89" i="2"/>
  <c r="M95" i="2"/>
  <c r="M101" i="2"/>
  <c r="M107" i="2"/>
  <c r="M113" i="2"/>
  <c r="M119" i="2"/>
  <c r="M125" i="2"/>
  <c r="M131" i="2"/>
  <c r="M137" i="2"/>
  <c r="M143" i="2"/>
  <c r="M149" i="2"/>
  <c r="M155" i="2"/>
  <c r="M161" i="2"/>
  <c r="M167" i="2"/>
  <c r="M173" i="2"/>
  <c r="M179" i="2"/>
  <c r="M185" i="2"/>
  <c r="M191" i="2"/>
  <c r="M197" i="2"/>
  <c r="M203" i="2"/>
  <c r="M209" i="2"/>
  <c r="M215" i="2"/>
  <c r="M221" i="2"/>
  <c r="M227" i="2"/>
  <c r="M233" i="2"/>
  <c r="M239" i="2"/>
  <c r="M245" i="2"/>
  <c r="M251" i="2"/>
  <c r="M257" i="2"/>
  <c r="M263" i="2"/>
  <c r="M269" i="2"/>
  <c r="M275" i="2"/>
  <c r="M281" i="2"/>
  <c r="M287" i="2"/>
  <c r="M293" i="2"/>
  <c r="M299" i="2"/>
  <c r="M305" i="2"/>
  <c r="M311" i="2"/>
  <c r="M317" i="2"/>
  <c r="M323" i="2"/>
  <c r="M329" i="2"/>
  <c r="M335" i="2"/>
  <c r="M341" i="2"/>
  <c r="M347" i="2"/>
  <c r="M353" i="2"/>
  <c r="M359" i="2"/>
  <c r="M365" i="2"/>
  <c r="M371" i="2"/>
  <c r="M377" i="2"/>
  <c r="M383" i="2"/>
  <c r="M389" i="2"/>
  <c r="M395" i="2"/>
  <c r="M401" i="2"/>
  <c r="M407" i="2"/>
  <c r="M413" i="2"/>
  <c r="M419" i="2"/>
  <c r="M425" i="2"/>
  <c r="M431" i="2"/>
  <c r="M437" i="2"/>
  <c r="M443" i="2"/>
  <c r="M449" i="2"/>
  <c r="M455" i="2"/>
  <c r="M461" i="2"/>
  <c r="M467" i="2"/>
  <c r="M473" i="2"/>
  <c r="M479" i="2"/>
  <c r="M485" i="2"/>
  <c r="M491" i="2"/>
  <c r="M497" i="2"/>
  <c r="M503" i="2"/>
  <c r="M509" i="2"/>
  <c r="M515" i="2"/>
  <c r="M521" i="2"/>
  <c r="M527" i="2"/>
  <c r="M533" i="2"/>
  <c r="M539" i="2"/>
  <c r="M545" i="2"/>
  <c r="M551" i="2"/>
  <c r="M557" i="2"/>
  <c r="M563" i="2"/>
  <c r="M569" i="2"/>
  <c r="M575" i="2"/>
  <c r="M581" i="2"/>
  <c r="M587" i="2"/>
  <c r="M593" i="2"/>
  <c r="M599" i="2"/>
  <c r="M605" i="2"/>
  <c r="H7" i="2"/>
  <c r="Q7" i="2" s="1"/>
  <c r="I7" i="2"/>
  <c r="J7" i="2"/>
  <c r="K7" i="2"/>
  <c r="L7" i="2"/>
  <c r="H8" i="2"/>
  <c r="Q8" i="2" s="1"/>
  <c r="I8" i="2"/>
  <c r="J8" i="2"/>
  <c r="K8" i="2"/>
  <c r="L8" i="2"/>
  <c r="H9" i="2"/>
  <c r="Q9" i="2" s="1"/>
  <c r="I9" i="2"/>
  <c r="J9" i="2"/>
  <c r="K9" i="2"/>
  <c r="L9" i="2"/>
  <c r="H10" i="2"/>
  <c r="Q10" i="2" s="1"/>
  <c r="I10" i="2"/>
  <c r="J10" i="2"/>
  <c r="K10" i="2"/>
  <c r="L10" i="2"/>
  <c r="H12" i="2"/>
  <c r="I12" i="2"/>
  <c r="J12" i="2"/>
  <c r="K12" i="2"/>
  <c r="L12" i="2"/>
  <c r="H13" i="2"/>
  <c r="I13" i="2"/>
  <c r="J13" i="2"/>
  <c r="K13" i="2"/>
  <c r="L13" i="2"/>
  <c r="H14" i="2"/>
  <c r="I14" i="2"/>
  <c r="J14" i="2"/>
  <c r="K14" i="2"/>
  <c r="L14" i="2"/>
  <c r="H15" i="2"/>
  <c r="I15" i="2"/>
  <c r="J15" i="2"/>
  <c r="K15" i="2"/>
  <c r="L15" i="2"/>
  <c r="H16" i="2"/>
  <c r="I16" i="2"/>
  <c r="J16" i="2"/>
  <c r="K16" i="2"/>
  <c r="L16" i="2"/>
  <c r="H18" i="2"/>
  <c r="I18" i="2"/>
  <c r="J18" i="2"/>
  <c r="K18" i="2"/>
  <c r="L18" i="2"/>
  <c r="H19" i="2"/>
  <c r="I19" i="2"/>
  <c r="J19" i="2"/>
  <c r="K19" i="2"/>
  <c r="L19" i="2"/>
  <c r="H20" i="2"/>
  <c r="I20" i="2"/>
  <c r="J20" i="2"/>
  <c r="K20" i="2"/>
  <c r="L20" i="2"/>
  <c r="H21" i="2"/>
  <c r="I21" i="2"/>
  <c r="J21" i="2"/>
  <c r="K21" i="2"/>
  <c r="L21" i="2"/>
  <c r="H22" i="2"/>
  <c r="I22" i="2"/>
  <c r="J22" i="2"/>
  <c r="K22" i="2"/>
  <c r="L22" i="2"/>
  <c r="H24" i="2"/>
  <c r="I24" i="2"/>
  <c r="J24" i="2"/>
  <c r="K24" i="2"/>
  <c r="L24" i="2"/>
  <c r="H25" i="2"/>
  <c r="I25" i="2"/>
  <c r="J25" i="2"/>
  <c r="K25" i="2"/>
  <c r="L25" i="2"/>
  <c r="H26" i="2"/>
  <c r="I26" i="2"/>
  <c r="J26" i="2"/>
  <c r="K26" i="2"/>
  <c r="L26" i="2"/>
  <c r="H27" i="2"/>
  <c r="I27" i="2"/>
  <c r="J27" i="2"/>
  <c r="K27" i="2"/>
  <c r="L27" i="2"/>
  <c r="H28" i="2"/>
  <c r="I28" i="2"/>
  <c r="J28" i="2"/>
  <c r="K28" i="2"/>
  <c r="L28" i="2"/>
  <c r="H30" i="2"/>
  <c r="I30" i="2"/>
  <c r="J30" i="2"/>
  <c r="K30" i="2"/>
  <c r="L30" i="2"/>
  <c r="H31" i="2"/>
  <c r="I31" i="2"/>
  <c r="J31" i="2"/>
  <c r="K31" i="2"/>
  <c r="L31" i="2"/>
  <c r="H32" i="2"/>
  <c r="I32" i="2"/>
  <c r="J32" i="2"/>
  <c r="K32" i="2"/>
  <c r="L32" i="2"/>
  <c r="H33" i="2"/>
  <c r="I33" i="2"/>
  <c r="J33" i="2"/>
  <c r="K33" i="2"/>
  <c r="L33" i="2"/>
  <c r="H34" i="2"/>
  <c r="I34" i="2"/>
  <c r="J34" i="2"/>
  <c r="K34" i="2"/>
  <c r="L34" i="2"/>
  <c r="H36" i="2"/>
  <c r="I36" i="2"/>
  <c r="J36" i="2"/>
  <c r="K36" i="2"/>
  <c r="L36" i="2"/>
  <c r="H37" i="2"/>
  <c r="I37" i="2"/>
  <c r="J37" i="2"/>
  <c r="K37" i="2"/>
  <c r="L37" i="2"/>
  <c r="H38" i="2"/>
  <c r="I38" i="2"/>
  <c r="J38" i="2"/>
  <c r="K38" i="2"/>
  <c r="L38" i="2"/>
  <c r="H39" i="2"/>
  <c r="I39" i="2"/>
  <c r="J39" i="2"/>
  <c r="K39" i="2"/>
  <c r="L39" i="2"/>
  <c r="H40" i="2"/>
  <c r="I40" i="2"/>
  <c r="J40" i="2"/>
  <c r="K40" i="2"/>
  <c r="L40" i="2"/>
  <c r="H42" i="2"/>
  <c r="I42" i="2"/>
  <c r="J42" i="2"/>
  <c r="K42" i="2"/>
  <c r="L42" i="2"/>
  <c r="H43" i="2"/>
  <c r="I43" i="2"/>
  <c r="J43" i="2"/>
  <c r="K43" i="2"/>
  <c r="L43" i="2"/>
  <c r="H44" i="2"/>
  <c r="I44" i="2"/>
  <c r="J44" i="2"/>
  <c r="K44" i="2"/>
  <c r="L44" i="2"/>
  <c r="H45" i="2"/>
  <c r="I45" i="2"/>
  <c r="J45" i="2"/>
  <c r="K45" i="2"/>
  <c r="L45" i="2"/>
  <c r="H46" i="2"/>
  <c r="I46" i="2"/>
  <c r="J46" i="2"/>
  <c r="K46" i="2"/>
  <c r="L46" i="2"/>
  <c r="H48" i="2"/>
  <c r="I48" i="2"/>
  <c r="J48" i="2"/>
  <c r="K48" i="2"/>
  <c r="L48" i="2"/>
  <c r="H49" i="2"/>
  <c r="I49" i="2"/>
  <c r="J49" i="2"/>
  <c r="K49" i="2"/>
  <c r="L49" i="2"/>
  <c r="H50" i="2"/>
  <c r="I50" i="2"/>
  <c r="J50" i="2"/>
  <c r="K50" i="2"/>
  <c r="L50" i="2"/>
  <c r="H51" i="2"/>
  <c r="I51" i="2"/>
  <c r="J51" i="2"/>
  <c r="K51" i="2"/>
  <c r="L51" i="2"/>
  <c r="H52" i="2"/>
  <c r="I52" i="2"/>
  <c r="J52" i="2"/>
  <c r="K52" i="2"/>
  <c r="L52" i="2"/>
  <c r="H54" i="2"/>
  <c r="I54" i="2"/>
  <c r="J54" i="2"/>
  <c r="K54" i="2"/>
  <c r="L54" i="2"/>
  <c r="H55" i="2"/>
  <c r="I55" i="2"/>
  <c r="J55" i="2"/>
  <c r="K55" i="2"/>
  <c r="L55" i="2"/>
  <c r="H56" i="2"/>
  <c r="I56" i="2"/>
  <c r="J56" i="2"/>
  <c r="K56" i="2"/>
  <c r="L56" i="2"/>
  <c r="H57" i="2"/>
  <c r="I57" i="2"/>
  <c r="J57" i="2"/>
  <c r="K57" i="2"/>
  <c r="L57" i="2"/>
  <c r="H58" i="2"/>
  <c r="I58" i="2"/>
  <c r="J58" i="2"/>
  <c r="K58" i="2"/>
  <c r="L58" i="2"/>
  <c r="H60" i="2"/>
  <c r="I60" i="2"/>
  <c r="J60" i="2"/>
  <c r="K60" i="2"/>
  <c r="L60" i="2"/>
  <c r="H61" i="2"/>
  <c r="I61" i="2"/>
  <c r="J61" i="2"/>
  <c r="K61" i="2"/>
  <c r="L61" i="2"/>
  <c r="H62" i="2"/>
  <c r="I62" i="2"/>
  <c r="J62" i="2"/>
  <c r="K62" i="2"/>
  <c r="L62" i="2"/>
  <c r="H63" i="2"/>
  <c r="I63" i="2"/>
  <c r="J63" i="2"/>
  <c r="K63" i="2"/>
  <c r="L63" i="2"/>
  <c r="H64" i="2"/>
  <c r="I64" i="2"/>
  <c r="J64" i="2"/>
  <c r="K64" i="2"/>
  <c r="L64" i="2"/>
  <c r="H66" i="2"/>
  <c r="I66" i="2"/>
  <c r="J66" i="2"/>
  <c r="K66" i="2"/>
  <c r="L66" i="2"/>
  <c r="H67" i="2"/>
  <c r="I67" i="2"/>
  <c r="J67" i="2"/>
  <c r="K67" i="2"/>
  <c r="L67" i="2"/>
  <c r="H68" i="2"/>
  <c r="I68" i="2"/>
  <c r="J68" i="2"/>
  <c r="K68" i="2"/>
  <c r="L68" i="2"/>
  <c r="H69" i="2"/>
  <c r="I69" i="2"/>
  <c r="J69" i="2"/>
  <c r="K69" i="2"/>
  <c r="L69" i="2"/>
  <c r="H70" i="2"/>
  <c r="I70" i="2"/>
  <c r="J70" i="2"/>
  <c r="K70" i="2"/>
  <c r="L70" i="2"/>
  <c r="H72" i="2"/>
  <c r="I72" i="2"/>
  <c r="J72" i="2"/>
  <c r="K72" i="2"/>
  <c r="L72" i="2"/>
  <c r="H73" i="2"/>
  <c r="I73" i="2"/>
  <c r="J73" i="2"/>
  <c r="K73" i="2"/>
  <c r="L73" i="2"/>
  <c r="H74" i="2"/>
  <c r="I74" i="2"/>
  <c r="J74" i="2"/>
  <c r="K74" i="2"/>
  <c r="L74" i="2"/>
  <c r="H75" i="2"/>
  <c r="I75" i="2"/>
  <c r="J75" i="2"/>
  <c r="K75" i="2"/>
  <c r="L75" i="2"/>
  <c r="H76" i="2"/>
  <c r="I76" i="2"/>
  <c r="J76" i="2"/>
  <c r="K76" i="2"/>
  <c r="L76" i="2"/>
  <c r="H78" i="2"/>
  <c r="I78" i="2"/>
  <c r="J78" i="2"/>
  <c r="K78" i="2"/>
  <c r="L78" i="2"/>
  <c r="H79" i="2"/>
  <c r="I79" i="2"/>
  <c r="J79" i="2"/>
  <c r="K79" i="2"/>
  <c r="L79" i="2"/>
  <c r="H80" i="2"/>
  <c r="I80" i="2"/>
  <c r="J80" i="2"/>
  <c r="K80" i="2"/>
  <c r="L80" i="2"/>
  <c r="H81" i="2"/>
  <c r="I81" i="2"/>
  <c r="J81" i="2"/>
  <c r="K81" i="2"/>
  <c r="L81" i="2"/>
  <c r="H82" i="2"/>
  <c r="I82" i="2"/>
  <c r="J82" i="2"/>
  <c r="K82" i="2"/>
  <c r="L82" i="2"/>
  <c r="H84" i="2"/>
  <c r="I84" i="2"/>
  <c r="J84" i="2"/>
  <c r="K84" i="2"/>
  <c r="L84" i="2"/>
  <c r="H85" i="2"/>
  <c r="I85" i="2"/>
  <c r="J85" i="2"/>
  <c r="K85" i="2"/>
  <c r="L85" i="2"/>
  <c r="H86" i="2"/>
  <c r="I86" i="2"/>
  <c r="J86" i="2"/>
  <c r="K86" i="2"/>
  <c r="L86" i="2"/>
  <c r="H87" i="2"/>
  <c r="I87" i="2"/>
  <c r="J87" i="2"/>
  <c r="K87" i="2"/>
  <c r="L87" i="2"/>
  <c r="H88" i="2"/>
  <c r="I88" i="2"/>
  <c r="J88" i="2"/>
  <c r="K88" i="2"/>
  <c r="L88" i="2"/>
  <c r="H90" i="2"/>
  <c r="I90" i="2"/>
  <c r="J90" i="2"/>
  <c r="K90" i="2"/>
  <c r="L90" i="2"/>
  <c r="H91" i="2"/>
  <c r="I91" i="2"/>
  <c r="J91" i="2"/>
  <c r="K91" i="2"/>
  <c r="L91" i="2"/>
  <c r="H92" i="2"/>
  <c r="I92" i="2"/>
  <c r="J92" i="2"/>
  <c r="K92" i="2"/>
  <c r="L92" i="2"/>
  <c r="H93" i="2"/>
  <c r="I93" i="2"/>
  <c r="J93" i="2"/>
  <c r="K93" i="2"/>
  <c r="L93" i="2"/>
  <c r="H94" i="2"/>
  <c r="I94" i="2"/>
  <c r="J94" i="2"/>
  <c r="K94" i="2"/>
  <c r="L94" i="2"/>
  <c r="H96" i="2"/>
  <c r="I96" i="2"/>
  <c r="J96" i="2"/>
  <c r="K96" i="2"/>
  <c r="L96" i="2"/>
  <c r="H97" i="2"/>
  <c r="I97" i="2"/>
  <c r="J97" i="2"/>
  <c r="K97" i="2"/>
  <c r="L97" i="2"/>
  <c r="H98" i="2"/>
  <c r="I98" i="2"/>
  <c r="J98" i="2"/>
  <c r="K98" i="2"/>
  <c r="L98" i="2"/>
  <c r="H99" i="2"/>
  <c r="I99" i="2"/>
  <c r="J99" i="2"/>
  <c r="K99" i="2"/>
  <c r="L99" i="2"/>
  <c r="H100" i="2"/>
  <c r="I100" i="2"/>
  <c r="J100" i="2"/>
  <c r="K100" i="2"/>
  <c r="L100" i="2"/>
  <c r="H102" i="2"/>
  <c r="I102" i="2"/>
  <c r="J102" i="2"/>
  <c r="K102" i="2"/>
  <c r="L102" i="2"/>
  <c r="H103" i="2"/>
  <c r="I103" i="2"/>
  <c r="J103" i="2"/>
  <c r="K103" i="2"/>
  <c r="L103" i="2"/>
  <c r="H104" i="2"/>
  <c r="I104" i="2"/>
  <c r="J104" i="2"/>
  <c r="K104" i="2"/>
  <c r="L104" i="2"/>
  <c r="H105" i="2"/>
  <c r="I105" i="2"/>
  <c r="J105" i="2"/>
  <c r="K105" i="2"/>
  <c r="L105" i="2"/>
  <c r="H106" i="2"/>
  <c r="I106" i="2"/>
  <c r="J106" i="2"/>
  <c r="K106" i="2"/>
  <c r="L106" i="2"/>
  <c r="H108" i="2"/>
  <c r="I108" i="2"/>
  <c r="J108" i="2"/>
  <c r="K108" i="2"/>
  <c r="L108" i="2"/>
  <c r="H109" i="2"/>
  <c r="I109" i="2"/>
  <c r="J109" i="2"/>
  <c r="K109" i="2"/>
  <c r="L109" i="2"/>
  <c r="H110" i="2"/>
  <c r="I110" i="2"/>
  <c r="J110" i="2"/>
  <c r="K110" i="2"/>
  <c r="L110" i="2"/>
  <c r="H111" i="2"/>
  <c r="I111" i="2"/>
  <c r="J111" i="2"/>
  <c r="K111" i="2"/>
  <c r="L111" i="2"/>
  <c r="H112" i="2"/>
  <c r="I112" i="2"/>
  <c r="J112" i="2"/>
  <c r="K112" i="2"/>
  <c r="L112" i="2"/>
  <c r="H114" i="2"/>
  <c r="I114" i="2"/>
  <c r="J114" i="2"/>
  <c r="K114" i="2"/>
  <c r="L114" i="2"/>
  <c r="H115" i="2"/>
  <c r="I115" i="2"/>
  <c r="J115" i="2"/>
  <c r="K115" i="2"/>
  <c r="L115" i="2"/>
  <c r="H116" i="2"/>
  <c r="I116" i="2"/>
  <c r="J116" i="2"/>
  <c r="K116" i="2"/>
  <c r="L116" i="2"/>
  <c r="H117" i="2"/>
  <c r="I117" i="2"/>
  <c r="J117" i="2"/>
  <c r="K117" i="2"/>
  <c r="L117" i="2"/>
  <c r="H118" i="2"/>
  <c r="I118" i="2"/>
  <c r="J118" i="2"/>
  <c r="K118" i="2"/>
  <c r="L118" i="2"/>
  <c r="H120" i="2"/>
  <c r="I120" i="2"/>
  <c r="J120" i="2"/>
  <c r="K120" i="2"/>
  <c r="L120" i="2"/>
  <c r="H121" i="2"/>
  <c r="I121" i="2"/>
  <c r="J121" i="2"/>
  <c r="K121" i="2"/>
  <c r="L121" i="2"/>
  <c r="H122" i="2"/>
  <c r="I122" i="2"/>
  <c r="J122" i="2"/>
  <c r="K122" i="2"/>
  <c r="L122" i="2"/>
  <c r="H123" i="2"/>
  <c r="I123" i="2"/>
  <c r="J123" i="2"/>
  <c r="K123" i="2"/>
  <c r="L123" i="2"/>
  <c r="H124" i="2"/>
  <c r="I124" i="2"/>
  <c r="J124" i="2"/>
  <c r="K124" i="2"/>
  <c r="L124" i="2"/>
  <c r="H126" i="2"/>
  <c r="I126" i="2"/>
  <c r="J126" i="2"/>
  <c r="K126" i="2"/>
  <c r="L126" i="2"/>
  <c r="H127" i="2"/>
  <c r="I127" i="2"/>
  <c r="J127" i="2"/>
  <c r="K127" i="2"/>
  <c r="L127" i="2"/>
  <c r="H128" i="2"/>
  <c r="I128" i="2"/>
  <c r="J128" i="2"/>
  <c r="K128" i="2"/>
  <c r="L128" i="2"/>
  <c r="H129" i="2"/>
  <c r="I129" i="2"/>
  <c r="J129" i="2"/>
  <c r="K129" i="2"/>
  <c r="L129" i="2"/>
  <c r="H130" i="2"/>
  <c r="I130" i="2"/>
  <c r="J130" i="2"/>
  <c r="K130" i="2"/>
  <c r="L130" i="2"/>
  <c r="H132" i="2"/>
  <c r="I132" i="2"/>
  <c r="J132" i="2"/>
  <c r="K132" i="2"/>
  <c r="L132" i="2"/>
  <c r="H133" i="2"/>
  <c r="I133" i="2"/>
  <c r="J133" i="2"/>
  <c r="K133" i="2"/>
  <c r="L133" i="2"/>
  <c r="H134" i="2"/>
  <c r="I134" i="2"/>
  <c r="J134" i="2"/>
  <c r="K134" i="2"/>
  <c r="L134" i="2"/>
  <c r="H135" i="2"/>
  <c r="I135" i="2"/>
  <c r="J135" i="2"/>
  <c r="K135" i="2"/>
  <c r="L135" i="2"/>
  <c r="H136" i="2"/>
  <c r="I136" i="2"/>
  <c r="J136" i="2"/>
  <c r="K136" i="2"/>
  <c r="L136" i="2"/>
  <c r="H138" i="2"/>
  <c r="I138" i="2"/>
  <c r="J138" i="2"/>
  <c r="K138" i="2"/>
  <c r="L138" i="2"/>
  <c r="H139" i="2"/>
  <c r="I139" i="2"/>
  <c r="J139" i="2"/>
  <c r="K139" i="2"/>
  <c r="L139" i="2"/>
  <c r="H140" i="2"/>
  <c r="I140" i="2"/>
  <c r="J140" i="2"/>
  <c r="K140" i="2"/>
  <c r="L140" i="2"/>
  <c r="H141" i="2"/>
  <c r="I141" i="2"/>
  <c r="J141" i="2"/>
  <c r="K141" i="2"/>
  <c r="L141" i="2"/>
  <c r="H142" i="2"/>
  <c r="I142" i="2"/>
  <c r="J142" i="2"/>
  <c r="K142" i="2"/>
  <c r="L142" i="2"/>
  <c r="H144" i="2"/>
  <c r="I144" i="2"/>
  <c r="J144" i="2"/>
  <c r="K144" i="2"/>
  <c r="L144" i="2"/>
  <c r="H145" i="2"/>
  <c r="I145" i="2"/>
  <c r="J145" i="2"/>
  <c r="K145" i="2"/>
  <c r="L145" i="2"/>
  <c r="H146" i="2"/>
  <c r="I146" i="2"/>
  <c r="J146" i="2"/>
  <c r="K146" i="2"/>
  <c r="L146" i="2"/>
  <c r="H147" i="2"/>
  <c r="I147" i="2"/>
  <c r="J147" i="2"/>
  <c r="K147" i="2"/>
  <c r="L147" i="2"/>
  <c r="H148" i="2"/>
  <c r="I148" i="2"/>
  <c r="J148" i="2"/>
  <c r="K148" i="2"/>
  <c r="L148" i="2"/>
  <c r="H150" i="2"/>
  <c r="I150" i="2"/>
  <c r="J150" i="2"/>
  <c r="K150" i="2"/>
  <c r="L150" i="2"/>
  <c r="H151" i="2"/>
  <c r="I151" i="2"/>
  <c r="J151" i="2"/>
  <c r="K151" i="2"/>
  <c r="L151" i="2"/>
  <c r="H152" i="2"/>
  <c r="I152" i="2"/>
  <c r="J152" i="2"/>
  <c r="K152" i="2"/>
  <c r="L152" i="2"/>
  <c r="H153" i="2"/>
  <c r="I153" i="2"/>
  <c r="J153" i="2"/>
  <c r="K153" i="2"/>
  <c r="L153" i="2"/>
  <c r="H154" i="2"/>
  <c r="I154" i="2"/>
  <c r="J154" i="2"/>
  <c r="K154" i="2"/>
  <c r="L154" i="2"/>
  <c r="H156" i="2"/>
  <c r="I156" i="2"/>
  <c r="J156" i="2"/>
  <c r="K156" i="2"/>
  <c r="L156" i="2"/>
  <c r="H157" i="2"/>
  <c r="I157" i="2"/>
  <c r="J157" i="2"/>
  <c r="K157" i="2"/>
  <c r="L157" i="2"/>
  <c r="H158" i="2"/>
  <c r="I158" i="2"/>
  <c r="J158" i="2"/>
  <c r="K158" i="2"/>
  <c r="L158" i="2"/>
  <c r="H159" i="2"/>
  <c r="I159" i="2"/>
  <c r="J159" i="2"/>
  <c r="K159" i="2"/>
  <c r="L159" i="2"/>
  <c r="H160" i="2"/>
  <c r="I160" i="2"/>
  <c r="J160" i="2"/>
  <c r="K160" i="2"/>
  <c r="L160" i="2"/>
  <c r="H162" i="2"/>
  <c r="I162" i="2"/>
  <c r="J162" i="2"/>
  <c r="K162" i="2"/>
  <c r="L162" i="2"/>
  <c r="H163" i="2"/>
  <c r="I163" i="2"/>
  <c r="J163" i="2"/>
  <c r="K163" i="2"/>
  <c r="L163" i="2"/>
  <c r="H164" i="2"/>
  <c r="I164" i="2"/>
  <c r="J164" i="2"/>
  <c r="K164" i="2"/>
  <c r="L164" i="2"/>
  <c r="H165" i="2"/>
  <c r="I165" i="2"/>
  <c r="J165" i="2"/>
  <c r="K165" i="2"/>
  <c r="L165" i="2"/>
  <c r="H166" i="2"/>
  <c r="I166" i="2"/>
  <c r="J166" i="2"/>
  <c r="K166" i="2"/>
  <c r="L166" i="2"/>
  <c r="H168" i="2"/>
  <c r="I168" i="2"/>
  <c r="J168" i="2"/>
  <c r="K168" i="2"/>
  <c r="L168" i="2"/>
  <c r="H169" i="2"/>
  <c r="I169" i="2"/>
  <c r="J169" i="2"/>
  <c r="K169" i="2"/>
  <c r="L169" i="2"/>
  <c r="H170" i="2"/>
  <c r="I170" i="2"/>
  <c r="J170" i="2"/>
  <c r="K170" i="2"/>
  <c r="L170" i="2"/>
  <c r="H171" i="2"/>
  <c r="I171" i="2"/>
  <c r="J171" i="2"/>
  <c r="K171" i="2"/>
  <c r="L171" i="2"/>
  <c r="H172" i="2"/>
  <c r="I172" i="2"/>
  <c r="J172" i="2"/>
  <c r="K172" i="2"/>
  <c r="L172" i="2"/>
  <c r="H174" i="2"/>
  <c r="I174" i="2"/>
  <c r="J174" i="2"/>
  <c r="K174" i="2"/>
  <c r="L174" i="2"/>
  <c r="H175" i="2"/>
  <c r="I175" i="2"/>
  <c r="J175" i="2"/>
  <c r="K175" i="2"/>
  <c r="L175" i="2"/>
  <c r="H176" i="2"/>
  <c r="I176" i="2"/>
  <c r="J176" i="2"/>
  <c r="K176" i="2"/>
  <c r="L176" i="2"/>
  <c r="H177" i="2"/>
  <c r="I177" i="2"/>
  <c r="J177" i="2"/>
  <c r="K177" i="2"/>
  <c r="L177" i="2"/>
  <c r="H178" i="2"/>
  <c r="I178" i="2"/>
  <c r="J178" i="2"/>
  <c r="K178" i="2"/>
  <c r="L178" i="2"/>
  <c r="H180" i="2"/>
  <c r="I180" i="2"/>
  <c r="J180" i="2"/>
  <c r="K180" i="2"/>
  <c r="L180" i="2"/>
  <c r="H181" i="2"/>
  <c r="I181" i="2"/>
  <c r="J181" i="2"/>
  <c r="K181" i="2"/>
  <c r="L181" i="2"/>
  <c r="H182" i="2"/>
  <c r="I182" i="2"/>
  <c r="J182" i="2"/>
  <c r="K182" i="2"/>
  <c r="L182" i="2"/>
  <c r="H183" i="2"/>
  <c r="I183" i="2"/>
  <c r="J183" i="2"/>
  <c r="K183" i="2"/>
  <c r="L183" i="2"/>
  <c r="H184" i="2"/>
  <c r="I184" i="2"/>
  <c r="J184" i="2"/>
  <c r="K184" i="2"/>
  <c r="L184" i="2"/>
  <c r="H186" i="2"/>
  <c r="I186" i="2"/>
  <c r="J186" i="2"/>
  <c r="K186" i="2"/>
  <c r="L186" i="2"/>
  <c r="H187" i="2"/>
  <c r="I187" i="2"/>
  <c r="J187" i="2"/>
  <c r="K187" i="2"/>
  <c r="L187" i="2"/>
  <c r="H188" i="2"/>
  <c r="I188" i="2"/>
  <c r="J188" i="2"/>
  <c r="K188" i="2"/>
  <c r="L188" i="2"/>
  <c r="H189" i="2"/>
  <c r="I189" i="2"/>
  <c r="J189" i="2"/>
  <c r="K189" i="2"/>
  <c r="L189" i="2"/>
  <c r="H190" i="2"/>
  <c r="I190" i="2"/>
  <c r="J190" i="2"/>
  <c r="K190" i="2"/>
  <c r="L190" i="2"/>
  <c r="H192" i="2"/>
  <c r="I192" i="2"/>
  <c r="J192" i="2"/>
  <c r="K192" i="2"/>
  <c r="L192" i="2"/>
  <c r="H193" i="2"/>
  <c r="I193" i="2"/>
  <c r="J193" i="2"/>
  <c r="K193" i="2"/>
  <c r="L193" i="2"/>
  <c r="H194" i="2"/>
  <c r="I194" i="2"/>
  <c r="J194" i="2"/>
  <c r="K194" i="2"/>
  <c r="L194" i="2"/>
  <c r="H195" i="2"/>
  <c r="I195" i="2"/>
  <c r="J195" i="2"/>
  <c r="K195" i="2"/>
  <c r="L195" i="2"/>
  <c r="H196" i="2"/>
  <c r="I196" i="2"/>
  <c r="J196" i="2"/>
  <c r="K196" i="2"/>
  <c r="L196" i="2"/>
  <c r="H198" i="2"/>
  <c r="I198" i="2"/>
  <c r="J198" i="2"/>
  <c r="K198" i="2"/>
  <c r="L198" i="2"/>
  <c r="H199" i="2"/>
  <c r="I199" i="2"/>
  <c r="J199" i="2"/>
  <c r="K199" i="2"/>
  <c r="L199" i="2"/>
  <c r="H200" i="2"/>
  <c r="I200" i="2"/>
  <c r="J200" i="2"/>
  <c r="K200" i="2"/>
  <c r="L200" i="2"/>
  <c r="H201" i="2"/>
  <c r="I201" i="2"/>
  <c r="J201" i="2"/>
  <c r="K201" i="2"/>
  <c r="L201" i="2"/>
  <c r="H202" i="2"/>
  <c r="I202" i="2"/>
  <c r="J202" i="2"/>
  <c r="K202" i="2"/>
  <c r="L202" i="2"/>
  <c r="H204" i="2"/>
  <c r="I204" i="2"/>
  <c r="J204" i="2"/>
  <c r="K204" i="2"/>
  <c r="L204" i="2"/>
  <c r="H205" i="2"/>
  <c r="I205" i="2"/>
  <c r="J205" i="2"/>
  <c r="K205" i="2"/>
  <c r="L205" i="2"/>
  <c r="H206" i="2"/>
  <c r="I206" i="2"/>
  <c r="J206" i="2"/>
  <c r="K206" i="2"/>
  <c r="L206" i="2"/>
  <c r="H207" i="2"/>
  <c r="I207" i="2"/>
  <c r="J207" i="2"/>
  <c r="K207" i="2"/>
  <c r="L207" i="2"/>
  <c r="H208" i="2"/>
  <c r="I208" i="2"/>
  <c r="J208" i="2"/>
  <c r="K208" i="2"/>
  <c r="L208" i="2"/>
  <c r="H210" i="2"/>
  <c r="I210" i="2"/>
  <c r="J210" i="2"/>
  <c r="K210" i="2"/>
  <c r="L210" i="2"/>
  <c r="H211" i="2"/>
  <c r="I211" i="2"/>
  <c r="J211" i="2"/>
  <c r="K211" i="2"/>
  <c r="L211" i="2"/>
  <c r="H212" i="2"/>
  <c r="I212" i="2"/>
  <c r="J212" i="2"/>
  <c r="K212" i="2"/>
  <c r="L212" i="2"/>
  <c r="H213" i="2"/>
  <c r="I213" i="2"/>
  <c r="J213" i="2"/>
  <c r="K213" i="2"/>
  <c r="L213" i="2"/>
  <c r="H214" i="2"/>
  <c r="I214" i="2"/>
  <c r="J214" i="2"/>
  <c r="K214" i="2"/>
  <c r="L214" i="2"/>
  <c r="H216" i="2"/>
  <c r="I216" i="2"/>
  <c r="J216" i="2"/>
  <c r="K216" i="2"/>
  <c r="L216" i="2"/>
  <c r="H217" i="2"/>
  <c r="I217" i="2"/>
  <c r="J217" i="2"/>
  <c r="K217" i="2"/>
  <c r="L217" i="2"/>
  <c r="H218" i="2"/>
  <c r="I218" i="2"/>
  <c r="J218" i="2"/>
  <c r="K218" i="2"/>
  <c r="L218" i="2"/>
  <c r="H219" i="2"/>
  <c r="I219" i="2"/>
  <c r="J219" i="2"/>
  <c r="K219" i="2"/>
  <c r="L219" i="2"/>
  <c r="H220" i="2"/>
  <c r="I220" i="2"/>
  <c r="J220" i="2"/>
  <c r="K220" i="2"/>
  <c r="L220" i="2"/>
  <c r="H222" i="2"/>
  <c r="I222" i="2"/>
  <c r="J222" i="2"/>
  <c r="K222" i="2"/>
  <c r="L222" i="2"/>
  <c r="H223" i="2"/>
  <c r="I223" i="2"/>
  <c r="J223" i="2"/>
  <c r="K223" i="2"/>
  <c r="L223" i="2"/>
  <c r="H224" i="2"/>
  <c r="I224" i="2"/>
  <c r="J224" i="2"/>
  <c r="K224" i="2"/>
  <c r="L224" i="2"/>
  <c r="H225" i="2"/>
  <c r="I225" i="2"/>
  <c r="J225" i="2"/>
  <c r="K225" i="2"/>
  <c r="L225" i="2"/>
  <c r="H226" i="2"/>
  <c r="I226" i="2"/>
  <c r="J226" i="2"/>
  <c r="K226" i="2"/>
  <c r="L226" i="2"/>
  <c r="H228" i="2"/>
  <c r="I228" i="2"/>
  <c r="J228" i="2"/>
  <c r="K228" i="2"/>
  <c r="L228" i="2"/>
  <c r="H229" i="2"/>
  <c r="I229" i="2"/>
  <c r="J229" i="2"/>
  <c r="K229" i="2"/>
  <c r="L229" i="2"/>
  <c r="H230" i="2"/>
  <c r="I230" i="2"/>
  <c r="J230" i="2"/>
  <c r="K230" i="2"/>
  <c r="L230" i="2"/>
  <c r="H231" i="2"/>
  <c r="I231" i="2"/>
  <c r="J231" i="2"/>
  <c r="K231" i="2"/>
  <c r="L231" i="2"/>
  <c r="H232" i="2"/>
  <c r="I232" i="2"/>
  <c r="J232" i="2"/>
  <c r="K232" i="2"/>
  <c r="L232" i="2"/>
  <c r="H234" i="2"/>
  <c r="I234" i="2"/>
  <c r="J234" i="2"/>
  <c r="K234" i="2"/>
  <c r="L234" i="2"/>
  <c r="H235" i="2"/>
  <c r="I235" i="2"/>
  <c r="J235" i="2"/>
  <c r="K235" i="2"/>
  <c r="L235" i="2"/>
  <c r="H236" i="2"/>
  <c r="I236" i="2"/>
  <c r="J236" i="2"/>
  <c r="K236" i="2"/>
  <c r="L236" i="2"/>
  <c r="H237" i="2"/>
  <c r="I237" i="2"/>
  <c r="J237" i="2"/>
  <c r="K237" i="2"/>
  <c r="L237" i="2"/>
  <c r="H238" i="2"/>
  <c r="I238" i="2"/>
  <c r="J238" i="2"/>
  <c r="K238" i="2"/>
  <c r="L238" i="2"/>
  <c r="H240" i="2"/>
  <c r="I240" i="2"/>
  <c r="J240" i="2"/>
  <c r="K240" i="2"/>
  <c r="L240" i="2"/>
  <c r="H241" i="2"/>
  <c r="I241" i="2"/>
  <c r="J241" i="2"/>
  <c r="K241" i="2"/>
  <c r="L241" i="2"/>
  <c r="H242" i="2"/>
  <c r="I242" i="2"/>
  <c r="J242" i="2"/>
  <c r="K242" i="2"/>
  <c r="L242" i="2"/>
  <c r="H243" i="2"/>
  <c r="I243" i="2"/>
  <c r="J243" i="2"/>
  <c r="K243" i="2"/>
  <c r="L243" i="2"/>
  <c r="H244" i="2"/>
  <c r="I244" i="2"/>
  <c r="J244" i="2"/>
  <c r="K244" i="2"/>
  <c r="L244" i="2"/>
  <c r="H246" i="2"/>
  <c r="I246" i="2"/>
  <c r="J246" i="2"/>
  <c r="K246" i="2"/>
  <c r="L246" i="2"/>
  <c r="H247" i="2"/>
  <c r="I247" i="2"/>
  <c r="J247" i="2"/>
  <c r="K247" i="2"/>
  <c r="L247" i="2"/>
  <c r="H248" i="2"/>
  <c r="I248" i="2"/>
  <c r="J248" i="2"/>
  <c r="K248" i="2"/>
  <c r="L248" i="2"/>
  <c r="H249" i="2"/>
  <c r="I249" i="2"/>
  <c r="J249" i="2"/>
  <c r="K249" i="2"/>
  <c r="L249" i="2"/>
  <c r="H250" i="2"/>
  <c r="I250" i="2"/>
  <c r="J250" i="2"/>
  <c r="K250" i="2"/>
  <c r="L250" i="2"/>
  <c r="H252" i="2"/>
  <c r="I252" i="2"/>
  <c r="J252" i="2"/>
  <c r="K252" i="2"/>
  <c r="L252" i="2"/>
  <c r="H253" i="2"/>
  <c r="I253" i="2"/>
  <c r="J253" i="2"/>
  <c r="K253" i="2"/>
  <c r="L253" i="2"/>
  <c r="H254" i="2"/>
  <c r="I254" i="2"/>
  <c r="J254" i="2"/>
  <c r="K254" i="2"/>
  <c r="L254" i="2"/>
  <c r="H255" i="2"/>
  <c r="I255" i="2"/>
  <c r="J255" i="2"/>
  <c r="K255" i="2"/>
  <c r="L255" i="2"/>
  <c r="H256" i="2"/>
  <c r="I256" i="2"/>
  <c r="J256" i="2"/>
  <c r="K256" i="2"/>
  <c r="L256" i="2"/>
  <c r="H258" i="2"/>
  <c r="I258" i="2"/>
  <c r="J258" i="2"/>
  <c r="K258" i="2"/>
  <c r="L258" i="2"/>
  <c r="H259" i="2"/>
  <c r="I259" i="2"/>
  <c r="J259" i="2"/>
  <c r="K259" i="2"/>
  <c r="L259" i="2"/>
  <c r="H260" i="2"/>
  <c r="I260" i="2"/>
  <c r="J260" i="2"/>
  <c r="K260" i="2"/>
  <c r="L260" i="2"/>
  <c r="H261" i="2"/>
  <c r="I261" i="2"/>
  <c r="J261" i="2"/>
  <c r="K261" i="2"/>
  <c r="L261" i="2"/>
  <c r="H262" i="2"/>
  <c r="I262" i="2"/>
  <c r="J262" i="2"/>
  <c r="K262" i="2"/>
  <c r="L262" i="2"/>
  <c r="H264" i="2"/>
  <c r="I264" i="2"/>
  <c r="J264" i="2"/>
  <c r="K264" i="2"/>
  <c r="L264" i="2"/>
  <c r="H265" i="2"/>
  <c r="I265" i="2"/>
  <c r="J265" i="2"/>
  <c r="K265" i="2"/>
  <c r="L265" i="2"/>
  <c r="H266" i="2"/>
  <c r="I266" i="2"/>
  <c r="J266" i="2"/>
  <c r="K266" i="2"/>
  <c r="L266" i="2"/>
  <c r="H267" i="2"/>
  <c r="I267" i="2"/>
  <c r="J267" i="2"/>
  <c r="K267" i="2"/>
  <c r="L267" i="2"/>
  <c r="H268" i="2"/>
  <c r="I268" i="2"/>
  <c r="J268" i="2"/>
  <c r="K268" i="2"/>
  <c r="L268" i="2"/>
  <c r="H270" i="2"/>
  <c r="I270" i="2"/>
  <c r="J270" i="2"/>
  <c r="K270" i="2"/>
  <c r="L270" i="2"/>
  <c r="H271" i="2"/>
  <c r="I271" i="2"/>
  <c r="J271" i="2"/>
  <c r="K271" i="2"/>
  <c r="L271" i="2"/>
  <c r="H272" i="2"/>
  <c r="I272" i="2"/>
  <c r="J272" i="2"/>
  <c r="K272" i="2"/>
  <c r="L272" i="2"/>
  <c r="H273" i="2"/>
  <c r="I273" i="2"/>
  <c r="J273" i="2"/>
  <c r="K273" i="2"/>
  <c r="L273" i="2"/>
  <c r="H274" i="2"/>
  <c r="I274" i="2"/>
  <c r="J274" i="2"/>
  <c r="K274" i="2"/>
  <c r="L274" i="2"/>
  <c r="H276" i="2"/>
  <c r="I276" i="2"/>
  <c r="J276" i="2"/>
  <c r="K276" i="2"/>
  <c r="L276" i="2"/>
  <c r="H277" i="2"/>
  <c r="I277" i="2"/>
  <c r="J277" i="2"/>
  <c r="K277" i="2"/>
  <c r="L277" i="2"/>
  <c r="H278" i="2"/>
  <c r="I278" i="2"/>
  <c r="J278" i="2"/>
  <c r="K278" i="2"/>
  <c r="L278" i="2"/>
  <c r="H279" i="2"/>
  <c r="I279" i="2"/>
  <c r="J279" i="2"/>
  <c r="K279" i="2"/>
  <c r="L279" i="2"/>
  <c r="H280" i="2"/>
  <c r="I280" i="2"/>
  <c r="J280" i="2"/>
  <c r="K280" i="2"/>
  <c r="L280" i="2"/>
  <c r="H282" i="2"/>
  <c r="I282" i="2"/>
  <c r="J282" i="2"/>
  <c r="K282" i="2"/>
  <c r="L282" i="2"/>
  <c r="H283" i="2"/>
  <c r="I283" i="2"/>
  <c r="J283" i="2"/>
  <c r="K283" i="2"/>
  <c r="L283" i="2"/>
  <c r="H284" i="2"/>
  <c r="I284" i="2"/>
  <c r="J284" i="2"/>
  <c r="K284" i="2"/>
  <c r="L284" i="2"/>
  <c r="H285" i="2"/>
  <c r="I285" i="2"/>
  <c r="J285" i="2"/>
  <c r="K285" i="2"/>
  <c r="L285" i="2"/>
  <c r="H286" i="2"/>
  <c r="I286" i="2"/>
  <c r="J286" i="2"/>
  <c r="K286" i="2"/>
  <c r="L286" i="2"/>
  <c r="H288" i="2"/>
  <c r="I288" i="2"/>
  <c r="J288" i="2"/>
  <c r="K288" i="2"/>
  <c r="L288" i="2"/>
  <c r="H289" i="2"/>
  <c r="I289" i="2"/>
  <c r="J289" i="2"/>
  <c r="K289" i="2"/>
  <c r="L289" i="2"/>
  <c r="H290" i="2"/>
  <c r="I290" i="2"/>
  <c r="J290" i="2"/>
  <c r="K290" i="2"/>
  <c r="L290" i="2"/>
  <c r="H291" i="2"/>
  <c r="I291" i="2"/>
  <c r="J291" i="2"/>
  <c r="K291" i="2"/>
  <c r="L291" i="2"/>
  <c r="H292" i="2"/>
  <c r="I292" i="2"/>
  <c r="J292" i="2"/>
  <c r="K292" i="2"/>
  <c r="L292" i="2"/>
  <c r="H294" i="2"/>
  <c r="I294" i="2"/>
  <c r="J294" i="2"/>
  <c r="K294" i="2"/>
  <c r="L294" i="2"/>
  <c r="H295" i="2"/>
  <c r="I295" i="2"/>
  <c r="J295" i="2"/>
  <c r="K295" i="2"/>
  <c r="L295" i="2"/>
  <c r="H296" i="2"/>
  <c r="I296" i="2"/>
  <c r="J296" i="2"/>
  <c r="K296" i="2"/>
  <c r="L296" i="2"/>
  <c r="H297" i="2"/>
  <c r="I297" i="2"/>
  <c r="J297" i="2"/>
  <c r="K297" i="2"/>
  <c r="L297" i="2"/>
  <c r="H298" i="2"/>
  <c r="I298" i="2"/>
  <c r="J298" i="2"/>
  <c r="K298" i="2"/>
  <c r="L298" i="2"/>
  <c r="H300" i="2"/>
  <c r="I300" i="2"/>
  <c r="J300" i="2"/>
  <c r="K300" i="2"/>
  <c r="L300" i="2"/>
  <c r="H301" i="2"/>
  <c r="I301" i="2"/>
  <c r="J301" i="2"/>
  <c r="K301" i="2"/>
  <c r="L301" i="2"/>
  <c r="H302" i="2"/>
  <c r="I302" i="2"/>
  <c r="J302" i="2"/>
  <c r="K302" i="2"/>
  <c r="L302" i="2"/>
  <c r="H303" i="2"/>
  <c r="I303" i="2"/>
  <c r="J303" i="2"/>
  <c r="K303" i="2"/>
  <c r="L303" i="2"/>
  <c r="H304" i="2"/>
  <c r="I304" i="2"/>
  <c r="J304" i="2"/>
  <c r="K304" i="2"/>
  <c r="L304" i="2"/>
  <c r="H306" i="2"/>
  <c r="I306" i="2"/>
  <c r="J306" i="2"/>
  <c r="K306" i="2"/>
  <c r="L306" i="2"/>
  <c r="H307" i="2"/>
  <c r="I307" i="2"/>
  <c r="J307" i="2"/>
  <c r="K307" i="2"/>
  <c r="L307" i="2"/>
  <c r="H308" i="2"/>
  <c r="I308" i="2"/>
  <c r="J308" i="2"/>
  <c r="K308" i="2"/>
  <c r="L308" i="2"/>
  <c r="H309" i="2"/>
  <c r="I309" i="2"/>
  <c r="J309" i="2"/>
  <c r="K309" i="2"/>
  <c r="L309" i="2"/>
  <c r="H310" i="2"/>
  <c r="I310" i="2"/>
  <c r="J310" i="2"/>
  <c r="K310" i="2"/>
  <c r="L310" i="2"/>
  <c r="H312" i="2"/>
  <c r="I312" i="2"/>
  <c r="J312" i="2"/>
  <c r="K312" i="2"/>
  <c r="L312" i="2"/>
  <c r="H313" i="2"/>
  <c r="I313" i="2"/>
  <c r="J313" i="2"/>
  <c r="K313" i="2"/>
  <c r="L313" i="2"/>
  <c r="H314" i="2"/>
  <c r="I314" i="2"/>
  <c r="J314" i="2"/>
  <c r="K314" i="2"/>
  <c r="L314" i="2"/>
  <c r="H315" i="2"/>
  <c r="I315" i="2"/>
  <c r="J315" i="2"/>
  <c r="K315" i="2"/>
  <c r="L315" i="2"/>
  <c r="H316" i="2"/>
  <c r="I316" i="2"/>
  <c r="J316" i="2"/>
  <c r="K316" i="2"/>
  <c r="L316" i="2"/>
  <c r="H318" i="2"/>
  <c r="I318" i="2"/>
  <c r="J318" i="2"/>
  <c r="K318" i="2"/>
  <c r="L318" i="2"/>
  <c r="H319" i="2"/>
  <c r="I319" i="2"/>
  <c r="J319" i="2"/>
  <c r="K319" i="2"/>
  <c r="L319" i="2"/>
  <c r="H320" i="2"/>
  <c r="I320" i="2"/>
  <c r="J320" i="2"/>
  <c r="K320" i="2"/>
  <c r="L320" i="2"/>
  <c r="H321" i="2"/>
  <c r="I321" i="2"/>
  <c r="J321" i="2"/>
  <c r="K321" i="2"/>
  <c r="L321" i="2"/>
  <c r="H322" i="2"/>
  <c r="I322" i="2"/>
  <c r="J322" i="2"/>
  <c r="K322" i="2"/>
  <c r="L322" i="2"/>
  <c r="H324" i="2"/>
  <c r="I324" i="2"/>
  <c r="J324" i="2"/>
  <c r="K324" i="2"/>
  <c r="L324" i="2"/>
  <c r="H325" i="2"/>
  <c r="I325" i="2"/>
  <c r="J325" i="2"/>
  <c r="K325" i="2"/>
  <c r="L325" i="2"/>
  <c r="H326" i="2"/>
  <c r="I326" i="2"/>
  <c r="J326" i="2"/>
  <c r="K326" i="2"/>
  <c r="L326" i="2"/>
  <c r="H327" i="2"/>
  <c r="I327" i="2"/>
  <c r="J327" i="2"/>
  <c r="K327" i="2"/>
  <c r="L327" i="2"/>
  <c r="H328" i="2"/>
  <c r="I328" i="2"/>
  <c r="J328" i="2"/>
  <c r="K328" i="2"/>
  <c r="L328" i="2"/>
  <c r="H330" i="2"/>
  <c r="I330" i="2"/>
  <c r="J330" i="2"/>
  <c r="K330" i="2"/>
  <c r="L330" i="2"/>
  <c r="H331" i="2"/>
  <c r="I331" i="2"/>
  <c r="J331" i="2"/>
  <c r="K331" i="2"/>
  <c r="L331" i="2"/>
  <c r="H332" i="2"/>
  <c r="I332" i="2"/>
  <c r="J332" i="2"/>
  <c r="K332" i="2"/>
  <c r="L332" i="2"/>
  <c r="H333" i="2"/>
  <c r="I333" i="2"/>
  <c r="J333" i="2"/>
  <c r="K333" i="2"/>
  <c r="L333" i="2"/>
  <c r="H334" i="2"/>
  <c r="I334" i="2"/>
  <c r="J334" i="2"/>
  <c r="K334" i="2"/>
  <c r="L334" i="2"/>
  <c r="H336" i="2"/>
  <c r="I336" i="2"/>
  <c r="J336" i="2"/>
  <c r="K336" i="2"/>
  <c r="L336" i="2"/>
  <c r="H337" i="2"/>
  <c r="I337" i="2"/>
  <c r="J337" i="2"/>
  <c r="K337" i="2"/>
  <c r="L337" i="2"/>
  <c r="H338" i="2"/>
  <c r="I338" i="2"/>
  <c r="J338" i="2"/>
  <c r="K338" i="2"/>
  <c r="L338" i="2"/>
  <c r="H339" i="2"/>
  <c r="I339" i="2"/>
  <c r="J339" i="2"/>
  <c r="K339" i="2"/>
  <c r="L339" i="2"/>
  <c r="H340" i="2"/>
  <c r="I340" i="2"/>
  <c r="J340" i="2"/>
  <c r="K340" i="2"/>
  <c r="L340" i="2"/>
  <c r="H342" i="2"/>
  <c r="I342" i="2"/>
  <c r="J342" i="2"/>
  <c r="K342" i="2"/>
  <c r="L342" i="2"/>
  <c r="H343" i="2"/>
  <c r="I343" i="2"/>
  <c r="J343" i="2"/>
  <c r="K343" i="2"/>
  <c r="L343" i="2"/>
  <c r="H344" i="2"/>
  <c r="I344" i="2"/>
  <c r="J344" i="2"/>
  <c r="K344" i="2"/>
  <c r="L344" i="2"/>
  <c r="H345" i="2"/>
  <c r="I345" i="2"/>
  <c r="J345" i="2"/>
  <c r="K345" i="2"/>
  <c r="L345" i="2"/>
  <c r="H346" i="2"/>
  <c r="I346" i="2"/>
  <c r="J346" i="2"/>
  <c r="K346" i="2"/>
  <c r="L346" i="2"/>
  <c r="H348" i="2"/>
  <c r="I348" i="2"/>
  <c r="J348" i="2"/>
  <c r="K348" i="2"/>
  <c r="L348" i="2"/>
  <c r="H349" i="2"/>
  <c r="I349" i="2"/>
  <c r="J349" i="2"/>
  <c r="K349" i="2"/>
  <c r="L349" i="2"/>
  <c r="H350" i="2"/>
  <c r="I350" i="2"/>
  <c r="J350" i="2"/>
  <c r="K350" i="2"/>
  <c r="L350" i="2"/>
  <c r="H351" i="2"/>
  <c r="I351" i="2"/>
  <c r="J351" i="2"/>
  <c r="K351" i="2"/>
  <c r="L351" i="2"/>
  <c r="H352" i="2"/>
  <c r="I352" i="2"/>
  <c r="J352" i="2"/>
  <c r="K352" i="2"/>
  <c r="L352" i="2"/>
  <c r="H354" i="2"/>
  <c r="I354" i="2"/>
  <c r="J354" i="2"/>
  <c r="K354" i="2"/>
  <c r="L354" i="2"/>
  <c r="H355" i="2"/>
  <c r="I355" i="2"/>
  <c r="J355" i="2"/>
  <c r="K355" i="2"/>
  <c r="L355" i="2"/>
  <c r="H356" i="2"/>
  <c r="I356" i="2"/>
  <c r="J356" i="2"/>
  <c r="K356" i="2"/>
  <c r="L356" i="2"/>
  <c r="H357" i="2"/>
  <c r="I357" i="2"/>
  <c r="J357" i="2"/>
  <c r="K357" i="2"/>
  <c r="L357" i="2"/>
  <c r="H358" i="2"/>
  <c r="I358" i="2"/>
  <c r="J358" i="2"/>
  <c r="K358" i="2"/>
  <c r="L358" i="2"/>
  <c r="H360" i="2"/>
  <c r="I360" i="2"/>
  <c r="J360" i="2"/>
  <c r="K360" i="2"/>
  <c r="L360" i="2"/>
  <c r="H361" i="2"/>
  <c r="I361" i="2"/>
  <c r="J361" i="2"/>
  <c r="K361" i="2"/>
  <c r="L361" i="2"/>
  <c r="H362" i="2"/>
  <c r="I362" i="2"/>
  <c r="J362" i="2"/>
  <c r="K362" i="2"/>
  <c r="L362" i="2"/>
  <c r="H363" i="2"/>
  <c r="I363" i="2"/>
  <c r="J363" i="2"/>
  <c r="K363" i="2"/>
  <c r="L363" i="2"/>
  <c r="H364" i="2"/>
  <c r="I364" i="2"/>
  <c r="J364" i="2"/>
  <c r="K364" i="2"/>
  <c r="L364" i="2"/>
  <c r="H366" i="2"/>
  <c r="I366" i="2"/>
  <c r="J366" i="2"/>
  <c r="K366" i="2"/>
  <c r="L366" i="2"/>
  <c r="H367" i="2"/>
  <c r="I367" i="2"/>
  <c r="J367" i="2"/>
  <c r="K367" i="2"/>
  <c r="L367" i="2"/>
  <c r="H368" i="2"/>
  <c r="I368" i="2"/>
  <c r="J368" i="2"/>
  <c r="K368" i="2"/>
  <c r="L368" i="2"/>
  <c r="H369" i="2"/>
  <c r="I369" i="2"/>
  <c r="J369" i="2"/>
  <c r="K369" i="2"/>
  <c r="L369" i="2"/>
  <c r="H370" i="2"/>
  <c r="I370" i="2"/>
  <c r="J370" i="2"/>
  <c r="K370" i="2"/>
  <c r="L370" i="2"/>
  <c r="H372" i="2"/>
  <c r="I372" i="2"/>
  <c r="J372" i="2"/>
  <c r="K372" i="2"/>
  <c r="L372" i="2"/>
  <c r="H373" i="2"/>
  <c r="I373" i="2"/>
  <c r="J373" i="2"/>
  <c r="K373" i="2"/>
  <c r="L373" i="2"/>
  <c r="H374" i="2"/>
  <c r="I374" i="2"/>
  <c r="J374" i="2"/>
  <c r="K374" i="2"/>
  <c r="L374" i="2"/>
  <c r="H375" i="2"/>
  <c r="I375" i="2"/>
  <c r="J375" i="2"/>
  <c r="K375" i="2"/>
  <c r="L375" i="2"/>
  <c r="H376" i="2"/>
  <c r="I376" i="2"/>
  <c r="J376" i="2"/>
  <c r="K376" i="2"/>
  <c r="L376" i="2"/>
  <c r="H378" i="2"/>
  <c r="I378" i="2"/>
  <c r="J378" i="2"/>
  <c r="K378" i="2"/>
  <c r="L378" i="2"/>
  <c r="H379" i="2"/>
  <c r="I379" i="2"/>
  <c r="J379" i="2"/>
  <c r="K379" i="2"/>
  <c r="L379" i="2"/>
  <c r="H380" i="2"/>
  <c r="I380" i="2"/>
  <c r="J380" i="2"/>
  <c r="K380" i="2"/>
  <c r="L380" i="2"/>
  <c r="H381" i="2"/>
  <c r="I381" i="2"/>
  <c r="J381" i="2"/>
  <c r="K381" i="2"/>
  <c r="L381" i="2"/>
  <c r="H382" i="2"/>
  <c r="I382" i="2"/>
  <c r="J382" i="2"/>
  <c r="K382" i="2"/>
  <c r="L382" i="2"/>
  <c r="H384" i="2"/>
  <c r="I384" i="2"/>
  <c r="J384" i="2"/>
  <c r="K384" i="2"/>
  <c r="L384" i="2"/>
  <c r="H385" i="2"/>
  <c r="I385" i="2"/>
  <c r="J385" i="2"/>
  <c r="K385" i="2"/>
  <c r="L385" i="2"/>
  <c r="H386" i="2"/>
  <c r="I386" i="2"/>
  <c r="J386" i="2"/>
  <c r="K386" i="2"/>
  <c r="L386" i="2"/>
  <c r="H387" i="2"/>
  <c r="I387" i="2"/>
  <c r="J387" i="2"/>
  <c r="K387" i="2"/>
  <c r="L387" i="2"/>
  <c r="H388" i="2"/>
  <c r="I388" i="2"/>
  <c r="J388" i="2"/>
  <c r="K388" i="2"/>
  <c r="L388" i="2"/>
  <c r="H390" i="2"/>
  <c r="I390" i="2"/>
  <c r="J390" i="2"/>
  <c r="K390" i="2"/>
  <c r="L390" i="2"/>
  <c r="H391" i="2"/>
  <c r="I391" i="2"/>
  <c r="J391" i="2"/>
  <c r="K391" i="2"/>
  <c r="L391" i="2"/>
  <c r="H392" i="2"/>
  <c r="I392" i="2"/>
  <c r="J392" i="2"/>
  <c r="K392" i="2"/>
  <c r="L392" i="2"/>
  <c r="H393" i="2"/>
  <c r="I393" i="2"/>
  <c r="J393" i="2"/>
  <c r="K393" i="2"/>
  <c r="L393" i="2"/>
  <c r="H394" i="2"/>
  <c r="I394" i="2"/>
  <c r="J394" i="2"/>
  <c r="K394" i="2"/>
  <c r="L394" i="2"/>
  <c r="H396" i="2"/>
  <c r="I396" i="2"/>
  <c r="J396" i="2"/>
  <c r="K396" i="2"/>
  <c r="L396" i="2"/>
  <c r="H397" i="2"/>
  <c r="I397" i="2"/>
  <c r="J397" i="2"/>
  <c r="K397" i="2"/>
  <c r="L397" i="2"/>
  <c r="H398" i="2"/>
  <c r="I398" i="2"/>
  <c r="J398" i="2"/>
  <c r="K398" i="2"/>
  <c r="L398" i="2"/>
  <c r="H399" i="2"/>
  <c r="I399" i="2"/>
  <c r="J399" i="2"/>
  <c r="K399" i="2"/>
  <c r="L399" i="2"/>
  <c r="H400" i="2"/>
  <c r="I400" i="2"/>
  <c r="J400" i="2"/>
  <c r="K400" i="2"/>
  <c r="L400" i="2"/>
  <c r="H402" i="2"/>
  <c r="I402" i="2"/>
  <c r="J402" i="2"/>
  <c r="K402" i="2"/>
  <c r="L402" i="2"/>
  <c r="H403" i="2"/>
  <c r="I403" i="2"/>
  <c r="J403" i="2"/>
  <c r="K403" i="2"/>
  <c r="L403" i="2"/>
  <c r="H404" i="2"/>
  <c r="I404" i="2"/>
  <c r="J404" i="2"/>
  <c r="K404" i="2"/>
  <c r="L404" i="2"/>
  <c r="H405" i="2"/>
  <c r="I405" i="2"/>
  <c r="J405" i="2"/>
  <c r="K405" i="2"/>
  <c r="L405" i="2"/>
  <c r="H406" i="2"/>
  <c r="I406" i="2"/>
  <c r="J406" i="2"/>
  <c r="K406" i="2"/>
  <c r="L406" i="2"/>
  <c r="H408" i="2"/>
  <c r="I408" i="2"/>
  <c r="J408" i="2"/>
  <c r="K408" i="2"/>
  <c r="L408" i="2"/>
  <c r="H409" i="2"/>
  <c r="I409" i="2"/>
  <c r="J409" i="2"/>
  <c r="K409" i="2"/>
  <c r="L409" i="2"/>
  <c r="H410" i="2"/>
  <c r="I410" i="2"/>
  <c r="J410" i="2"/>
  <c r="K410" i="2"/>
  <c r="L410" i="2"/>
  <c r="H411" i="2"/>
  <c r="I411" i="2"/>
  <c r="J411" i="2"/>
  <c r="K411" i="2"/>
  <c r="L411" i="2"/>
  <c r="H412" i="2"/>
  <c r="I412" i="2"/>
  <c r="J412" i="2"/>
  <c r="K412" i="2"/>
  <c r="L412" i="2"/>
  <c r="H414" i="2"/>
  <c r="I414" i="2"/>
  <c r="J414" i="2"/>
  <c r="K414" i="2"/>
  <c r="L414" i="2"/>
  <c r="H415" i="2"/>
  <c r="I415" i="2"/>
  <c r="J415" i="2"/>
  <c r="K415" i="2"/>
  <c r="L415" i="2"/>
  <c r="H416" i="2"/>
  <c r="I416" i="2"/>
  <c r="J416" i="2"/>
  <c r="K416" i="2"/>
  <c r="L416" i="2"/>
  <c r="H417" i="2"/>
  <c r="I417" i="2"/>
  <c r="J417" i="2"/>
  <c r="K417" i="2"/>
  <c r="L417" i="2"/>
  <c r="H418" i="2"/>
  <c r="I418" i="2"/>
  <c r="J418" i="2"/>
  <c r="K418" i="2"/>
  <c r="L418" i="2"/>
  <c r="H420" i="2"/>
  <c r="I420" i="2"/>
  <c r="J420" i="2"/>
  <c r="K420" i="2"/>
  <c r="L420" i="2"/>
  <c r="H421" i="2"/>
  <c r="I421" i="2"/>
  <c r="J421" i="2"/>
  <c r="K421" i="2"/>
  <c r="L421" i="2"/>
  <c r="H422" i="2"/>
  <c r="I422" i="2"/>
  <c r="J422" i="2"/>
  <c r="K422" i="2"/>
  <c r="L422" i="2"/>
  <c r="H423" i="2"/>
  <c r="I423" i="2"/>
  <c r="J423" i="2"/>
  <c r="K423" i="2"/>
  <c r="L423" i="2"/>
  <c r="H424" i="2"/>
  <c r="I424" i="2"/>
  <c r="J424" i="2"/>
  <c r="K424" i="2"/>
  <c r="L424" i="2"/>
  <c r="H426" i="2"/>
  <c r="I426" i="2"/>
  <c r="J426" i="2"/>
  <c r="K426" i="2"/>
  <c r="L426" i="2"/>
  <c r="H427" i="2"/>
  <c r="I427" i="2"/>
  <c r="J427" i="2"/>
  <c r="K427" i="2"/>
  <c r="L427" i="2"/>
  <c r="H428" i="2"/>
  <c r="I428" i="2"/>
  <c r="J428" i="2"/>
  <c r="K428" i="2"/>
  <c r="L428" i="2"/>
  <c r="H429" i="2"/>
  <c r="I429" i="2"/>
  <c r="J429" i="2"/>
  <c r="K429" i="2"/>
  <c r="L429" i="2"/>
  <c r="H430" i="2"/>
  <c r="I430" i="2"/>
  <c r="J430" i="2"/>
  <c r="K430" i="2"/>
  <c r="L430" i="2"/>
  <c r="H432" i="2"/>
  <c r="I432" i="2"/>
  <c r="J432" i="2"/>
  <c r="K432" i="2"/>
  <c r="L432" i="2"/>
  <c r="H433" i="2"/>
  <c r="I433" i="2"/>
  <c r="J433" i="2"/>
  <c r="K433" i="2"/>
  <c r="L433" i="2"/>
  <c r="H434" i="2"/>
  <c r="I434" i="2"/>
  <c r="J434" i="2"/>
  <c r="K434" i="2"/>
  <c r="L434" i="2"/>
  <c r="H435" i="2"/>
  <c r="I435" i="2"/>
  <c r="J435" i="2"/>
  <c r="K435" i="2"/>
  <c r="L435" i="2"/>
  <c r="H436" i="2"/>
  <c r="I436" i="2"/>
  <c r="J436" i="2"/>
  <c r="K436" i="2"/>
  <c r="L436" i="2"/>
  <c r="H438" i="2"/>
  <c r="I438" i="2"/>
  <c r="J438" i="2"/>
  <c r="K438" i="2"/>
  <c r="L438" i="2"/>
  <c r="H439" i="2"/>
  <c r="I439" i="2"/>
  <c r="J439" i="2"/>
  <c r="K439" i="2"/>
  <c r="L439" i="2"/>
  <c r="H440" i="2"/>
  <c r="I440" i="2"/>
  <c r="J440" i="2"/>
  <c r="K440" i="2"/>
  <c r="L440" i="2"/>
  <c r="H441" i="2"/>
  <c r="I441" i="2"/>
  <c r="J441" i="2"/>
  <c r="K441" i="2"/>
  <c r="L441" i="2"/>
  <c r="H442" i="2"/>
  <c r="I442" i="2"/>
  <c r="J442" i="2"/>
  <c r="K442" i="2"/>
  <c r="L442" i="2"/>
  <c r="H444" i="2"/>
  <c r="I444" i="2"/>
  <c r="J444" i="2"/>
  <c r="K444" i="2"/>
  <c r="L444" i="2"/>
  <c r="H445" i="2"/>
  <c r="I445" i="2"/>
  <c r="J445" i="2"/>
  <c r="K445" i="2"/>
  <c r="L445" i="2"/>
  <c r="H446" i="2"/>
  <c r="I446" i="2"/>
  <c r="J446" i="2"/>
  <c r="K446" i="2"/>
  <c r="L446" i="2"/>
  <c r="H447" i="2"/>
  <c r="I447" i="2"/>
  <c r="J447" i="2"/>
  <c r="K447" i="2"/>
  <c r="L447" i="2"/>
  <c r="H448" i="2"/>
  <c r="I448" i="2"/>
  <c r="J448" i="2"/>
  <c r="K448" i="2"/>
  <c r="L448" i="2"/>
  <c r="H450" i="2"/>
  <c r="I450" i="2"/>
  <c r="J450" i="2"/>
  <c r="K450" i="2"/>
  <c r="L450" i="2"/>
  <c r="H451" i="2"/>
  <c r="I451" i="2"/>
  <c r="J451" i="2"/>
  <c r="K451" i="2"/>
  <c r="L451" i="2"/>
  <c r="H452" i="2"/>
  <c r="I452" i="2"/>
  <c r="J452" i="2"/>
  <c r="K452" i="2"/>
  <c r="L452" i="2"/>
  <c r="H453" i="2"/>
  <c r="I453" i="2"/>
  <c r="J453" i="2"/>
  <c r="K453" i="2"/>
  <c r="L453" i="2"/>
  <c r="H454" i="2"/>
  <c r="I454" i="2"/>
  <c r="J454" i="2"/>
  <c r="K454" i="2"/>
  <c r="L454" i="2"/>
  <c r="H456" i="2"/>
  <c r="I456" i="2"/>
  <c r="J456" i="2"/>
  <c r="K456" i="2"/>
  <c r="L456" i="2"/>
  <c r="H457" i="2"/>
  <c r="I457" i="2"/>
  <c r="J457" i="2"/>
  <c r="K457" i="2"/>
  <c r="L457" i="2"/>
  <c r="H458" i="2"/>
  <c r="I458" i="2"/>
  <c r="J458" i="2"/>
  <c r="K458" i="2"/>
  <c r="L458" i="2"/>
  <c r="H459" i="2"/>
  <c r="I459" i="2"/>
  <c r="J459" i="2"/>
  <c r="K459" i="2"/>
  <c r="L459" i="2"/>
  <c r="H460" i="2"/>
  <c r="I460" i="2"/>
  <c r="J460" i="2"/>
  <c r="K460" i="2"/>
  <c r="L460" i="2"/>
  <c r="H462" i="2"/>
  <c r="I462" i="2"/>
  <c r="J462" i="2"/>
  <c r="K462" i="2"/>
  <c r="L462" i="2"/>
  <c r="H463" i="2"/>
  <c r="I463" i="2"/>
  <c r="J463" i="2"/>
  <c r="K463" i="2"/>
  <c r="L463" i="2"/>
  <c r="H464" i="2"/>
  <c r="I464" i="2"/>
  <c r="J464" i="2"/>
  <c r="K464" i="2"/>
  <c r="L464" i="2"/>
  <c r="H465" i="2"/>
  <c r="I465" i="2"/>
  <c r="J465" i="2"/>
  <c r="K465" i="2"/>
  <c r="L465" i="2"/>
  <c r="H466" i="2"/>
  <c r="I466" i="2"/>
  <c r="J466" i="2"/>
  <c r="K466" i="2"/>
  <c r="L466" i="2"/>
  <c r="H468" i="2"/>
  <c r="I468" i="2"/>
  <c r="J468" i="2"/>
  <c r="K468" i="2"/>
  <c r="L468" i="2"/>
  <c r="H469" i="2"/>
  <c r="I469" i="2"/>
  <c r="J469" i="2"/>
  <c r="K469" i="2"/>
  <c r="L469" i="2"/>
  <c r="H470" i="2"/>
  <c r="I470" i="2"/>
  <c r="J470" i="2"/>
  <c r="K470" i="2"/>
  <c r="L470" i="2"/>
  <c r="H471" i="2"/>
  <c r="I471" i="2"/>
  <c r="J471" i="2"/>
  <c r="K471" i="2"/>
  <c r="L471" i="2"/>
  <c r="H472" i="2"/>
  <c r="I472" i="2"/>
  <c r="J472" i="2"/>
  <c r="K472" i="2"/>
  <c r="L472" i="2"/>
  <c r="H474" i="2"/>
  <c r="I474" i="2"/>
  <c r="J474" i="2"/>
  <c r="K474" i="2"/>
  <c r="L474" i="2"/>
  <c r="H475" i="2"/>
  <c r="I475" i="2"/>
  <c r="J475" i="2"/>
  <c r="K475" i="2"/>
  <c r="L475" i="2"/>
  <c r="H476" i="2"/>
  <c r="I476" i="2"/>
  <c r="J476" i="2"/>
  <c r="K476" i="2"/>
  <c r="L476" i="2"/>
  <c r="H477" i="2"/>
  <c r="I477" i="2"/>
  <c r="J477" i="2"/>
  <c r="K477" i="2"/>
  <c r="L477" i="2"/>
  <c r="H478" i="2"/>
  <c r="I478" i="2"/>
  <c r="J478" i="2"/>
  <c r="K478" i="2"/>
  <c r="L478" i="2"/>
  <c r="H480" i="2"/>
  <c r="I480" i="2"/>
  <c r="J480" i="2"/>
  <c r="K480" i="2"/>
  <c r="L480" i="2"/>
  <c r="H481" i="2"/>
  <c r="I481" i="2"/>
  <c r="J481" i="2"/>
  <c r="K481" i="2"/>
  <c r="L481" i="2"/>
  <c r="H482" i="2"/>
  <c r="I482" i="2"/>
  <c r="J482" i="2"/>
  <c r="K482" i="2"/>
  <c r="L482" i="2"/>
  <c r="H483" i="2"/>
  <c r="I483" i="2"/>
  <c r="J483" i="2"/>
  <c r="K483" i="2"/>
  <c r="L483" i="2"/>
  <c r="H484" i="2"/>
  <c r="I484" i="2"/>
  <c r="J484" i="2"/>
  <c r="K484" i="2"/>
  <c r="L484" i="2"/>
  <c r="H486" i="2"/>
  <c r="I486" i="2"/>
  <c r="J486" i="2"/>
  <c r="K486" i="2"/>
  <c r="L486" i="2"/>
  <c r="H487" i="2"/>
  <c r="I487" i="2"/>
  <c r="J487" i="2"/>
  <c r="K487" i="2"/>
  <c r="L487" i="2"/>
  <c r="H488" i="2"/>
  <c r="I488" i="2"/>
  <c r="J488" i="2"/>
  <c r="K488" i="2"/>
  <c r="L488" i="2"/>
  <c r="H489" i="2"/>
  <c r="I489" i="2"/>
  <c r="J489" i="2"/>
  <c r="K489" i="2"/>
  <c r="L489" i="2"/>
  <c r="H490" i="2"/>
  <c r="I490" i="2"/>
  <c r="J490" i="2"/>
  <c r="K490" i="2"/>
  <c r="L490" i="2"/>
  <c r="H492" i="2"/>
  <c r="I492" i="2"/>
  <c r="J492" i="2"/>
  <c r="K492" i="2"/>
  <c r="L492" i="2"/>
  <c r="H493" i="2"/>
  <c r="I493" i="2"/>
  <c r="J493" i="2"/>
  <c r="K493" i="2"/>
  <c r="L493" i="2"/>
  <c r="H494" i="2"/>
  <c r="I494" i="2"/>
  <c r="J494" i="2"/>
  <c r="K494" i="2"/>
  <c r="L494" i="2"/>
  <c r="H495" i="2"/>
  <c r="I495" i="2"/>
  <c r="J495" i="2"/>
  <c r="K495" i="2"/>
  <c r="L495" i="2"/>
  <c r="H496" i="2"/>
  <c r="I496" i="2"/>
  <c r="J496" i="2"/>
  <c r="K496" i="2"/>
  <c r="L496" i="2"/>
  <c r="H498" i="2"/>
  <c r="I498" i="2"/>
  <c r="J498" i="2"/>
  <c r="K498" i="2"/>
  <c r="L498" i="2"/>
  <c r="H499" i="2"/>
  <c r="I499" i="2"/>
  <c r="J499" i="2"/>
  <c r="K499" i="2"/>
  <c r="L499" i="2"/>
  <c r="H500" i="2"/>
  <c r="I500" i="2"/>
  <c r="J500" i="2"/>
  <c r="K500" i="2"/>
  <c r="L500" i="2"/>
  <c r="H501" i="2"/>
  <c r="I501" i="2"/>
  <c r="J501" i="2"/>
  <c r="K501" i="2"/>
  <c r="L501" i="2"/>
  <c r="H502" i="2"/>
  <c r="I502" i="2"/>
  <c r="J502" i="2"/>
  <c r="K502" i="2"/>
  <c r="L502" i="2"/>
  <c r="H504" i="2"/>
  <c r="I504" i="2"/>
  <c r="J504" i="2"/>
  <c r="K504" i="2"/>
  <c r="L504" i="2"/>
  <c r="H505" i="2"/>
  <c r="I505" i="2"/>
  <c r="J505" i="2"/>
  <c r="K505" i="2"/>
  <c r="L505" i="2"/>
  <c r="H506" i="2"/>
  <c r="I506" i="2"/>
  <c r="J506" i="2"/>
  <c r="K506" i="2"/>
  <c r="L506" i="2"/>
  <c r="H507" i="2"/>
  <c r="I507" i="2"/>
  <c r="J507" i="2"/>
  <c r="K507" i="2"/>
  <c r="L507" i="2"/>
  <c r="H508" i="2"/>
  <c r="I508" i="2"/>
  <c r="J508" i="2"/>
  <c r="K508" i="2"/>
  <c r="L508" i="2"/>
  <c r="H510" i="2"/>
  <c r="I510" i="2"/>
  <c r="J510" i="2"/>
  <c r="K510" i="2"/>
  <c r="L510" i="2"/>
  <c r="H511" i="2"/>
  <c r="I511" i="2"/>
  <c r="J511" i="2"/>
  <c r="K511" i="2"/>
  <c r="L511" i="2"/>
  <c r="H512" i="2"/>
  <c r="I512" i="2"/>
  <c r="J512" i="2"/>
  <c r="K512" i="2"/>
  <c r="L512" i="2"/>
  <c r="H513" i="2"/>
  <c r="I513" i="2"/>
  <c r="J513" i="2"/>
  <c r="K513" i="2"/>
  <c r="L513" i="2"/>
  <c r="H514" i="2"/>
  <c r="I514" i="2"/>
  <c r="J514" i="2"/>
  <c r="K514" i="2"/>
  <c r="L514" i="2"/>
  <c r="H516" i="2"/>
  <c r="I516" i="2"/>
  <c r="J516" i="2"/>
  <c r="K516" i="2"/>
  <c r="L516" i="2"/>
  <c r="H517" i="2"/>
  <c r="I517" i="2"/>
  <c r="J517" i="2"/>
  <c r="K517" i="2"/>
  <c r="L517" i="2"/>
  <c r="H518" i="2"/>
  <c r="I518" i="2"/>
  <c r="J518" i="2"/>
  <c r="K518" i="2"/>
  <c r="L518" i="2"/>
  <c r="H519" i="2"/>
  <c r="I519" i="2"/>
  <c r="J519" i="2"/>
  <c r="K519" i="2"/>
  <c r="L519" i="2"/>
  <c r="H520" i="2"/>
  <c r="I520" i="2"/>
  <c r="J520" i="2"/>
  <c r="K520" i="2"/>
  <c r="L520" i="2"/>
  <c r="H522" i="2"/>
  <c r="I522" i="2"/>
  <c r="J522" i="2"/>
  <c r="K522" i="2"/>
  <c r="L522" i="2"/>
  <c r="H523" i="2"/>
  <c r="I523" i="2"/>
  <c r="J523" i="2"/>
  <c r="K523" i="2"/>
  <c r="L523" i="2"/>
  <c r="H524" i="2"/>
  <c r="I524" i="2"/>
  <c r="J524" i="2"/>
  <c r="K524" i="2"/>
  <c r="L524" i="2"/>
  <c r="H525" i="2"/>
  <c r="I525" i="2"/>
  <c r="J525" i="2"/>
  <c r="K525" i="2"/>
  <c r="L525" i="2"/>
  <c r="H526" i="2"/>
  <c r="I526" i="2"/>
  <c r="J526" i="2"/>
  <c r="K526" i="2"/>
  <c r="L526" i="2"/>
  <c r="H528" i="2"/>
  <c r="I528" i="2"/>
  <c r="J528" i="2"/>
  <c r="K528" i="2"/>
  <c r="L528" i="2"/>
  <c r="H529" i="2"/>
  <c r="I529" i="2"/>
  <c r="J529" i="2"/>
  <c r="K529" i="2"/>
  <c r="L529" i="2"/>
  <c r="H530" i="2"/>
  <c r="I530" i="2"/>
  <c r="J530" i="2"/>
  <c r="K530" i="2"/>
  <c r="L530" i="2"/>
  <c r="H531" i="2"/>
  <c r="I531" i="2"/>
  <c r="J531" i="2"/>
  <c r="K531" i="2"/>
  <c r="L531" i="2"/>
  <c r="H532" i="2"/>
  <c r="I532" i="2"/>
  <c r="J532" i="2"/>
  <c r="K532" i="2"/>
  <c r="L532" i="2"/>
  <c r="H534" i="2"/>
  <c r="I534" i="2"/>
  <c r="J534" i="2"/>
  <c r="K534" i="2"/>
  <c r="L534" i="2"/>
  <c r="H535" i="2"/>
  <c r="I535" i="2"/>
  <c r="J535" i="2"/>
  <c r="K535" i="2"/>
  <c r="L535" i="2"/>
  <c r="H536" i="2"/>
  <c r="I536" i="2"/>
  <c r="J536" i="2"/>
  <c r="K536" i="2"/>
  <c r="L536" i="2"/>
  <c r="H537" i="2"/>
  <c r="I537" i="2"/>
  <c r="J537" i="2"/>
  <c r="K537" i="2"/>
  <c r="L537" i="2"/>
  <c r="H538" i="2"/>
  <c r="I538" i="2"/>
  <c r="J538" i="2"/>
  <c r="K538" i="2"/>
  <c r="L538" i="2"/>
  <c r="H540" i="2"/>
  <c r="I540" i="2"/>
  <c r="J540" i="2"/>
  <c r="K540" i="2"/>
  <c r="L540" i="2"/>
  <c r="H541" i="2"/>
  <c r="I541" i="2"/>
  <c r="J541" i="2"/>
  <c r="K541" i="2"/>
  <c r="L541" i="2"/>
  <c r="H542" i="2"/>
  <c r="I542" i="2"/>
  <c r="J542" i="2"/>
  <c r="K542" i="2"/>
  <c r="L542" i="2"/>
  <c r="H543" i="2"/>
  <c r="I543" i="2"/>
  <c r="J543" i="2"/>
  <c r="K543" i="2"/>
  <c r="L543" i="2"/>
  <c r="H544" i="2"/>
  <c r="I544" i="2"/>
  <c r="J544" i="2"/>
  <c r="K544" i="2"/>
  <c r="L544" i="2"/>
  <c r="H546" i="2"/>
  <c r="I546" i="2"/>
  <c r="J546" i="2"/>
  <c r="K546" i="2"/>
  <c r="L546" i="2"/>
  <c r="H547" i="2"/>
  <c r="I547" i="2"/>
  <c r="J547" i="2"/>
  <c r="K547" i="2"/>
  <c r="L547" i="2"/>
  <c r="H548" i="2"/>
  <c r="I548" i="2"/>
  <c r="J548" i="2"/>
  <c r="K548" i="2"/>
  <c r="L548" i="2"/>
  <c r="H549" i="2"/>
  <c r="I549" i="2"/>
  <c r="J549" i="2"/>
  <c r="K549" i="2"/>
  <c r="L549" i="2"/>
  <c r="H550" i="2"/>
  <c r="I550" i="2"/>
  <c r="J550" i="2"/>
  <c r="K550" i="2"/>
  <c r="L550" i="2"/>
  <c r="H552" i="2"/>
  <c r="I552" i="2"/>
  <c r="J552" i="2"/>
  <c r="K552" i="2"/>
  <c r="L552" i="2"/>
  <c r="H553" i="2"/>
  <c r="I553" i="2"/>
  <c r="J553" i="2"/>
  <c r="K553" i="2"/>
  <c r="L553" i="2"/>
  <c r="H554" i="2"/>
  <c r="I554" i="2"/>
  <c r="J554" i="2"/>
  <c r="K554" i="2"/>
  <c r="L554" i="2"/>
  <c r="H555" i="2"/>
  <c r="I555" i="2"/>
  <c r="J555" i="2"/>
  <c r="K555" i="2"/>
  <c r="L555" i="2"/>
  <c r="H556" i="2"/>
  <c r="I556" i="2"/>
  <c r="J556" i="2"/>
  <c r="K556" i="2"/>
  <c r="L556" i="2"/>
  <c r="H558" i="2"/>
  <c r="I558" i="2"/>
  <c r="J558" i="2"/>
  <c r="K558" i="2"/>
  <c r="L558" i="2"/>
  <c r="H559" i="2"/>
  <c r="I559" i="2"/>
  <c r="J559" i="2"/>
  <c r="K559" i="2"/>
  <c r="L559" i="2"/>
  <c r="H560" i="2"/>
  <c r="I560" i="2"/>
  <c r="J560" i="2"/>
  <c r="K560" i="2"/>
  <c r="L560" i="2"/>
  <c r="H561" i="2"/>
  <c r="I561" i="2"/>
  <c r="J561" i="2"/>
  <c r="K561" i="2"/>
  <c r="L561" i="2"/>
  <c r="H562" i="2"/>
  <c r="I562" i="2"/>
  <c r="J562" i="2"/>
  <c r="K562" i="2"/>
  <c r="L562" i="2"/>
  <c r="H564" i="2"/>
  <c r="I564" i="2"/>
  <c r="J564" i="2"/>
  <c r="K564" i="2"/>
  <c r="L564" i="2"/>
  <c r="H565" i="2"/>
  <c r="I565" i="2"/>
  <c r="J565" i="2"/>
  <c r="K565" i="2"/>
  <c r="L565" i="2"/>
  <c r="H566" i="2"/>
  <c r="I566" i="2"/>
  <c r="J566" i="2"/>
  <c r="K566" i="2"/>
  <c r="L566" i="2"/>
  <c r="H567" i="2"/>
  <c r="I567" i="2"/>
  <c r="J567" i="2"/>
  <c r="K567" i="2"/>
  <c r="L567" i="2"/>
  <c r="H568" i="2"/>
  <c r="I568" i="2"/>
  <c r="J568" i="2"/>
  <c r="K568" i="2"/>
  <c r="L568" i="2"/>
  <c r="H570" i="2"/>
  <c r="I570" i="2"/>
  <c r="J570" i="2"/>
  <c r="K570" i="2"/>
  <c r="L570" i="2"/>
  <c r="H571" i="2"/>
  <c r="I571" i="2"/>
  <c r="J571" i="2"/>
  <c r="K571" i="2"/>
  <c r="L571" i="2"/>
  <c r="H572" i="2"/>
  <c r="I572" i="2"/>
  <c r="J572" i="2"/>
  <c r="K572" i="2"/>
  <c r="L572" i="2"/>
  <c r="H573" i="2"/>
  <c r="I573" i="2"/>
  <c r="J573" i="2"/>
  <c r="K573" i="2"/>
  <c r="L573" i="2"/>
  <c r="H574" i="2"/>
  <c r="I574" i="2"/>
  <c r="J574" i="2"/>
  <c r="K574" i="2"/>
  <c r="L574" i="2"/>
  <c r="H576" i="2"/>
  <c r="I576" i="2"/>
  <c r="J576" i="2"/>
  <c r="K576" i="2"/>
  <c r="L576" i="2"/>
  <c r="H577" i="2"/>
  <c r="I577" i="2"/>
  <c r="J577" i="2"/>
  <c r="K577" i="2"/>
  <c r="L577" i="2"/>
  <c r="H578" i="2"/>
  <c r="I578" i="2"/>
  <c r="J578" i="2"/>
  <c r="K578" i="2"/>
  <c r="L578" i="2"/>
  <c r="H579" i="2"/>
  <c r="I579" i="2"/>
  <c r="J579" i="2"/>
  <c r="K579" i="2"/>
  <c r="L579" i="2"/>
  <c r="H580" i="2"/>
  <c r="I580" i="2"/>
  <c r="J580" i="2"/>
  <c r="K580" i="2"/>
  <c r="L580" i="2"/>
  <c r="H582" i="2"/>
  <c r="I582" i="2"/>
  <c r="J582" i="2"/>
  <c r="K582" i="2"/>
  <c r="L582" i="2"/>
  <c r="H583" i="2"/>
  <c r="I583" i="2"/>
  <c r="J583" i="2"/>
  <c r="K583" i="2"/>
  <c r="L583" i="2"/>
  <c r="H584" i="2"/>
  <c r="I584" i="2"/>
  <c r="J584" i="2"/>
  <c r="K584" i="2"/>
  <c r="L584" i="2"/>
  <c r="H585" i="2"/>
  <c r="I585" i="2"/>
  <c r="J585" i="2"/>
  <c r="K585" i="2"/>
  <c r="L585" i="2"/>
  <c r="H586" i="2"/>
  <c r="I586" i="2"/>
  <c r="J586" i="2"/>
  <c r="K586" i="2"/>
  <c r="L586" i="2"/>
  <c r="H588" i="2"/>
  <c r="I588" i="2"/>
  <c r="J588" i="2"/>
  <c r="K588" i="2"/>
  <c r="L588" i="2"/>
  <c r="H589" i="2"/>
  <c r="I589" i="2"/>
  <c r="J589" i="2"/>
  <c r="K589" i="2"/>
  <c r="L589" i="2"/>
  <c r="H590" i="2"/>
  <c r="I590" i="2"/>
  <c r="J590" i="2"/>
  <c r="K590" i="2"/>
  <c r="L590" i="2"/>
  <c r="H591" i="2"/>
  <c r="I591" i="2"/>
  <c r="J591" i="2"/>
  <c r="K591" i="2"/>
  <c r="L591" i="2"/>
  <c r="H592" i="2"/>
  <c r="I592" i="2"/>
  <c r="J592" i="2"/>
  <c r="K592" i="2"/>
  <c r="L592" i="2"/>
  <c r="H594" i="2"/>
  <c r="I594" i="2"/>
  <c r="J594" i="2"/>
  <c r="K594" i="2"/>
  <c r="L594" i="2"/>
  <c r="H595" i="2"/>
  <c r="I595" i="2"/>
  <c r="J595" i="2"/>
  <c r="K595" i="2"/>
  <c r="L595" i="2"/>
  <c r="H596" i="2"/>
  <c r="I596" i="2"/>
  <c r="J596" i="2"/>
  <c r="K596" i="2"/>
  <c r="L596" i="2"/>
  <c r="H597" i="2"/>
  <c r="I597" i="2"/>
  <c r="J597" i="2"/>
  <c r="K597" i="2"/>
  <c r="L597" i="2"/>
  <c r="H598" i="2"/>
  <c r="I598" i="2"/>
  <c r="J598" i="2"/>
  <c r="K598" i="2"/>
  <c r="L598" i="2"/>
  <c r="H600" i="2"/>
  <c r="I600" i="2"/>
  <c r="J600" i="2"/>
  <c r="K600" i="2"/>
  <c r="L600" i="2"/>
  <c r="H601" i="2"/>
  <c r="I601" i="2"/>
  <c r="J601" i="2"/>
  <c r="K601" i="2"/>
  <c r="L601" i="2"/>
  <c r="H602" i="2"/>
  <c r="I602" i="2"/>
  <c r="J602" i="2"/>
  <c r="K602" i="2"/>
  <c r="L602" i="2"/>
  <c r="H603" i="2"/>
  <c r="I603" i="2"/>
  <c r="J603" i="2"/>
  <c r="K603" i="2"/>
  <c r="L603" i="2"/>
  <c r="H604" i="2"/>
  <c r="I604" i="2"/>
  <c r="J604" i="2"/>
  <c r="K604" i="2"/>
  <c r="L604" i="2"/>
  <c r="I6" i="2"/>
  <c r="J6" i="2"/>
  <c r="K6" i="2"/>
  <c r="L6" i="2"/>
  <c r="H6" i="2"/>
  <c r="Q6" i="2" s="1"/>
  <c r="G6" i="2"/>
  <c r="U6" i="2" s="1"/>
  <c r="G7" i="2"/>
  <c r="U7" i="2" s="1"/>
  <c r="G8" i="2"/>
  <c r="V8" i="2" s="1" a="1"/>
  <c r="V8" i="2" s="1"/>
  <c r="G9" i="2"/>
  <c r="G10" i="2"/>
  <c r="U10" i="2" s="1"/>
  <c r="G12" i="2"/>
  <c r="V12" i="2" s="1" a="1"/>
  <c r="V12" i="2" s="1"/>
  <c r="G13" i="2"/>
  <c r="V13" i="2" s="1" a="1"/>
  <c r="V13" i="2" s="1"/>
  <c r="G14" i="2"/>
  <c r="V14" i="2" s="1" a="1"/>
  <c r="V14" i="2" s="1"/>
  <c r="G15" i="2"/>
  <c r="V15" i="2" s="1" a="1"/>
  <c r="V15" i="2" s="1"/>
  <c r="G16" i="2"/>
  <c r="V16" i="2" s="1" a="1"/>
  <c r="V16" i="2" s="1"/>
  <c r="G18" i="2"/>
  <c r="V18" i="2" s="1" a="1"/>
  <c r="V18" i="2" s="1"/>
  <c r="G19" i="2"/>
  <c r="V19" i="2" s="1" a="1"/>
  <c r="V19" i="2" s="1"/>
  <c r="G20" i="2"/>
  <c r="V20" i="2" s="1" a="1"/>
  <c r="V20" i="2" s="1"/>
  <c r="G21" i="2"/>
  <c r="V21" i="2" s="1" a="1"/>
  <c r="V21" i="2" s="1"/>
  <c r="G22" i="2"/>
  <c r="V22" i="2" s="1" a="1"/>
  <c r="V22" i="2" s="1"/>
  <c r="G24" i="2"/>
  <c r="V24" i="2" s="1" a="1"/>
  <c r="V24" i="2" s="1"/>
  <c r="G25" i="2"/>
  <c r="V25" i="2" s="1" a="1"/>
  <c r="V25" i="2" s="1"/>
  <c r="G26" i="2"/>
  <c r="V26" i="2" s="1" a="1"/>
  <c r="V26" i="2" s="1"/>
  <c r="G27" i="2"/>
  <c r="V27" i="2" s="1" a="1"/>
  <c r="V27" i="2" s="1"/>
  <c r="G28" i="2"/>
  <c r="V28" i="2" s="1" a="1"/>
  <c r="V28" i="2" s="1"/>
  <c r="G30" i="2"/>
  <c r="V30" i="2" s="1" a="1"/>
  <c r="V30" i="2" s="1"/>
  <c r="G31" i="2"/>
  <c r="V31" i="2" s="1" a="1"/>
  <c r="V31" i="2" s="1"/>
  <c r="G32" i="2"/>
  <c r="V32" i="2" s="1" a="1"/>
  <c r="V32" i="2" s="1"/>
  <c r="G33" i="2"/>
  <c r="V33" i="2" s="1" a="1"/>
  <c r="V33" i="2" s="1"/>
  <c r="G34" i="2"/>
  <c r="V34" i="2" s="1" a="1"/>
  <c r="V34" i="2" s="1"/>
  <c r="G36" i="2"/>
  <c r="V36" i="2" s="1" a="1"/>
  <c r="V36" i="2" s="1"/>
  <c r="G37" i="2"/>
  <c r="V37" i="2" s="1" a="1"/>
  <c r="V37" i="2" s="1"/>
  <c r="G38" i="2"/>
  <c r="V38" i="2" s="1" a="1"/>
  <c r="V38" i="2" s="1"/>
  <c r="G39" i="2"/>
  <c r="V39" i="2" s="1" a="1"/>
  <c r="V39" i="2" s="1"/>
  <c r="G40" i="2"/>
  <c r="V40" i="2" s="1" a="1"/>
  <c r="V40" i="2" s="1"/>
  <c r="G42" i="2"/>
  <c r="V42" i="2" s="1" a="1"/>
  <c r="V42" i="2" s="1"/>
  <c r="G43" i="2"/>
  <c r="V43" i="2" s="1" a="1"/>
  <c r="V43" i="2" s="1"/>
  <c r="G44" i="2"/>
  <c r="V44" i="2" s="1" a="1"/>
  <c r="V44" i="2" s="1"/>
  <c r="G45" i="2"/>
  <c r="V45" i="2" s="1" a="1"/>
  <c r="V45" i="2" s="1"/>
  <c r="G46" i="2"/>
  <c r="V46" i="2" s="1" a="1"/>
  <c r="V46" i="2" s="1"/>
  <c r="G48" i="2"/>
  <c r="V48" i="2" s="1" a="1"/>
  <c r="V48" i="2" s="1"/>
  <c r="G49" i="2"/>
  <c r="V49" i="2" s="1" a="1"/>
  <c r="V49" i="2" s="1"/>
  <c r="G50" i="2"/>
  <c r="V50" i="2" s="1" a="1"/>
  <c r="V50" i="2" s="1"/>
  <c r="G51" i="2"/>
  <c r="V51" i="2" s="1" a="1"/>
  <c r="V51" i="2" s="1"/>
  <c r="G52" i="2"/>
  <c r="V52" i="2" s="1" a="1"/>
  <c r="V52" i="2" s="1"/>
  <c r="G54" i="2"/>
  <c r="V54" i="2" s="1" a="1"/>
  <c r="V54" i="2" s="1"/>
  <c r="G55" i="2"/>
  <c r="V55" i="2" s="1" a="1"/>
  <c r="V55" i="2" s="1"/>
  <c r="G56" i="2"/>
  <c r="V56" i="2" s="1" a="1"/>
  <c r="V56" i="2" s="1"/>
  <c r="G57" i="2"/>
  <c r="V57" i="2" s="1" a="1"/>
  <c r="V57" i="2" s="1"/>
  <c r="G58" i="2"/>
  <c r="V58" i="2" s="1" a="1"/>
  <c r="V58" i="2" s="1"/>
  <c r="G60" i="2"/>
  <c r="V60" i="2" s="1" a="1"/>
  <c r="V60" i="2" s="1"/>
  <c r="G61" i="2"/>
  <c r="V61" i="2" s="1" a="1"/>
  <c r="V61" i="2" s="1"/>
  <c r="G62" i="2"/>
  <c r="V62" i="2" s="1" a="1"/>
  <c r="V62" i="2" s="1"/>
  <c r="G63" i="2"/>
  <c r="V63" i="2" s="1" a="1"/>
  <c r="V63" i="2" s="1"/>
  <c r="G64" i="2"/>
  <c r="V64" i="2" s="1" a="1"/>
  <c r="V64" i="2" s="1"/>
  <c r="G66" i="2"/>
  <c r="V66" i="2" s="1" a="1"/>
  <c r="V66" i="2" s="1"/>
  <c r="G67" i="2"/>
  <c r="V67" i="2" s="1" a="1"/>
  <c r="V67" i="2" s="1"/>
  <c r="G68" i="2"/>
  <c r="V68" i="2" s="1" a="1"/>
  <c r="V68" i="2" s="1"/>
  <c r="G69" i="2"/>
  <c r="V69" i="2" s="1" a="1"/>
  <c r="V69" i="2" s="1"/>
  <c r="G70" i="2"/>
  <c r="V70" i="2" s="1" a="1"/>
  <c r="V70" i="2" s="1"/>
  <c r="G72" i="2"/>
  <c r="V72" i="2" s="1" a="1"/>
  <c r="V72" i="2" s="1"/>
  <c r="G73" i="2"/>
  <c r="V73" i="2" s="1" a="1"/>
  <c r="V73" i="2" s="1"/>
  <c r="G74" i="2"/>
  <c r="V74" i="2" s="1" a="1"/>
  <c r="V74" i="2" s="1"/>
  <c r="G75" i="2"/>
  <c r="V75" i="2" s="1" a="1"/>
  <c r="V75" i="2" s="1"/>
  <c r="G76" i="2"/>
  <c r="V76" i="2" s="1" a="1"/>
  <c r="V76" i="2" s="1"/>
  <c r="G78" i="2"/>
  <c r="V78" i="2" s="1" a="1"/>
  <c r="V78" i="2" s="1"/>
  <c r="G79" i="2"/>
  <c r="V79" i="2" s="1" a="1"/>
  <c r="V79" i="2" s="1"/>
  <c r="G80" i="2"/>
  <c r="V80" i="2" s="1" a="1"/>
  <c r="V80" i="2" s="1"/>
  <c r="G81" i="2"/>
  <c r="V81" i="2" s="1" a="1"/>
  <c r="V81" i="2" s="1"/>
  <c r="G82" i="2"/>
  <c r="V82" i="2" s="1" a="1"/>
  <c r="V82" i="2" s="1"/>
  <c r="G84" i="2"/>
  <c r="V84" i="2" s="1" a="1"/>
  <c r="V84" i="2" s="1"/>
  <c r="G85" i="2"/>
  <c r="V85" i="2" s="1" a="1"/>
  <c r="V85" i="2" s="1"/>
  <c r="G86" i="2"/>
  <c r="V86" i="2" s="1" a="1"/>
  <c r="V86" i="2" s="1"/>
  <c r="G87" i="2"/>
  <c r="V87" i="2" s="1" a="1"/>
  <c r="V87" i="2" s="1"/>
  <c r="G88" i="2"/>
  <c r="V88" i="2" s="1" a="1"/>
  <c r="V88" i="2" s="1"/>
  <c r="G90" i="2"/>
  <c r="V90" i="2" s="1" a="1"/>
  <c r="V90" i="2" s="1"/>
  <c r="G91" i="2"/>
  <c r="V91" i="2" s="1" a="1"/>
  <c r="V91" i="2" s="1"/>
  <c r="G92" i="2"/>
  <c r="V92" i="2" s="1" a="1"/>
  <c r="V92" i="2" s="1"/>
  <c r="G93" i="2"/>
  <c r="V93" i="2" s="1" a="1"/>
  <c r="V93" i="2" s="1"/>
  <c r="G94" i="2"/>
  <c r="V94" i="2" s="1" a="1"/>
  <c r="V94" i="2" s="1"/>
  <c r="G96" i="2"/>
  <c r="V96" i="2" s="1" a="1"/>
  <c r="V96" i="2" s="1"/>
  <c r="G97" i="2"/>
  <c r="V97" i="2" s="1" a="1"/>
  <c r="V97" i="2" s="1"/>
  <c r="G98" i="2"/>
  <c r="V98" i="2" s="1" a="1"/>
  <c r="V98" i="2" s="1"/>
  <c r="G99" i="2"/>
  <c r="V99" i="2" s="1" a="1"/>
  <c r="V99" i="2" s="1"/>
  <c r="G100" i="2"/>
  <c r="V100" i="2" s="1" a="1"/>
  <c r="V100" i="2" s="1"/>
  <c r="G102" i="2"/>
  <c r="V102" i="2" s="1" a="1"/>
  <c r="V102" i="2" s="1"/>
  <c r="G103" i="2"/>
  <c r="V103" i="2" s="1" a="1"/>
  <c r="V103" i="2" s="1"/>
  <c r="G104" i="2"/>
  <c r="V104" i="2" s="1" a="1"/>
  <c r="V104" i="2" s="1"/>
  <c r="G105" i="2"/>
  <c r="V105" i="2" s="1" a="1"/>
  <c r="V105" i="2" s="1"/>
  <c r="G106" i="2"/>
  <c r="V106" i="2" s="1" a="1"/>
  <c r="V106" i="2" s="1"/>
  <c r="G108" i="2"/>
  <c r="V108" i="2" s="1" a="1"/>
  <c r="V108" i="2" s="1"/>
  <c r="G109" i="2"/>
  <c r="V109" i="2" s="1" a="1"/>
  <c r="V109" i="2" s="1"/>
  <c r="G110" i="2"/>
  <c r="V110" i="2" s="1" a="1"/>
  <c r="V110" i="2" s="1"/>
  <c r="G111" i="2"/>
  <c r="V111" i="2" s="1" a="1"/>
  <c r="V111" i="2" s="1"/>
  <c r="G112" i="2"/>
  <c r="V112" i="2" s="1" a="1"/>
  <c r="V112" i="2" s="1"/>
  <c r="G114" i="2"/>
  <c r="V114" i="2" s="1" a="1"/>
  <c r="V114" i="2" s="1"/>
  <c r="G115" i="2"/>
  <c r="V115" i="2" s="1" a="1"/>
  <c r="V115" i="2" s="1"/>
  <c r="G116" i="2"/>
  <c r="V116" i="2" s="1" a="1"/>
  <c r="V116" i="2" s="1"/>
  <c r="G117" i="2"/>
  <c r="V117" i="2" s="1" a="1"/>
  <c r="V117" i="2" s="1"/>
  <c r="G118" i="2"/>
  <c r="V118" i="2" s="1" a="1"/>
  <c r="V118" i="2" s="1"/>
  <c r="G120" i="2"/>
  <c r="V120" i="2" s="1" a="1"/>
  <c r="V120" i="2" s="1"/>
  <c r="G121" i="2"/>
  <c r="V121" i="2" s="1" a="1"/>
  <c r="V121" i="2" s="1"/>
  <c r="G122" i="2"/>
  <c r="V122" i="2" s="1" a="1"/>
  <c r="V122" i="2" s="1"/>
  <c r="G123" i="2"/>
  <c r="V123" i="2" s="1" a="1"/>
  <c r="V123" i="2" s="1"/>
  <c r="G124" i="2"/>
  <c r="V124" i="2" s="1" a="1"/>
  <c r="V124" i="2" s="1"/>
  <c r="G126" i="2"/>
  <c r="V126" i="2" s="1" a="1"/>
  <c r="V126" i="2" s="1"/>
  <c r="G127" i="2"/>
  <c r="V127" i="2" s="1" a="1"/>
  <c r="V127" i="2" s="1"/>
  <c r="G128" i="2"/>
  <c r="V128" i="2" s="1" a="1"/>
  <c r="V128" i="2" s="1"/>
  <c r="G129" i="2"/>
  <c r="V129" i="2" s="1" a="1"/>
  <c r="V129" i="2" s="1"/>
  <c r="G130" i="2"/>
  <c r="V130" i="2" s="1" a="1"/>
  <c r="V130" i="2" s="1"/>
  <c r="G132" i="2"/>
  <c r="V132" i="2" s="1" a="1"/>
  <c r="V132" i="2" s="1"/>
  <c r="G133" i="2"/>
  <c r="V133" i="2" s="1" a="1"/>
  <c r="V133" i="2" s="1"/>
  <c r="G134" i="2"/>
  <c r="V134" i="2" s="1" a="1"/>
  <c r="V134" i="2" s="1"/>
  <c r="G135" i="2"/>
  <c r="V135" i="2" s="1" a="1"/>
  <c r="V135" i="2" s="1"/>
  <c r="G136" i="2"/>
  <c r="V136" i="2" s="1" a="1"/>
  <c r="V136" i="2" s="1"/>
  <c r="G138" i="2"/>
  <c r="V138" i="2" s="1" a="1"/>
  <c r="V138" i="2" s="1"/>
  <c r="G139" i="2"/>
  <c r="V139" i="2" s="1" a="1"/>
  <c r="V139" i="2" s="1"/>
  <c r="G140" i="2"/>
  <c r="V140" i="2" s="1" a="1"/>
  <c r="V140" i="2" s="1"/>
  <c r="G141" i="2"/>
  <c r="V141" i="2" s="1" a="1"/>
  <c r="V141" i="2" s="1"/>
  <c r="G142" i="2"/>
  <c r="V142" i="2" s="1" a="1"/>
  <c r="V142" i="2" s="1"/>
  <c r="G144" i="2"/>
  <c r="V144" i="2" s="1" a="1"/>
  <c r="V144" i="2" s="1"/>
  <c r="G145" i="2"/>
  <c r="V145" i="2" s="1" a="1"/>
  <c r="V145" i="2" s="1"/>
  <c r="G146" i="2"/>
  <c r="V146" i="2" s="1" a="1"/>
  <c r="V146" i="2" s="1"/>
  <c r="G147" i="2"/>
  <c r="V147" i="2" s="1" a="1"/>
  <c r="V147" i="2" s="1"/>
  <c r="G148" i="2"/>
  <c r="V148" i="2" s="1" a="1"/>
  <c r="V148" i="2" s="1"/>
  <c r="G150" i="2"/>
  <c r="V150" i="2" s="1" a="1"/>
  <c r="V150" i="2" s="1"/>
  <c r="G151" i="2"/>
  <c r="V151" i="2" s="1" a="1"/>
  <c r="V151" i="2" s="1"/>
  <c r="G152" i="2"/>
  <c r="V152" i="2" s="1" a="1"/>
  <c r="V152" i="2" s="1"/>
  <c r="G153" i="2"/>
  <c r="V153" i="2" s="1" a="1"/>
  <c r="V153" i="2" s="1"/>
  <c r="G154" i="2"/>
  <c r="V154" i="2" s="1" a="1"/>
  <c r="V154" i="2" s="1"/>
  <c r="G156" i="2"/>
  <c r="V156" i="2" s="1" a="1"/>
  <c r="V156" i="2" s="1"/>
  <c r="G157" i="2"/>
  <c r="V157" i="2" s="1" a="1"/>
  <c r="V157" i="2" s="1"/>
  <c r="G158" i="2"/>
  <c r="V158" i="2" s="1" a="1"/>
  <c r="V158" i="2" s="1"/>
  <c r="G159" i="2"/>
  <c r="V159" i="2" s="1" a="1"/>
  <c r="V159" i="2" s="1"/>
  <c r="G160" i="2"/>
  <c r="V160" i="2" s="1" a="1"/>
  <c r="V160" i="2" s="1"/>
  <c r="G162" i="2"/>
  <c r="V162" i="2" s="1" a="1"/>
  <c r="V162" i="2" s="1"/>
  <c r="G163" i="2"/>
  <c r="V163" i="2" s="1" a="1"/>
  <c r="V163" i="2" s="1"/>
  <c r="G164" i="2"/>
  <c r="V164" i="2" s="1" a="1"/>
  <c r="V164" i="2" s="1"/>
  <c r="G165" i="2"/>
  <c r="V165" i="2" s="1" a="1"/>
  <c r="V165" i="2" s="1"/>
  <c r="G166" i="2"/>
  <c r="V166" i="2" s="1" a="1"/>
  <c r="V166" i="2" s="1"/>
  <c r="G168" i="2"/>
  <c r="V168" i="2" s="1" a="1"/>
  <c r="V168" i="2" s="1"/>
  <c r="G169" i="2"/>
  <c r="V169" i="2" s="1" a="1"/>
  <c r="V169" i="2" s="1"/>
  <c r="G170" i="2"/>
  <c r="V170" i="2" s="1" a="1"/>
  <c r="V170" i="2" s="1"/>
  <c r="G171" i="2"/>
  <c r="V171" i="2" s="1" a="1"/>
  <c r="V171" i="2" s="1"/>
  <c r="G172" i="2"/>
  <c r="V172" i="2" s="1" a="1"/>
  <c r="V172" i="2" s="1"/>
  <c r="G174" i="2"/>
  <c r="V174" i="2" s="1" a="1"/>
  <c r="V174" i="2" s="1"/>
  <c r="G175" i="2"/>
  <c r="V175" i="2" s="1" a="1"/>
  <c r="V175" i="2" s="1"/>
  <c r="G176" i="2"/>
  <c r="V176" i="2" s="1" a="1"/>
  <c r="V176" i="2" s="1"/>
  <c r="G177" i="2"/>
  <c r="V177" i="2" s="1" a="1"/>
  <c r="V177" i="2" s="1"/>
  <c r="G178" i="2"/>
  <c r="V178" i="2" s="1" a="1"/>
  <c r="V178" i="2" s="1"/>
  <c r="G180" i="2"/>
  <c r="V180" i="2" s="1" a="1"/>
  <c r="V180" i="2" s="1"/>
  <c r="G181" i="2"/>
  <c r="V181" i="2" s="1" a="1"/>
  <c r="V181" i="2" s="1"/>
  <c r="G182" i="2"/>
  <c r="V182" i="2" s="1" a="1"/>
  <c r="V182" i="2" s="1"/>
  <c r="G183" i="2"/>
  <c r="V183" i="2" s="1" a="1"/>
  <c r="V183" i="2" s="1"/>
  <c r="G184" i="2"/>
  <c r="V184" i="2" s="1" a="1"/>
  <c r="V184" i="2" s="1"/>
  <c r="G186" i="2"/>
  <c r="V186" i="2" s="1" a="1"/>
  <c r="V186" i="2" s="1"/>
  <c r="G187" i="2"/>
  <c r="V187" i="2" s="1" a="1"/>
  <c r="V187" i="2" s="1"/>
  <c r="G188" i="2"/>
  <c r="V188" i="2" s="1" a="1"/>
  <c r="V188" i="2" s="1"/>
  <c r="G189" i="2"/>
  <c r="V189" i="2" s="1" a="1"/>
  <c r="V189" i="2" s="1"/>
  <c r="G190" i="2"/>
  <c r="V190" i="2" s="1" a="1"/>
  <c r="V190" i="2" s="1"/>
  <c r="G192" i="2"/>
  <c r="V192" i="2" s="1" a="1"/>
  <c r="V192" i="2" s="1"/>
  <c r="G193" i="2"/>
  <c r="V193" i="2" s="1" a="1"/>
  <c r="V193" i="2" s="1"/>
  <c r="G194" i="2"/>
  <c r="V194" i="2" s="1" a="1"/>
  <c r="V194" i="2" s="1"/>
  <c r="G195" i="2"/>
  <c r="V195" i="2" s="1" a="1"/>
  <c r="V195" i="2" s="1"/>
  <c r="G196" i="2"/>
  <c r="V196" i="2" s="1" a="1"/>
  <c r="V196" i="2" s="1"/>
  <c r="G198" i="2"/>
  <c r="V198" i="2" s="1" a="1"/>
  <c r="V198" i="2" s="1"/>
  <c r="G199" i="2"/>
  <c r="V199" i="2" s="1" a="1"/>
  <c r="V199" i="2" s="1"/>
  <c r="G200" i="2"/>
  <c r="V200" i="2" s="1" a="1"/>
  <c r="V200" i="2" s="1"/>
  <c r="G201" i="2"/>
  <c r="V201" i="2" s="1" a="1"/>
  <c r="V201" i="2" s="1"/>
  <c r="G202" i="2"/>
  <c r="V202" i="2" s="1" a="1"/>
  <c r="V202" i="2" s="1"/>
  <c r="G204" i="2"/>
  <c r="V204" i="2" s="1" a="1"/>
  <c r="V204" i="2" s="1"/>
  <c r="G205" i="2"/>
  <c r="V205" i="2" s="1" a="1"/>
  <c r="V205" i="2" s="1"/>
  <c r="G206" i="2"/>
  <c r="V206" i="2" s="1" a="1"/>
  <c r="V206" i="2" s="1"/>
  <c r="G207" i="2"/>
  <c r="V207" i="2" s="1" a="1"/>
  <c r="V207" i="2" s="1"/>
  <c r="G208" i="2"/>
  <c r="V208" i="2" s="1" a="1"/>
  <c r="V208" i="2" s="1"/>
  <c r="G210" i="2"/>
  <c r="V210" i="2" s="1" a="1"/>
  <c r="V210" i="2" s="1"/>
  <c r="G211" i="2"/>
  <c r="V211" i="2" s="1" a="1"/>
  <c r="V211" i="2" s="1"/>
  <c r="G212" i="2"/>
  <c r="V212" i="2" s="1" a="1"/>
  <c r="V212" i="2" s="1"/>
  <c r="G213" i="2"/>
  <c r="V213" i="2" s="1" a="1"/>
  <c r="V213" i="2" s="1"/>
  <c r="G214" i="2"/>
  <c r="V214" i="2" s="1" a="1"/>
  <c r="V214" i="2" s="1"/>
  <c r="G216" i="2"/>
  <c r="V216" i="2" s="1" a="1"/>
  <c r="V216" i="2" s="1"/>
  <c r="G217" i="2"/>
  <c r="V217" i="2" s="1" a="1"/>
  <c r="V217" i="2" s="1"/>
  <c r="G218" i="2"/>
  <c r="V218" i="2" s="1" a="1"/>
  <c r="V218" i="2" s="1"/>
  <c r="G219" i="2"/>
  <c r="V219" i="2" s="1" a="1"/>
  <c r="V219" i="2" s="1"/>
  <c r="G220" i="2"/>
  <c r="V220" i="2" s="1" a="1"/>
  <c r="V220" i="2" s="1"/>
  <c r="G222" i="2"/>
  <c r="V222" i="2" s="1" a="1"/>
  <c r="V222" i="2" s="1"/>
  <c r="G223" i="2"/>
  <c r="V223" i="2" s="1" a="1"/>
  <c r="V223" i="2" s="1"/>
  <c r="G224" i="2"/>
  <c r="V224" i="2" s="1" a="1"/>
  <c r="V224" i="2" s="1"/>
  <c r="G225" i="2"/>
  <c r="V225" i="2" s="1" a="1"/>
  <c r="V225" i="2" s="1"/>
  <c r="G226" i="2"/>
  <c r="V226" i="2" s="1" a="1"/>
  <c r="V226" i="2" s="1"/>
  <c r="G228" i="2"/>
  <c r="V228" i="2" s="1" a="1"/>
  <c r="V228" i="2" s="1"/>
  <c r="G229" i="2"/>
  <c r="V229" i="2" s="1" a="1"/>
  <c r="V229" i="2" s="1"/>
  <c r="G230" i="2"/>
  <c r="V230" i="2" s="1" a="1"/>
  <c r="V230" i="2" s="1"/>
  <c r="G231" i="2"/>
  <c r="V231" i="2" s="1" a="1"/>
  <c r="V231" i="2" s="1"/>
  <c r="G232" i="2"/>
  <c r="V232" i="2" s="1" a="1"/>
  <c r="V232" i="2" s="1"/>
  <c r="G234" i="2"/>
  <c r="V234" i="2" s="1" a="1"/>
  <c r="V234" i="2" s="1"/>
  <c r="G235" i="2"/>
  <c r="V235" i="2" s="1" a="1"/>
  <c r="V235" i="2" s="1"/>
  <c r="G236" i="2"/>
  <c r="V236" i="2" s="1" a="1"/>
  <c r="V236" i="2" s="1"/>
  <c r="G237" i="2"/>
  <c r="V237" i="2" s="1" a="1"/>
  <c r="V237" i="2" s="1"/>
  <c r="G238" i="2"/>
  <c r="V238" i="2" s="1" a="1"/>
  <c r="V238" i="2" s="1"/>
  <c r="G240" i="2"/>
  <c r="V240" i="2" s="1" a="1"/>
  <c r="V240" i="2" s="1"/>
  <c r="G241" i="2"/>
  <c r="V241" i="2" s="1" a="1"/>
  <c r="V241" i="2" s="1"/>
  <c r="G242" i="2"/>
  <c r="V242" i="2" s="1" a="1"/>
  <c r="V242" i="2" s="1"/>
  <c r="G243" i="2"/>
  <c r="V243" i="2" s="1" a="1"/>
  <c r="V243" i="2" s="1"/>
  <c r="G244" i="2"/>
  <c r="V244" i="2" s="1" a="1"/>
  <c r="V244" i="2" s="1"/>
  <c r="G246" i="2"/>
  <c r="V246" i="2" s="1" a="1"/>
  <c r="V246" i="2" s="1"/>
  <c r="G247" i="2"/>
  <c r="V247" i="2" s="1" a="1"/>
  <c r="V247" i="2" s="1"/>
  <c r="G248" i="2"/>
  <c r="V248" i="2" s="1" a="1"/>
  <c r="V248" i="2" s="1"/>
  <c r="G249" i="2"/>
  <c r="V249" i="2" s="1" a="1"/>
  <c r="V249" i="2" s="1"/>
  <c r="G250" i="2"/>
  <c r="V250" i="2" s="1" a="1"/>
  <c r="V250" i="2" s="1"/>
  <c r="G252" i="2"/>
  <c r="V252" i="2" s="1" a="1"/>
  <c r="V252" i="2" s="1"/>
  <c r="G253" i="2"/>
  <c r="V253" i="2" s="1" a="1"/>
  <c r="V253" i="2" s="1"/>
  <c r="G254" i="2"/>
  <c r="V254" i="2" s="1" a="1"/>
  <c r="V254" i="2" s="1"/>
  <c r="G255" i="2"/>
  <c r="G256" i="2"/>
  <c r="V256" i="2" s="1" a="1"/>
  <c r="V256" i="2" s="1"/>
  <c r="G258" i="2"/>
  <c r="V258" i="2" s="1" a="1"/>
  <c r="V258" i="2" s="1"/>
  <c r="G259" i="2"/>
  <c r="V259" i="2" s="1" a="1"/>
  <c r="V259" i="2" s="1"/>
  <c r="G260" i="2"/>
  <c r="V260" i="2" s="1" a="1"/>
  <c r="V260" i="2" s="1"/>
  <c r="G261" i="2"/>
  <c r="V261" i="2" s="1" a="1"/>
  <c r="V261" i="2" s="1"/>
  <c r="G262" i="2"/>
  <c r="V262" i="2" s="1" a="1"/>
  <c r="V262" i="2" s="1"/>
  <c r="G264" i="2"/>
  <c r="V264" i="2" s="1" a="1"/>
  <c r="V264" i="2" s="1"/>
  <c r="G265" i="2"/>
  <c r="V265" i="2" s="1" a="1"/>
  <c r="V265" i="2" s="1"/>
  <c r="G266" i="2"/>
  <c r="V266" i="2" s="1" a="1"/>
  <c r="V266" i="2" s="1"/>
  <c r="G267" i="2"/>
  <c r="V267" i="2" s="1" a="1"/>
  <c r="V267" i="2" s="1"/>
  <c r="G268" i="2"/>
  <c r="V268" i="2" s="1" a="1"/>
  <c r="V268" i="2" s="1"/>
  <c r="G270" i="2"/>
  <c r="V270" i="2" s="1" a="1"/>
  <c r="V270" i="2" s="1"/>
  <c r="G271" i="2"/>
  <c r="V271" i="2" s="1" a="1"/>
  <c r="V271" i="2" s="1"/>
  <c r="G272" i="2"/>
  <c r="V272" i="2" s="1" a="1"/>
  <c r="V272" i="2" s="1"/>
  <c r="G273" i="2"/>
  <c r="V273" i="2" s="1" a="1"/>
  <c r="V273" i="2" s="1"/>
  <c r="G274" i="2"/>
  <c r="V274" i="2" s="1" a="1"/>
  <c r="V274" i="2" s="1"/>
  <c r="G276" i="2"/>
  <c r="V276" i="2" s="1" a="1"/>
  <c r="V276" i="2" s="1"/>
  <c r="G277" i="2"/>
  <c r="V277" i="2" s="1" a="1"/>
  <c r="V277" i="2" s="1"/>
  <c r="G278" i="2"/>
  <c r="V278" i="2" s="1" a="1"/>
  <c r="V278" i="2" s="1"/>
  <c r="G279" i="2"/>
  <c r="P279" i="2" s="1"/>
  <c r="G280" i="2"/>
  <c r="V280" i="2" s="1" a="1"/>
  <c r="V280" i="2" s="1"/>
  <c r="G282" i="2"/>
  <c r="V282" i="2" s="1" a="1"/>
  <c r="V282" i="2" s="1"/>
  <c r="G283" i="2"/>
  <c r="V283" i="2" s="1" a="1"/>
  <c r="V283" i="2" s="1"/>
  <c r="G284" i="2"/>
  <c r="V284" i="2" s="1" a="1"/>
  <c r="V284" i="2" s="1"/>
  <c r="G285" i="2"/>
  <c r="V285" i="2" s="1" a="1"/>
  <c r="V285" i="2" s="1"/>
  <c r="G286" i="2"/>
  <c r="V286" i="2" s="1" a="1"/>
  <c r="V286" i="2" s="1"/>
  <c r="G288" i="2"/>
  <c r="V288" i="2" s="1" a="1"/>
  <c r="V288" i="2" s="1"/>
  <c r="G289" i="2"/>
  <c r="V289" i="2" s="1" a="1"/>
  <c r="V289" i="2" s="1"/>
  <c r="G290" i="2"/>
  <c r="V290" i="2" s="1" a="1"/>
  <c r="V290" i="2" s="1"/>
  <c r="G291" i="2"/>
  <c r="V291" i="2" s="1" a="1"/>
  <c r="V291" i="2" s="1"/>
  <c r="G292" i="2"/>
  <c r="R292" i="2" s="1"/>
  <c r="G294" i="2"/>
  <c r="V294" i="2" s="1" a="1"/>
  <c r="V294" i="2" s="1"/>
  <c r="G295" i="2"/>
  <c r="V295" i="2" s="1" a="1"/>
  <c r="V295" i="2" s="1"/>
  <c r="G296" i="2"/>
  <c r="V296" i="2" s="1" a="1"/>
  <c r="V296" i="2" s="1"/>
  <c r="G297" i="2"/>
  <c r="V297" i="2" s="1" a="1"/>
  <c r="V297" i="2" s="1"/>
  <c r="G298" i="2"/>
  <c r="V298" i="2" s="1" a="1"/>
  <c r="V298" i="2" s="1"/>
  <c r="G300" i="2"/>
  <c r="V300" i="2" s="1" a="1"/>
  <c r="V300" i="2" s="1"/>
  <c r="G301" i="2"/>
  <c r="V301" i="2" s="1" a="1"/>
  <c r="V301" i="2" s="1"/>
  <c r="G302" i="2"/>
  <c r="V302" i="2" s="1" a="1"/>
  <c r="V302" i="2" s="1"/>
  <c r="G303" i="2"/>
  <c r="V303" i="2" s="1" a="1"/>
  <c r="V303" i="2" s="1"/>
  <c r="G304" i="2"/>
  <c r="S304" i="2" s="1"/>
  <c r="G306" i="2"/>
  <c r="V306" i="2" s="1" a="1"/>
  <c r="V306" i="2" s="1"/>
  <c r="G307" i="2"/>
  <c r="V307" i="2" s="1" a="1"/>
  <c r="V307" i="2" s="1"/>
  <c r="G308" i="2"/>
  <c r="V308" i="2" s="1" a="1"/>
  <c r="V308" i="2" s="1"/>
  <c r="G309" i="2"/>
  <c r="V309" i="2" s="1" a="1"/>
  <c r="V309" i="2" s="1"/>
  <c r="G310" i="2"/>
  <c r="V310" i="2" s="1" a="1"/>
  <c r="V310" i="2" s="1"/>
  <c r="G312" i="2"/>
  <c r="V312" i="2" s="1" a="1"/>
  <c r="V312" i="2" s="1"/>
  <c r="G313" i="2"/>
  <c r="V313" i="2" s="1" a="1"/>
  <c r="V313" i="2" s="1"/>
  <c r="G314" i="2"/>
  <c r="V314" i="2" s="1" a="1"/>
  <c r="V314" i="2" s="1"/>
  <c r="G315" i="2"/>
  <c r="V315" i="2" s="1" a="1"/>
  <c r="V315" i="2" s="1"/>
  <c r="G316" i="2"/>
  <c r="G318" i="2"/>
  <c r="P318" i="2" s="1"/>
  <c r="G319" i="2"/>
  <c r="V319" i="2" s="1" a="1"/>
  <c r="V319" i="2" s="1"/>
  <c r="G320" i="2"/>
  <c r="V320" i="2" s="1" a="1"/>
  <c r="V320" i="2" s="1"/>
  <c r="G321" i="2"/>
  <c r="V321" i="2" s="1" a="1"/>
  <c r="V321" i="2" s="1"/>
  <c r="G322" i="2"/>
  <c r="V322" i="2" s="1" a="1"/>
  <c r="V322" i="2" s="1"/>
  <c r="G324" i="2"/>
  <c r="V324" i="2" s="1" a="1"/>
  <c r="V324" i="2" s="1"/>
  <c r="G325" i="2"/>
  <c r="V325" i="2" s="1" a="1"/>
  <c r="V325" i="2" s="1"/>
  <c r="G326" i="2"/>
  <c r="V326" i="2" s="1" a="1"/>
  <c r="V326" i="2" s="1"/>
  <c r="G327" i="2"/>
  <c r="V327" i="2" s="1" a="1"/>
  <c r="V327" i="2" s="1"/>
  <c r="G328" i="2"/>
  <c r="G330" i="2"/>
  <c r="G331" i="2"/>
  <c r="V331" i="2" s="1" a="1"/>
  <c r="V331" i="2" s="1"/>
  <c r="G332" i="2"/>
  <c r="V332" i="2" s="1" a="1"/>
  <c r="V332" i="2" s="1"/>
  <c r="G333" i="2"/>
  <c r="V333" i="2" s="1" a="1"/>
  <c r="V333" i="2" s="1"/>
  <c r="G334" i="2"/>
  <c r="V334" i="2" s="1" a="1"/>
  <c r="V334" i="2" s="1"/>
  <c r="G336" i="2"/>
  <c r="V336" i="2" s="1" a="1"/>
  <c r="V336" i="2" s="1"/>
  <c r="G337" i="2"/>
  <c r="V337" i="2" s="1" a="1"/>
  <c r="V337" i="2" s="1"/>
  <c r="G338" i="2"/>
  <c r="V338" i="2" s="1" a="1"/>
  <c r="V338" i="2" s="1"/>
  <c r="G339" i="2"/>
  <c r="V339" i="2" s="1" a="1"/>
  <c r="V339" i="2" s="1"/>
  <c r="G340" i="2"/>
  <c r="V340" i="2" s="1" a="1"/>
  <c r="V340" i="2" s="1"/>
  <c r="G342" i="2"/>
  <c r="V342" i="2" s="1" a="1"/>
  <c r="V342" i="2" s="1"/>
  <c r="G343" i="2"/>
  <c r="V343" i="2" s="1" a="1"/>
  <c r="V343" i="2" s="1"/>
  <c r="G344" i="2"/>
  <c r="V344" i="2" s="1" a="1"/>
  <c r="V344" i="2" s="1"/>
  <c r="G345" i="2"/>
  <c r="V345" i="2" s="1" a="1"/>
  <c r="V345" i="2" s="1"/>
  <c r="G346" i="2"/>
  <c r="V346" i="2" s="1" a="1"/>
  <c r="V346" i="2" s="1"/>
  <c r="G348" i="2"/>
  <c r="V348" i="2" s="1" a="1"/>
  <c r="V348" i="2" s="1"/>
  <c r="G349" i="2"/>
  <c r="V349" i="2" s="1" a="1"/>
  <c r="V349" i="2" s="1"/>
  <c r="G350" i="2"/>
  <c r="R350" i="2" s="1"/>
  <c r="G351" i="2"/>
  <c r="V351" i="2" s="1" a="1"/>
  <c r="V351" i="2" s="1"/>
  <c r="G352" i="2"/>
  <c r="V352" i="2" s="1" a="1"/>
  <c r="V352" i="2" s="1"/>
  <c r="G354" i="2"/>
  <c r="V354" i="2" s="1" a="1"/>
  <c r="V354" i="2" s="1"/>
  <c r="G355" i="2"/>
  <c r="V355" i="2" s="1" a="1"/>
  <c r="V355" i="2" s="1"/>
  <c r="G356" i="2"/>
  <c r="V356" i="2" s="1" a="1"/>
  <c r="V356" i="2" s="1"/>
  <c r="G357" i="2"/>
  <c r="V357" i="2" s="1" a="1"/>
  <c r="V357" i="2" s="1"/>
  <c r="G358" i="2"/>
  <c r="V358" i="2" s="1" a="1"/>
  <c r="V358" i="2" s="1"/>
  <c r="G360" i="2"/>
  <c r="V360" i="2" s="1" a="1"/>
  <c r="V360" i="2" s="1"/>
  <c r="G361" i="2"/>
  <c r="G362" i="2"/>
  <c r="V362" i="2" s="1" a="1"/>
  <c r="V362" i="2" s="1"/>
  <c r="G363" i="2"/>
  <c r="V363" i="2" s="1" a="1"/>
  <c r="V363" i="2" s="1"/>
  <c r="G364" i="2"/>
  <c r="V364" i="2" s="1" a="1"/>
  <c r="V364" i="2" s="1"/>
  <c r="G366" i="2"/>
  <c r="V366" i="2" s="1" a="1"/>
  <c r="V366" i="2" s="1"/>
  <c r="G367" i="2"/>
  <c r="V367" i="2" s="1" a="1"/>
  <c r="V367" i="2" s="1"/>
  <c r="G368" i="2"/>
  <c r="V368" i="2" s="1" a="1"/>
  <c r="V368" i="2" s="1"/>
  <c r="G369" i="2"/>
  <c r="V369" i="2" s="1" a="1"/>
  <c r="V369" i="2" s="1"/>
  <c r="G370" i="2"/>
  <c r="V370" i="2" s="1" a="1"/>
  <c r="V370" i="2" s="1"/>
  <c r="G372" i="2"/>
  <c r="V372" i="2" s="1" a="1"/>
  <c r="V372" i="2" s="1"/>
  <c r="G373" i="2"/>
  <c r="V373" i="2" s="1" a="1"/>
  <c r="V373" i="2" s="1"/>
  <c r="G374" i="2"/>
  <c r="V374" i="2" s="1" a="1"/>
  <c r="V374" i="2" s="1"/>
  <c r="G375" i="2"/>
  <c r="V375" i="2" s="1" a="1"/>
  <c r="V375" i="2" s="1"/>
  <c r="G376" i="2"/>
  <c r="V376" i="2" s="1" a="1"/>
  <c r="V376" i="2" s="1"/>
  <c r="G378" i="2"/>
  <c r="V378" i="2" s="1" a="1"/>
  <c r="V378" i="2" s="1"/>
  <c r="G379" i="2"/>
  <c r="V379" i="2" s="1" a="1"/>
  <c r="V379" i="2" s="1"/>
  <c r="G380" i="2"/>
  <c r="V380" i="2" s="1" a="1"/>
  <c r="V380" i="2" s="1"/>
  <c r="G381" i="2"/>
  <c r="V381" i="2" s="1" a="1"/>
  <c r="V381" i="2" s="1"/>
  <c r="G382" i="2"/>
  <c r="V382" i="2" s="1" a="1"/>
  <c r="V382" i="2" s="1"/>
  <c r="G384" i="2"/>
  <c r="V384" i="2" s="1" a="1"/>
  <c r="V384" i="2" s="1"/>
  <c r="G385" i="2"/>
  <c r="V385" i="2" s="1" a="1"/>
  <c r="V385" i="2" s="1"/>
  <c r="G386" i="2"/>
  <c r="V386" i="2" s="1" a="1"/>
  <c r="V386" i="2" s="1"/>
  <c r="G387" i="2"/>
  <c r="V387" i="2" s="1" a="1"/>
  <c r="V387" i="2" s="1"/>
  <c r="G388" i="2"/>
  <c r="P388" i="2" s="1"/>
  <c r="G390" i="2"/>
  <c r="G391" i="2"/>
  <c r="V391" i="2" s="1" a="1"/>
  <c r="V391" i="2" s="1"/>
  <c r="G392" i="2"/>
  <c r="V392" i="2" s="1" a="1"/>
  <c r="V392" i="2" s="1"/>
  <c r="G393" i="2"/>
  <c r="G394" i="2"/>
  <c r="V394" i="2" s="1" a="1"/>
  <c r="V394" i="2" s="1"/>
  <c r="G396" i="2"/>
  <c r="V396" i="2" s="1" a="1"/>
  <c r="V396" i="2" s="1"/>
  <c r="G397" i="2"/>
  <c r="V397" i="2" s="1" a="1"/>
  <c r="V397" i="2" s="1"/>
  <c r="G398" i="2"/>
  <c r="V398" i="2" s="1" a="1"/>
  <c r="V398" i="2" s="1"/>
  <c r="G399" i="2"/>
  <c r="G400" i="2"/>
  <c r="V400" i="2" s="1" a="1"/>
  <c r="V400" i="2" s="1"/>
  <c r="G402" i="2"/>
  <c r="V402" i="2" s="1" a="1"/>
  <c r="V402" i="2" s="1"/>
  <c r="G403" i="2"/>
  <c r="V403" i="2" s="1" a="1"/>
  <c r="V403" i="2" s="1"/>
  <c r="G404" i="2"/>
  <c r="V404" i="2" s="1" a="1"/>
  <c r="V404" i="2" s="1"/>
  <c r="G405" i="2"/>
  <c r="V405" i="2" s="1" a="1"/>
  <c r="V405" i="2" s="1"/>
  <c r="G406" i="2"/>
  <c r="V406" i="2" s="1" a="1"/>
  <c r="V406" i="2" s="1"/>
  <c r="G408" i="2"/>
  <c r="V408" i="2" s="1" a="1"/>
  <c r="V408" i="2" s="1"/>
  <c r="G409" i="2"/>
  <c r="G410" i="2"/>
  <c r="V410" i="2" s="1" a="1"/>
  <c r="V410" i="2" s="1"/>
  <c r="G411" i="2"/>
  <c r="V411" i="2" s="1" a="1"/>
  <c r="V411" i="2" s="1"/>
  <c r="G412" i="2"/>
  <c r="V412" i="2" s="1" a="1"/>
  <c r="V412" i="2" s="1"/>
  <c r="G414" i="2"/>
  <c r="T414" i="2" s="1"/>
  <c r="G415" i="2"/>
  <c r="V415" i="2" s="1" a="1"/>
  <c r="V415" i="2" s="1"/>
  <c r="G416" i="2"/>
  <c r="V416" i="2" s="1" a="1"/>
  <c r="V416" i="2" s="1"/>
  <c r="G417" i="2"/>
  <c r="V417" i="2" s="1" a="1"/>
  <c r="V417" i="2" s="1"/>
  <c r="G418" i="2"/>
  <c r="V418" i="2" s="1" a="1"/>
  <c r="V418" i="2" s="1"/>
  <c r="G420" i="2"/>
  <c r="S420" i="2" s="1"/>
  <c r="G421" i="2"/>
  <c r="V421" i="2" s="1" a="1"/>
  <c r="V421" i="2" s="1"/>
  <c r="G422" i="2"/>
  <c r="V422" i="2" s="1" a="1"/>
  <c r="V422" i="2" s="1"/>
  <c r="G423" i="2"/>
  <c r="V423" i="2" s="1" a="1"/>
  <c r="V423" i="2" s="1"/>
  <c r="G424" i="2"/>
  <c r="V424" i="2" s="1" a="1"/>
  <c r="V424" i="2" s="1"/>
  <c r="G426" i="2"/>
  <c r="V426" i="2" s="1" a="1"/>
  <c r="V426" i="2" s="1"/>
  <c r="G427" i="2"/>
  <c r="V427" i="2" s="1" a="1"/>
  <c r="V427" i="2" s="1"/>
  <c r="G428" i="2"/>
  <c r="V428" i="2" s="1" a="1"/>
  <c r="V428" i="2" s="1"/>
  <c r="G429" i="2"/>
  <c r="S429" i="2" s="1"/>
  <c r="G430" i="2"/>
  <c r="P430" i="2" s="1"/>
  <c r="G432" i="2"/>
  <c r="V432" i="2" s="1" a="1"/>
  <c r="V432" i="2" s="1"/>
  <c r="G433" i="2"/>
  <c r="V433" i="2" s="1" a="1"/>
  <c r="V433" i="2" s="1"/>
  <c r="G434" i="2"/>
  <c r="G435" i="2"/>
  <c r="G436" i="2"/>
  <c r="V436" i="2" s="1" a="1"/>
  <c r="V436" i="2" s="1"/>
  <c r="G438" i="2"/>
  <c r="V438" i="2" s="1" a="1"/>
  <c r="V438" i="2" s="1"/>
  <c r="G439" i="2"/>
  <c r="V439" i="2" s="1" a="1"/>
  <c r="V439" i="2" s="1"/>
  <c r="G440" i="2"/>
  <c r="Q440" i="2" s="1"/>
  <c r="G441" i="2"/>
  <c r="V441" i="2" s="1" a="1"/>
  <c r="V441" i="2" s="1"/>
  <c r="G442" i="2"/>
  <c r="V442" i="2" s="1" a="1"/>
  <c r="V442" i="2" s="1"/>
  <c r="G444" i="2"/>
  <c r="V444" i="2" s="1" a="1"/>
  <c r="V444" i="2" s="1"/>
  <c r="G445" i="2"/>
  <c r="V445" i="2" s="1" a="1"/>
  <c r="V445" i="2" s="1"/>
  <c r="G446" i="2"/>
  <c r="S446" i="2" s="1"/>
  <c r="G447" i="2"/>
  <c r="V447" i="2" s="1" a="1"/>
  <c r="V447" i="2" s="1"/>
  <c r="G448" i="2"/>
  <c r="S448" i="2" s="1"/>
  <c r="G450" i="2"/>
  <c r="P450" i="2" s="1"/>
  <c r="G451" i="2"/>
  <c r="V451" i="2" s="1" a="1"/>
  <c r="V451" i="2" s="1"/>
  <c r="G452" i="2"/>
  <c r="V452" i="2" s="1" a="1"/>
  <c r="V452" i="2" s="1"/>
  <c r="G453" i="2"/>
  <c r="V453" i="2" s="1" a="1"/>
  <c r="V453" i="2" s="1"/>
  <c r="G454" i="2"/>
  <c r="V454" i="2" s="1" a="1"/>
  <c r="V454" i="2" s="1"/>
  <c r="G456" i="2"/>
  <c r="P456" i="2" s="1"/>
  <c r="G457" i="2"/>
  <c r="V457" i="2" s="1" a="1"/>
  <c r="V457" i="2" s="1"/>
  <c r="G458" i="2"/>
  <c r="P458" i="2" s="1"/>
  <c r="G459" i="2"/>
  <c r="V459" i="2" s="1" a="1"/>
  <c r="V459" i="2" s="1"/>
  <c r="G460" i="2"/>
  <c r="G462" i="2"/>
  <c r="V462" i="2" s="1" a="1"/>
  <c r="V462" i="2" s="1"/>
  <c r="G463" i="2"/>
  <c r="V463" i="2" s="1" a="1"/>
  <c r="V463" i="2" s="1"/>
  <c r="G464" i="2"/>
  <c r="V464" i="2" s="1" a="1"/>
  <c r="V464" i="2" s="1"/>
  <c r="G465" i="2"/>
  <c r="V465" i="2" s="1" a="1"/>
  <c r="V465" i="2" s="1"/>
  <c r="G466" i="2"/>
  <c r="V466" i="2" s="1" a="1"/>
  <c r="V466" i="2" s="1"/>
  <c r="G468" i="2"/>
  <c r="R468" i="2" s="1"/>
  <c r="G469" i="2"/>
  <c r="V469" i="2" s="1" a="1"/>
  <c r="V469" i="2" s="1"/>
  <c r="G470" i="2"/>
  <c r="G471" i="2"/>
  <c r="V471" i="2" s="1" a="1"/>
  <c r="V471" i="2" s="1"/>
  <c r="G472" i="2"/>
  <c r="V472" i="2" s="1" a="1"/>
  <c r="V472" i="2" s="1"/>
  <c r="G474" i="2"/>
  <c r="V474" i="2" s="1" a="1"/>
  <c r="V474" i="2" s="1"/>
  <c r="G475" i="2"/>
  <c r="V475" i="2" s="1" a="1"/>
  <c r="V475" i="2" s="1"/>
  <c r="G476" i="2"/>
  <c r="G477" i="2"/>
  <c r="V477" i="2" s="1" a="1"/>
  <c r="V477" i="2" s="1"/>
  <c r="G478" i="2"/>
  <c r="P478" i="2" s="1"/>
  <c r="G480" i="2"/>
  <c r="V480" i="2" s="1" a="1"/>
  <c r="V480" i="2" s="1"/>
  <c r="G481" i="2"/>
  <c r="Q481" i="2" s="1"/>
  <c r="G482" i="2"/>
  <c r="V482" i="2" s="1" a="1"/>
  <c r="V482" i="2" s="1"/>
  <c r="G483" i="2"/>
  <c r="V483" i="2" s="1" a="1"/>
  <c r="V483" i="2" s="1"/>
  <c r="G484" i="2"/>
  <c r="V484" i="2" s="1" a="1"/>
  <c r="V484" i="2" s="1"/>
  <c r="G486" i="2"/>
  <c r="G487" i="2"/>
  <c r="V487" i="2" s="1" a="1"/>
  <c r="V487" i="2" s="1"/>
  <c r="G488" i="2"/>
  <c r="S488" i="2" s="1"/>
  <c r="G489" i="2"/>
  <c r="V489" i="2" s="1" a="1"/>
  <c r="V489" i="2" s="1"/>
  <c r="G490" i="2"/>
  <c r="S490" i="2" s="1"/>
  <c r="G492" i="2"/>
  <c r="V492" i="2" s="1" a="1"/>
  <c r="V492" i="2" s="1"/>
  <c r="G493" i="2"/>
  <c r="V493" i="2" s="1" a="1"/>
  <c r="V493" i="2" s="1"/>
  <c r="G494" i="2"/>
  <c r="V494" i="2" s="1" a="1"/>
  <c r="V494" i="2" s="1"/>
  <c r="G495" i="2"/>
  <c r="V495" i="2" s="1" a="1"/>
  <c r="V495" i="2" s="1"/>
  <c r="G496" i="2"/>
  <c r="P496" i="2" s="1"/>
  <c r="G498" i="2"/>
  <c r="V498" i="2" s="1" a="1"/>
  <c r="V498" i="2" s="1"/>
  <c r="G499" i="2"/>
  <c r="G500" i="2"/>
  <c r="V500" i="2" s="1" a="1"/>
  <c r="V500" i="2" s="1"/>
  <c r="G501" i="2"/>
  <c r="G502" i="2"/>
  <c r="V502" i="2" s="1" a="1"/>
  <c r="V502" i="2" s="1"/>
  <c r="G504" i="2"/>
  <c r="S504" i="2" s="1"/>
  <c r="G505" i="2"/>
  <c r="V505" i="2" s="1" a="1"/>
  <c r="V505" i="2" s="1"/>
  <c r="G506" i="2"/>
  <c r="R506" i="2" s="1"/>
  <c r="G507" i="2"/>
  <c r="V507" i="2" s="1" a="1"/>
  <c r="V507" i="2" s="1"/>
  <c r="G508" i="2"/>
  <c r="G510" i="2"/>
  <c r="V510" i="2" s="1" a="1"/>
  <c r="V510" i="2" s="1"/>
  <c r="G511" i="2"/>
  <c r="G512" i="2"/>
  <c r="G513" i="2"/>
  <c r="V513" i="2" s="1" a="1"/>
  <c r="V513" i="2" s="1"/>
  <c r="G514" i="2"/>
  <c r="G516" i="2"/>
  <c r="V516" i="2" s="1" a="1"/>
  <c r="V516" i="2" s="1"/>
  <c r="G517" i="2"/>
  <c r="P517" i="2" s="1"/>
  <c r="G518" i="2"/>
  <c r="V518" i="2" s="1" a="1"/>
  <c r="V518" i="2" s="1"/>
  <c r="G519" i="2"/>
  <c r="R519" i="2" s="1"/>
  <c r="G520" i="2"/>
  <c r="V520" i="2" s="1" a="1"/>
  <c r="V520" i="2" s="1"/>
  <c r="G522" i="2"/>
  <c r="G523" i="2"/>
  <c r="V523" i="2" s="1" a="1"/>
  <c r="V523" i="2" s="1"/>
  <c r="G524" i="2"/>
  <c r="G525" i="2"/>
  <c r="V525" i="2" s="1" a="1"/>
  <c r="V525" i="2" s="1"/>
  <c r="G526" i="2"/>
  <c r="T526" i="2" s="1"/>
  <c r="G528" i="2"/>
  <c r="V528" i="2" s="1" a="1"/>
  <c r="V528" i="2" s="1"/>
  <c r="G529" i="2"/>
  <c r="S529" i="2" s="1"/>
  <c r="G530" i="2"/>
  <c r="V530" i="2" s="1" a="1"/>
  <c r="V530" i="2" s="1"/>
  <c r="G531" i="2"/>
  <c r="V531" i="2" s="1" a="1"/>
  <c r="V531" i="2" s="1"/>
  <c r="G532" i="2"/>
  <c r="P532" i="2" s="1"/>
  <c r="G534" i="2"/>
  <c r="V534" i="2" s="1" a="1"/>
  <c r="V534" i="2" s="1"/>
  <c r="G535" i="2"/>
  <c r="Q535" i="2" s="1"/>
  <c r="G536" i="2"/>
  <c r="V536" i="2" s="1" a="1"/>
  <c r="V536" i="2" s="1"/>
  <c r="G537" i="2"/>
  <c r="V537" i="2" s="1" a="1"/>
  <c r="V537" i="2" s="1"/>
  <c r="G538" i="2"/>
  <c r="T538" i="2" s="1"/>
  <c r="G540" i="2"/>
  <c r="V540" i="2" s="1" a="1"/>
  <c r="V540" i="2" s="1"/>
  <c r="G541" i="2"/>
  <c r="G542" i="2"/>
  <c r="V542" i="2" s="1" a="1"/>
  <c r="V542" i="2" s="1"/>
  <c r="G543" i="2"/>
  <c r="G544" i="2"/>
  <c r="R544" i="2" s="1"/>
  <c r="G546" i="2"/>
  <c r="S546" i="2" s="1"/>
  <c r="G547" i="2"/>
  <c r="G548" i="2"/>
  <c r="Q548" i="2" s="1"/>
  <c r="G549" i="2"/>
  <c r="V549" i="2" s="1" a="1"/>
  <c r="V549" i="2" s="1"/>
  <c r="G550" i="2"/>
  <c r="V550" i="2" s="1" a="1"/>
  <c r="V550" i="2" s="1"/>
  <c r="G552" i="2"/>
  <c r="R552" i="2" s="1"/>
  <c r="G553" i="2"/>
  <c r="G554" i="2"/>
  <c r="R554" i="2" s="1"/>
  <c r="G555" i="2"/>
  <c r="S555" i="2" s="1"/>
  <c r="G556" i="2"/>
  <c r="G558" i="2"/>
  <c r="Q558" i="2" s="1"/>
  <c r="G559" i="2"/>
  <c r="V559" i="2" s="1" a="1"/>
  <c r="V559" i="2" s="1"/>
  <c r="G560" i="2"/>
  <c r="V560" i="2" s="1" a="1"/>
  <c r="V560" i="2" s="1"/>
  <c r="G561" i="2"/>
  <c r="T561" i="2" s="1"/>
  <c r="G562" i="2"/>
  <c r="G564" i="2"/>
  <c r="S564" i="2" s="1"/>
  <c r="G565" i="2"/>
  <c r="S565" i="2" s="1"/>
  <c r="G566" i="2"/>
  <c r="G567" i="2"/>
  <c r="Q567" i="2" s="1"/>
  <c r="G568" i="2"/>
  <c r="V568" i="2" s="1" a="1"/>
  <c r="V568" i="2" s="1"/>
  <c r="G570" i="2"/>
  <c r="V570" i="2" s="1" a="1"/>
  <c r="V570" i="2" s="1"/>
  <c r="G571" i="2"/>
  <c r="V571" i="2" s="1" a="1"/>
  <c r="V571" i="2" s="1"/>
  <c r="G572" i="2"/>
  <c r="G573" i="2"/>
  <c r="P573" i="2" s="1"/>
  <c r="G574" i="2"/>
  <c r="V574" i="2" s="1" a="1"/>
  <c r="V574" i="2" s="1"/>
  <c r="G576" i="2"/>
  <c r="V576" i="2" s="1" a="1"/>
  <c r="V576" i="2" s="1"/>
  <c r="G577" i="2"/>
  <c r="S577" i="2" s="1"/>
  <c r="G578" i="2"/>
  <c r="V578" i="2" s="1" a="1"/>
  <c r="V578" i="2" s="1"/>
  <c r="G579" i="2"/>
  <c r="V579" i="2" s="1" a="1"/>
  <c r="V579" i="2" s="1"/>
  <c r="G580" i="2"/>
  <c r="R580" i="2" s="1"/>
  <c r="G582" i="2"/>
  <c r="G583" i="2"/>
  <c r="P583" i="2" s="1"/>
  <c r="G584" i="2"/>
  <c r="Q584" i="2" s="1"/>
  <c r="G585" i="2"/>
  <c r="G586" i="2"/>
  <c r="Q586" i="2" s="1"/>
  <c r="G588" i="2"/>
  <c r="V588" i="2" s="1" a="1"/>
  <c r="V588" i="2" s="1"/>
  <c r="G589" i="2"/>
  <c r="V589" i="2" s="1" a="1"/>
  <c r="V589" i="2" s="1"/>
  <c r="G590" i="2"/>
  <c r="P590" i="2" s="1"/>
  <c r="G591" i="2"/>
  <c r="G592" i="2"/>
  <c r="P592" i="2" s="1"/>
  <c r="G594" i="2"/>
  <c r="Q594" i="2" s="1"/>
  <c r="G595" i="2"/>
  <c r="V595" i="2" s="1" a="1"/>
  <c r="V595" i="2" s="1"/>
  <c r="G596" i="2"/>
  <c r="R596" i="2" s="1"/>
  <c r="G597" i="2"/>
  <c r="G598" i="2"/>
  <c r="V598" i="2" s="1" a="1"/>
  <c r="V598" i="2" s="1"/>
  <c r="G600" i="2"/>
  <c r="S600" i="2" s="1"/>
  <c r="G601" i="2"/>
  <c r="G602" i="2"/>
  <c r="P602" i="2" s="1"/>
  <c r="G603" i="2"/>
  <c r="R603" i="2" s="1"/>
  <c r="G604" i="2"/>
  <c r="V604" i="2" s="1" a="1"/>
  <c r="V604" i="2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7" i="3"/>
  <c r="A8" i="3"/>
  <c r="A9" i="3" s="1"/>
  <c r="A7" i="3"/>
  <c r="F6" i="2"/>
  <c r="F7" i="2" s="1"/>
  <c r="F8" i="2" s="1"/>
  <c r="F9" i="2" s="1"/>
  <c r="F10" i="2" s="1"/>
  <c r="P556" i="2" l="1"/>
  <c r="V556" i="2" a="1"/>
  <c r="V556" i="2" s="1"/>
  <c r="P499" i="2"/>
  <c r="V499" i="2" a="1"/>
  <c r="V499" i="2" s="1"/>
  <c r="Q541" i="2"/>
  <c r="R541" i="2"/>
  <c r="V541" i="2" a="1"/>
  <c r="V541" i="2" s="1"/>
  <c r="Q522" i="2"/>
  <c r="V522" i="2" a="1"/>
  <c r="V522" i="2" s="1"/>
  <c r="V512" i="2" a="1"/>
  <c r="V512" i="2" s="1"/>
  <c r="P512" i="2"/>
  <c r="R435" i="2"/>
  <c r="V435" i="2" a="1"/>
  <c r="V435" i="2" s="1"/>
  <c r="V330" i="2" a="1"/>
  <c r="V330" i="2" s="1"/>
  <c r="R330" i="2"/>
  <c r="R522" i="2"/>
  <c r="V388" i="2" a="1"/>
  <c r="V388" i="2" s="1"/>
  <c r="R597" i="2"/>
  <c r="V597" i="2" a="1"/>
  <c r="V597" i="2" s="1"/>
  <c r="T511" i="2"/>
  <c r="V511" i="2" a="1"/>
  <c r="V511" i="2" s="1"/>
  <c r="Q415" i="2"/>
  <c r="V532" i="2" a="1"/>
  <c r="V532" i="2" s="1"/>
  <c r="V456" i="2" a="1"/>
  <c r="V456" i="2" s="1"/>
  <c r="P547" i="2"/>
  <c r="V547" i="2" a="1"/>
  <c r="V547" i="2" s="1"/>
  <c r="Q501" i="2"/>
  <c r="V501" i="2" a="1"/>
  <c r="V501" i="2" s="1"/>
  <c r="R501" i="2"/>
  <c r="R434" i="2"/>
  <c r="V434" i="2" a="1"/>
  <c r="V434" i="2" s="1"/>
  <c r="T328" i="2"/>
  <c r="V328" i="2" a="1"/>
  <c r="V328" i="2" s="1"/>
  <c r="V600" i="2" a="1"/>
  <c r="V600" i="2" s="1"/>
  <c r="V446" i="2" a="1"/>
  <c r="V446" i="2" s="1"/>
  <c r="Q585" i="2"/>
  <c r="V585" i="2" a="1"/>
  <c r="V585" i="2" s="1"/>
  <c r="S508" i="2"/>
  <c r="V508" i="2" a="1"/>
  <c r="V508" i="2" s="1"/>
  <c r="S393" i="2"/>
  <c r="V393" i="2" a="1"/>
  <c r="V393" i="2" s="1"/>
  <c r="T393" i="2"/>
  <c r="P9" i="2"/>
  <c r="V9" i="2" a="1"/>
  <c r="V9" i="2" s="1"/>
  <c r="V590" i="2" a="1"/>
  <c r="V590" i="2" s="1"/>
  <c r="V580" i="2" a="1"/>
  <c r="V580" i="2" s="1"/>
  <c r="V504" i="2" a="1"/>
  <c r="V504" i="2" s="1"/>
  <c r="V350" i="2" a="1"/>
  <c r="V350" i="2" s="1"/>
  <c r="V292" i="2" a="1"/>
  <c r="V292" i="2" s="1"/>
  <c r="S316" i="2"/>
  <c r="V316" i="2" a="1"/>
  <c r="V316" i="2" s="1"/>
  <c r="S601" i="2"/>
  <c r="V601" i="2" a="1"/>
  <c r="V601" i="2" s="1"/>
  <c r="S591" i="2"/>
  <c r="V591" i="2" a="1"/>
  <c r="V591" i="2" s="1"/>
  <c r="P582" i="2"/>
  <c r="V582" i="2" a="1"/>
  <c r="V582" i="2" s="1"/>
  <c r="P572" i="2"/>
  <c r="V572" i="2" a="1"/>
  <c r="V572" i="2" s="1"/>
  <c r="P562" i="2"/>
  <c r="V562" i="2" a="1"/>
  <c r="V562" i="2" s="1"/>
  <c r="V553" i="2" a="1"/>
  <c r="V553" i="2" s="1"/>
  <c r="P553" i="2"/>
  <c r="P543" i="2"/>
  <c r="V543" i="2" a="1"/>
  <c r="V543" i="2" s="1"/>
  <c r="S524" i="2"/>
  <c r="V524" i="2" a="1"/>
  <c r="V524" i="2" s="1"/>
  <c r="P514" i="2"/>
  <c r="V514" i="2" a="1"/>
  <c r="V514" i="2" s="1"/>
  <c r="R486" i="2"/>
  <c r="V486" i="2" a="1"/>
  <c r="V486" i="2" s="1"/>
  <c r="P476" i="2"/>
  <c r="V476" i="2" a="1"/>
  <c r="V476" i="2" s="1"/>
  <c r="R409" i="2"/>
  <c r="V409" i="2" a="1"/>
  <c r="V409" i="2" s="1"/>
  <c r="R399" i="2"/>
  <c r="V399" i="2" a="1"/>
  <c r="V399" i="2" s="1"/>
  <c r="P390" i="2"/>
  <c r="V390" i="2" a="1"/>
  <c r="V390" i="2" s="1"/>
  <c r="P361" i="2"/>
  <c r="V361" i="2" a="1"/>
  <c r="V361" i="2" s="1"/>
  <c r="T255" i="2"/>
  <c r="V255" i="2" a="1"/>
  <c r="V255" i="2" s="1"/>
  <c r="V561" i="2" a="1"/>
  <c r="V561" i="2" s="1"/>
  <c r="Q566" i="2"/>
  <c r="V566" i="2" a="1"/>
  <c r="V566" i="2" s="1"/>
  <c r="S470" i="2"/>
  <c r="T470" i="2"/>
  <c r="V470" i="2" a="1"/>
  <c r="V470" i="2" s="1"/>
  <c r="P460" i="2"/>
  <c r="Q460" i="2"/>
  <c r="V460" i="2" a="1"/>
  <c r="V460" i="2" s="1"/>
  <c r="T578" i="2"/>
  <c r="V552" i="2" a="1"/>
  <c r="V552" i="2" s="1"/>
  <c r="R573" i="2"/>
  <c r="T567" i="2"/>
  <c r="P564" i="2"/>
  <c r="T490" i="2"/>
  <c r="Q279" i="2"/>
  <c r="V596" i="2" a="1"/>
  <c r="V596" i="2" s="1"/>
  <c r="V586" i="2" a="1"/>
  <c r="V586" i="2" s="1"/>
  <c r="V577" i="2" a="1"/>
  <c r="V577" i="2" s="1"/>
  <c r="V567" i="2" a="1"/>
  <c r="V567" i="2" s="1"/>
  <c r="V558" i="2" a="1"/>
  <c r="V558" i="2" s="1"/>
  <c r="V548" i="2" a="1"/>
  <c r="V548" i="2" s="1"/>
  <c r="V538" i="2" a="1"/>
  <c r="V538" i="2" s="1"/>
  <c r="V529" i="2" a="1"/>
  <c r="V529" i="2" s="1"/>
  <c r="V519" i="2" a="1"/>
  <c r="V519" i="2" s="1"/>
  <c r="V490" i="2" a="1"/>
  <c r="V490" i="2" s="1"/>
  <c r="V481" i="2" a="1"/>
  <c r="V481" i="2" s="1"/>
  <c r="V414" i="2" a="1"/>
  <c r="V414" i="2" s="1"/>
  <c r="V279" i="2" a="1"/>
  <c r="V279" i="2" s="1"/>
  <c r="V10" i="2" a="1"/>
  <c r="V10" i="2" s="1"/>
  <c r="P10" i="2"/>
  <c r="S558" i="2"/>
  <c r="R481" i="2"/>
  <c r="V603" i="2" a="1"/>
  <c r="V603" i="2" s="1"/>
  <c r="V594" i="2" a="1"/>
  <c r="V594" i="2" s="1"/>
  <c r="V584" i="2" a="1"/>
  <c r="V584" i="2" s="1"/>
  <c r="V565" i="2" a="1"/>
  <c r="V565" i="2" s="1"/>
  <c r="V555" i="2" a="1"/>
  <c r="V555" i="2" s="1"/>
  <c r="V546" i="2" a="1"/>
  <c r="V546" i="2" s="1"/>
  <c r="V526" i="2" a="1"/>
  <c r="V526" i="2" s="1"/>
  <c r="V517" i="2" a="1"/>
  <c r="V517" i="2" s="1"/>
  <c r="V488" i="2" a="1"/>
  <c r="V488" i="2" s="1"/>
  <c r="V478" i="2" a="1"/>
  <c r="V478" i="2" s="1"/>
  <c r="V450" i="2" a="1"/>
  <c r="V450" i="2" s="1"/>
  <c r="V440" i="2" a="1"/>
  <c r="V440" i="2" s="1"/>
  <c r="V430" i="2" a="1"/>
  <c r="V430" i="2" s="1"/>
  <c r="V318" i="2" a="1"/>
  <c r="V318" i="2" s="1"/>
  <c r="V304" i="2" a="1"/>
  <c r="V304" i="2" s="1"/>
  <c r="S586" i="2"/>
  <c r="V602" i="2" a="1"/>
  <c r="V602" i="2" s="1"/>
  <c r="V592" i="2" a="1"/>
  <c r="V592" i="2" s="1"/>
  <c r="V583" i="2" a="1"/>
  <c r="V583" i="2" s="1"/>
  <c r="V573" i="2" a="1"/>
  <c r="V573" i="2" s="1"/>
  <c r="V564" i="2" a="1"/>
  <c r="V564" i="2" s="1"/>
  <c r="V554" i="2" a="1"/>
  <c r="V554" i="2" s="1"/>
  <c r="V544" i="2" a="1"/>
  <c r="V544" i="2" s="1"/>
  <c r="V535" i="2" a="1"/>
  <c r="V535" i="2" s="1"/>
  <c r="V506" i="2" a="1"/>
  <c r="V506" i="2" s="1"/>
  <c r="V496" i="2" a="1"/>
  <c r="V496" i="2" s="1"/>
  <c r="V468" i="2" a="1"/>
  <c r="V468" i="2" s="1"/>
  <c r="V458" i="2" a="1"/>
  <c r="V458" i="2" s="1"/>
  <c r="V448" i="2" a="1"/>
  <c r="V448" i="2" s="1"/>
  <c r="V429" i="2" a="1"/>
  <c r="V429" i="2" s="1"/>
  <c r="V420" i="2" a="1"/>
  <c r="V420" i="2" s="1"/>
  <c r="V7" i="2" a="1"/>
  <c r="V7" i="2" s="1"/>
  <c r="R583" i="2"/>
  <c r="V6" i="2" a="1"/>
  <c r="V6" i="2" s="1"/>
  <c r="S589" i="2"/>
  <c r="T589" i="2"/>
  <c r="P589" i="2"/>
  <c r="S570" i="2"/>
  <c r="T570" i="2"/>
  <c r="P570" i="2"/>
  <c r="U550" i="2"/>
  <c r="S550" i="2"/>
  <c r="T550" i="2"/>
  <c r="P550" i="2"/>
  <c r="U531" i="2"/>
  <c r="S531" i="2"/>
  <c r="P531" i="2"/>
  <c r="Q531" i="2"/>
  <c r="R531" i="2"/>
  <c r="U502" i="2"/>
  <c r="S502" i="2"/>
  <c r="P502" i="2"/>
  <c r="Q502" i="2"/>
  <c r="R502" i="2"/>
  <c r="T502" i="2"/>
  <c r="S483" i="2"/>
  <c r="T483" i="2"/>
  <c r="P483" i="2"/>
  <c r="U464" i="2"/>
  <c r="S464" i="2"/>
  <c r="P464" i="2"/>
  <c r="Q464" i="2"/>
  <c r="R464" i="2"/>
  <c r="T464" i="2"/>
  <c r="U435" i="2"/>
  <c r="P435" i="2"/>
  <c r="Q435" i="2"/>
  <c r="S435" i="2"/>
  <c r="T435" i="2"/>
  <c r="U426" i="2"/>
  <c r="P426" i="2"/>
  <c r="Q426" i="2"/>
  <c r="S426" i="2"/>
  <c r="R426" i="2"/>
  <c r="T426" i="2"/>
  <c r="U406" i="2"/>
  <c r="P406" i="2"/>
  <c r="Q406" i="2"/>
  <c r="S406" i="2"/>
  <c r="R406" i="2"/>
  <c r="T406" i="2"/>
  <c r="P387" i="2"/>
  <c r="Q387" i="2"/>
  <c r="S387" i="2"/>
  <c r="R387" i="2"/>
  <c r="T387" i="2"/>
  <c r="P368" i="2"/>
  <c r="Q368" i="2"/>
  <c r="R368" i="2"/>
  <c r="S368" i="2"/>
  <c r="P349" i="2"/>
  <c r="Q349" i="2"/>
  <c r="R349" i="2"/>
  <c r="S349" i="2"/>
  <c r="T349" i="2"/>
  <c r="U330" i="2"/>
  <c r="P330" i="2"/>
  <c r="Q330" i="2"/>
  <c r="S330" i="2"/>
  <c r="T330" i="2"/>
  <c r="U301" i="2"/>
  <c r="P301" i="2"/>
  <c r="Q301" i="2"/>
  <c r="R301" i="2"/>
  <c r="S301" i="2"/>
  <c r="T301" i="2"/>
  <c r="U282" i="2"/>
  <c r="P282" i="2"/>
  <c r="Q282" i="2"/>
  <c r="S282" i="2"/>
  <c r="R282" i="2"/>
  <c r="T282" i="2"/>
  <c r="U272" i="2"/>
  <c r="P272" i="2"/>
  <c r="Q272" i="2"/>
  <c r="R272" i="2"/>
  <c r="S272" i="2"/>
  <c r="T272" i="2"/>
  <c r="U243" i="2"/>
  <c r="P243" i="2"/>
  <c r="Q243" i="2"/>
  <c r="R243" i="2"/>
  <c r="S243" i="2"/>
  <c r="T243" i="2"/>
  <c r="U224" i="2"/>
  <c r="P224" i="2"/>
  <c r="Q224" i="2"/>
  <c r="R224" i="2"/>
  <c r="S224" i="2"/>
  <c r="T224" i="2"/>
  <c r="U205" i="2"/>
  <c r="P205" i="2"/>
  <c r="Q205" i="2"/>
  <c r="R205" i="2"/>
  <c r="S205" i="2"/>
  <c r="T205" i="2"/>
  <c r="U176" i="2"/>
  <c r="P176" i="2"/>
  <c r="Q176" i="2"/>
  <c r="R176" i="2"/>
  <c r="S176" i="2"/>
  <c r="T176" i="2"/>
  <c r="U157" i="2"/>
  <c r="S157" i="2"/>
  <c r="Q157" i="2"/>
  <c r="P157" i="2"/>
  <c r="T157" i="2"/>
  <c r="R157" i="2"/>
  <c r="U138" i="2"/>
  <c r="S138" i="2"/>
  <c r="T138" i="2"/>
  <c r="Q138" i="2"/>
  <c r="R138" i="2"/>
  <c r="P138" i="2"/>
  <c r="U109" i="2"/>
  <c r="S109" i="2"/>
  <c r="T109" i="2"/>
  <c r="Q109" i="2"/>
  <c r="P109" i="2"/>
  <c r="R109" i="2"/>
  <c r="U99" i="2"/>
  <c r="S99" i="2"/>
  <c r="T99" i="2"/>
  <c r="Q99" i="2"/>
  <c r="P99" i="2"/>
  <c r="R99" i="2"/>
  <c r="U70" i="2"/>
  <c r="S70" i="2"/>
  <c r="T70" i="2"/>
  <c r="Q70" i="2"/>
  <c r="P70" i="2"/>
  <c r="R70" i="2"/>
  <c r="U61" i="2"/>
  <c r="S61" i="2"/>
  <c r="T61" i="2"/>
  <c r="P61" i="2"/>
  <c r="Q61" i="2"/>
  <c r="R61" i="2"/>
  <c r="U42" i="2"/>
  <c r="S42" i="2"/>
  <c r="T42" i="2"/>
  <c r="P42" i="2"/>
  <c r="Q42" i="2"/>
  <c r="R42" i="2"/>
  <c r="U22" i="2"/>
  <c r="S22" i="2"/>
  <c r="T22" i="2"/>
  <c r="P22" i="2"/>
  <c r="Q22" i="2"/>
  <c r="R22" i="2"/>
  <c r="U13" i="2"/>
  <c r="S13" i="2"/>
  <c r="T13" i="2"/>
  <c r="P13" i="2"/>
  <c r="Q13" i="2"/>
  <c r="R13" i="2"/>
  <c r="Q603" i="2"/>
  <c r="R600" i="2"/>
  <c r="T596" i="2"/>
  <c r="R594" i="2"/>
  <c r="R590" i="2"/>
  <c r="T577" i="2"/>
  <c r="S567" i="2"/>
  <c r="T552" i="2"/>
  <c r="Q547" i="2"/>
  <c r="T531" i="2"/>
  <c r="T368" i="2"/>
  <c r="P571" i="2"/>
  <c r="Q571" i="2"/>
  <c r="S571" i="2"/>
  <c r="Q523" i="2"/>
  <c r="P523" i="2"/>
  <c r="R523" i="2"/>
  <c r="S523" i="2"/>
  <c r="T523" i="2"/>
  <c r="Q465" i="2"/>
  <c r="T465" i="2"/>
  <c r="P465" i="2"/>
  <c r="Q408" i="2"/>
  <c r="R408" i="2"/>
  <c r="S408" i="2"/>
  <c r="T408" i="2"/>
  <c r="P408" i="2"/>
  <c r="S360" i="2"/>
  <c r="P360" i="2"/>
  <c r="Q360" i="2"/>
  <c r="R360" i="2"/>
  <c r="S312" i="2"/>
  <c r="T312" i="2"/>
  <c r="P312" i="2"/>
  <c r="Q312" i="2"/>
  <c r="R312" i="2"/>
  <c r="S254" i="2"/>
  <c r="P254" i="2"/>
  <c r="T254" i="2"/>
  <c r="Q254" i="2"/>
  <c r="U216" i="2"/>
  <c r="S216" i="2"/>
  <c r="P216" i="2"/>
  <c r="T216" i="2"/>
  <c r="S177" i="2"/>
  <c r="P177" i="2"/>
  <c r="T177" i="2"/>
  <c r="Q177" i="2"/>
  <c r="R177" i="2"/>
  <c r="P120" i="2"/>
  <c r="T120" i="2"/>
  <c r="R120" i="2"/>
  <c r="Q120" i="2"/>
  <c r="S120" i="2"/>
  <c r="T600" i="2"/>
  <c r="S594" i="2"/>
  <c r="T590" i="2"/>
  <c r="U579" i="2"/>
  <c r="S579" i="2"/>
  <c r="T579" i="2"/>
  <c r="P579" i="2"/>
  <c r="U541" i="2"/>
  <c r="S541" i="2"/>
  <c r="T541" i="2"/>
  <c r="P541" i="2"/>
  <c r="U522" i="2"/>
  <c r="S522" i="2"/>
  <c r="T522" i="2"/>
  <c r="P522" i="2"/>
  <c r="U493" i="2"/>
  <c r="S493" i="2"/>
  <c r="P493" i="2"/>
  <c r="Q493" i="2"/>
  <c r="R493" i="2"/>
  <c r="U474" i="2"/>
  <c r="S474" i="2"/>
  <c r="Q474" i="2"/>
  <c r="R474" i="2"/>
  <c r="T474" i="2"/>
  <c r="U454" i="2"/>
  <c r="S454" i="2"/>
  <c r="P454" i="2"/>
  <c r="Q454" i="2"/>
  <c r="R454" i="2"/>
  <c r="S445" i="2"/>
  <c r="P445" i="2"/>
  <c r="Q445" i="2"/>
  <c r="R445" i="2"/>
  <c r="T445" i="2"/>
  <c r="U416" i="2"/>
  <c r="P416" i="2"/>
  <c r="Q416" i="2"/>
  <c r="S416" i="2"/>
  <c r="R416" i="2"/>
  <c r="T416" i="2"/>
  <c r="U397" i="2"/>
  <c r="P397" i="2"/>
  <c r="Q397" i="2"/>
  <c r="S397" i="2"/>
  <c r="R397" i="2"/>
  <c r="T397" i="2"/>
  <c r="U378" i="2"/>
  <c r="P378" i="2"/>
  <c r="Q378" i="2"/>
  <c r="R378" i="2"/>
  <c r="S378" i="2"/>
  <c r="T378" i="2"/>
  <c r="U358" i="2"/>
  <c r="P358" i="2"/>
  <c r="Q358" i="2"/>
  <c r="R358" i="2"/>
  <c r="S358" i="2"/>
  <c r="T358" i="2"/>
  <c r="U339" i="2"/>
  <c r="P339" i="2"/>
  <c r="Q339" i="2"/>
  <c r="R339" i="2"/>
  <c r="U320" i="2"/>
  <c r="P320" i="2"/>
  <c r="Q320" i="2"/>
  <c r="T320" i="2"/>
  <c r="R320" i="2"/>
  <c r="S320" i="2"/>
  <c r="U310" i="2"/>
  <c r="P310" i="2"/>
  <c r="Q310" i="2"/>
  <c r="R310" i="2"/>
  <c r="S310" i="2"/>
  <c r="T310" i="2"/>
  <c r="U291" i="2"/>
  <c r="P291" i="2"/>
  <c r="Q291" i="2"/>
  <c r="R291" i="2"/>
  <c r="S291" i="2"/>
  <c r="T291" i="2"/>
  <c r="U262" i="2"/>
  <c r="P262" i="2"/>
  <c r="Q262" i="2"/>
  <c r="R262" i="2"/>
  <c r="S262" i="2"/>
  <c r="T262" i="2"/>
  <c r="U253" i="2"/>
  <c r="P253" i="2"/>
  <c r="Q253" i="2"/>
  <c r="R253" i="2"/>
  <c r="T253" i="2"/>
  <c r="S253" i="2"/>
  <c r="P234" i="2"/>
  <c r="S234" i="2"/>
  <c r="T234" i="2"/>
  <c r="Q234" i="2"/>
  <c r="R234" i="2"/>
  <c r="U214" i="2"/>
  <c r="P214" i="2"/>
  <c r="Q214" i="2"/>
  <c r="R214" i="2"/>
  <c r="S214" i="2"/>
  <c r="T214" i="2"/>
  <c r="U195" i="2"/>
  <c r="P195" i="2"/>
  <c r="S195" i="2"/>
  <c r="T195" i="2"/>
  <c r="Q195" i="2"/>
  <c r="R195" i="2"/>
  <c r="U186" i="2"/>
  <c r="P186" i="2"/>
  <c r="Q186" i="2"/>
  <c r="R186" i="2"/>
  <c r="S186" i="2"/>
  <c r="T186" i="2"/>
  <c r="U166" i="2"/>
  <c r="S166" i="2"/>
  <c r="Q166" i="2"/>
  <c r="P166" i="2"/>
  <c r="R166" i="2"/>
  <c r="T166" i="2"/>
  <c r="U147" i="2"/>
  <c r="S147" i="2"/>
  <c r="Q147" i="2"/>
  <c r="P147" i="2"/>
  <c r="R147" i="2"/>
  <c r="T147" i="2"/>
  <c r="U128" i="2"/>
  <c r="S128" i="2"/>
  <c r="T128" i="2"/>
  <c r="Q128" i="2"/>
  <c r="P128" i="2"/>
  <c r="R128" i="2"/>
  <c r="U118" i="2"/>
  <c r="S118" i="2"/>
  <c r="T118" i="2"/>
  <c r="Q118" i="2"/>
  <c r="P118" i="2"/>
  <c r="R118" i="2"/>
  <c r="U90" i="2"/>
  <c r="S90" i="2"/>
  <c r="T90" i="2"/>
  <c r="Q90" i="2"/>
  <c r="P90" i="2"/>
  <c r="R90" i="2"/>
  <c r="U80" i="2"/>
  <c r="S80" i="2"/>
  <c r="T80" i="2"/>
  <c r="Q80" i="2"/>
  <c r="P80" i="2"/>
  <c r="R80" i="2"/>
  <c r="U51" i="2"/>
  <c r="S51" i="2"/>
  <c r="T51" i="2"/>
  <c r="P51" i="2"/>
  <c r="Q51" i="2"/>
  <c r="R51" i="2"/>
  <c r="U32" i="2"/>
  <c r="S32" i="2"/>
  <c r="T32" i="2"/>
  <c r="P32" i="2"/>
  <c r="Q32" i="2"/>
  <c r="R32" i="2"/>
  <c r="P597" i="2"/>
  <c r="Q597" i="2"/>
  <c r="U588" i="2"/>
  <c r="P588" i="2"/>
  <c r="Q588" i="2"/>
  <c r="S588" i="2"/>
  <c r="U578" i="2"/>
  <c r="P578" i="2"/>
  <c r="Q578" i="2"/>
  <c r="R578" i="2"/>
  <c r="S578" i="2"/>
  <c r="U568" i="2"/>
  <c r="P568" i="2"/>
  <c r="Q568" i="2"/>
  <c r="R568" i="2"/>
  <c r="S568" i="2"/>
  <c r="P559" i="2"/>
  <c r="Q559" i="2"/>
  <c r="R559" i="2"/>
  <c r="S559" i="2"/>
  <c r="U549" i="2"/>
  <c r="P549" i="2"/>
  <c r="Q549" i="2"/>
  <c r="R549" i="2"/>
  <c r="S549" i="2"/>
  <c r="U540" i="2"/>
  <c r="P540" i="2"/>
  <c r="Q540" i="2"/>
  <c r="R540" i="2"/>
  <c r="S540" i="2"/>
  <c r="T540" i="2"/>
  <c r="U530" i="2"/>
  <c r="S530" i="2"/>
  <c r="P530" i="2"/>
  <c r="Q530" i="2"/>
  <c r="R530" i="2"/>
  <c r="T530" i="2"/>
  <c r="S520" i="2"/>
  <c r="P520" i="2"/>
  <c r="Q520" i="2"/>
  <c r="R520" i="2"/>
  <c r="T520" i="2"/>
  <c r="U511" i="2"/>
  <c r="S511" i="2"/>
  <c r="P511" i="2"/>
  <c r="Q511" i="2"/>
  <c r="R511" i="2"/>
  <c r="S501" i="2"/>
  <c r="P501" i="2"/>
  <c r="T501" i="2"/>
  <c r="U492" i="2"/>
  <c r="S492" i="2"/>
  <c r="P492" i="2"/>
  <c r="Q492" i="2"/>
  <c r="R492" i="2"/>
  <c r="T492" i="2"/>
  <c r="U482" i="2"/>
  <c r="S482" i="2"/>
  <c r="P482" i="2"/>
  <c r="Q482" i="2"/>
  <c r="R482" i="2"/>
  <c r="T482" i="2"/>
  <c r="U472" i="2"/>
  <c r="S472" i="2"/>
  <c r="P472" i="2"/>
  <c r="Q472" i="2"/>
  <c r="R472" i="2"/>
  <c r="S463" i="2"/>
  <c r="P463" i="2"/>
  <c r="T463" i="2"/>
  <c r="U453" i="2"/>
  <c r="S453" i="2"/>
  <c r="T453" i="2"/>
  <c r="P453" i="2"/>
  <c r="Q453" i="2"/>
  <c r="R453" i="2"/>
  <c r="S444" i="2"/>
  <c r="T444" i="2"/>
  <c r="P444" i="2"/>
  <c r="Q444" i="2"/>
  <c r="R444" i="2"/>
  <c r="U434" i="2"/>
  <c r="S434" i="2"/>
  <c r="T434" i="2"/>
  <c r="P434" i="2"/>
  <c r="Q434" i="2"/>
  <c r="U424" i="2"/>
  <c r="S424" i="2"/>
  <c r="T424" i="2"/>
  <c r="P424" i="2"/>
  <c r="U415" i="2"/>
  <c r="S415" i="2"/>
  <c r="T415" i="2"/>
  <c r="P415" i="2"/>
  <c r="R415" i="2"/>
  <c r="U405" i="2"/>
  <c r="S405" i="2"/>
  <c r="T405" i="2"/>
  <c r="P405" i="2"/>
  <c r="Q405" i="2"/>
  <c r="R405" i="2"/>
  <c r="U396" i="2"/>
  <c r="S396" i="2"/>
  <c r="T396" i="2"/>
  <c r="P396" i="2"/>
  <c r="Q396" i="2"/>
  <c r="R396" i="2"/>
  <c r="U386" i="2"/>
  <c r="S386" i="2"/>
  <c r="T386" i="2"/>
  <c r="P386" i="2"/>
  <c r="Q386" i="2"/>
  <c r="R386" i="2"/>
  <c r="U376" i="2"/>
  <c r="S376" i="2"/>
  <c r="T376" i="2"/>
  <c r="P376" i="2"/>
  <c r="U367" i="2"/>
  <c r="S367" i="2"/>
  <c r="T367" i="2"/>
  <c r="P367" i="2"/>
  <c r="Q367" i="2"/>
  <c r="R367" i="2"/>
  <c r="U357" i="2"/>
  <c r="R357" i="2"/>
  <c r="P357" i="2"/>
  <c r="Q357" i="2"/>
  <c r="S357" i="2"/>
  <c r="T357" i="2"/>
  <c r="U348" i="2"/>
  <c r="R348" i="2"/>
  <c r="S348" i="2"/>
  <c r="T348" i="2"/>
  <c r="P348" i="2"/>
  <c r="Q348" i="2"/>
  <c r="U338" i="2"/>
  <c r="R338" i="2"/>
  <c r="P338" i="2"/>
  <c r="Q338" i="2"/>
  <c r="S338" i="2"/>
  <c r="T338" i="2"/>
  <c r="U328" i="2"/>
  <c r="R328" i="2"/>
  <c r="P328" i="2"/>
  <c r="Q328" i="2"/>
  <c r="S328" i="2"/>
  <c r="U319" i="2"/>
  <c r="R319" i="2"/>
  <c r="P319" i="2"/>
  <c r="Q319" i="2"/>
  <c r="S319" i="2"/>
  <c r="T319" i="2"/>
  <c r="U309" i="2"/>
  <c r="R309" i="2"/>
  <c r="P309" i="2"/>
  <c r="Q309" i="2"/>
  <c r="S309" i="2"/>
  <c r="T309" i="2"/>
  <c r="U300" i="2"/>
  <c r="R300" i="2"/>
  <c r="P300" i="2"/>
  <c r="Q300" i="2"/>
  <c r="S300" i="2"/>
  <c r="T300" i="2"/>
  <c r="U290" i="2"/>
  <c r="R290" i="2"/>
  <c r="Q290" i="2"/>
  <c r="S290" i="2"/>
  <c r="T290" i="2"/>
  <c r="P290" i="2"/>
  <c r="U280" i="2"/>
  <c r="P280" i="2"/>
  <c r="R280" i="2"/>
  <c r="Q280" i="2"/>
  <c r="S280" i="2"/>
  <c r="T280" i="2"/>
  <c r="U271" i="2"/>
  <c r="P271" i="2"/>
  <c r="R271" i="2"/>
  <c r="Q271" i="2"/>
  <c r="S271" i="2"/>
  <c r="T271" i="2"/>
  <c r="U261" i="2"/>
  <c r="R261" i="2"/>
  <c r="Q261" i="2"/>
  <c r="P261" i="2"/>
  <c r="S261" i="2"/>
  <c r="T261" i="2"/>
  <c r="U252" i="2"/>
  <c r="R252" i="2"/>
  <c r="S252" i="2"/>
  <c r="T252" i="2"/>
  <c r="P252" i="2"/>
  <c r="Q252" i="2"/>
  <c r="U242" i="2"/>
  <c r="R242" i="2"/>
  <c r="P242" i="2"/>
  <c r="Q242" i="2"/>
  <c r="S242" i="2"/>
  <c r="T242" i="2"/>
  <c r="U232" i="2"/>
  <c r="R232" i="2"/>
  <c r="P232" i="2"/>
  <c r="Q232" i="2"/>
  <c r="S232" i="2"/>
  <c r="T232" i="2"/>
  <c r="U223" i="2"/>
  <c r="R223" i="2"/>
  <c r="P223" i="2"/>
  <c r="Q223" i="2"/>
  <c r="S223" i="2"/>
  <c r="T223" i="2"/>
  <c r="U213" i="2"/>
  <c r="R213" i="2"/>
  <c r="S213" i="2"/>
  <c r="T213" i="2"/>
  <c r="P213" i="2"/>
  <c r="Q213" i="2"/>
  <c r="U204" i="2"/>
  <c r="R204" i="2"/>
  <c r="P204" i="2"/>
  <c r="Q204" i="2"/>
  <c r="S204" i="2"/>
  <c r="T204" i="2"/>
  <c r="U194" i="2"/>
  <c r="R194" i="2"/>
  <c r="P194" i="2"/>
  <c r="Q194" i="2"/>
  <c r="S194" i="2"/>
  <c r="T194" i="2"/>
  <c r="U184" i="2"/>
  <c r="R184" i="2"/>
  <c r="P184" i="2"/>
  <c r="Q184" i="2"/>
  <c r="S184" i="2"/>
  <c r="T184" i="2"/>
  <c r="U175" i="2"/>
  <c r="R175" i="2"/>
  <c r="S175" i="2"/>
  <c r="T175" i="2"/>
  <c r="U165" i="2"/>
  <c r="P165" i="2"/>
  <c r="T165" i="2"/>
  <c r="Q165" i="2"/>
  <c r="R165" i="2"/>
  <c r="S165" i="2"/>
  <c r="U156" i="2"/>
  <c r="P156" i="2"/>
  <c r="R156" i="2"/>
  <c r="Q156" i="2"/>
  <c r="S156" i="2"/>
  <c r="T156" i="2"/>
  <c r="U146" i="2"/>
  <c r="P146" i="2"/>
  <c r="Q146" i="2"/>
  <c r="S146" i="2"/>
  <c r="R146" i="2"/>
  <c r="T146" i="2"/>
  <c r="U136" i="2"/>
  <c r="P136" i="2"/>
  <c r="Q136" i="2"/>
  <c r="R136" i="2"/>
  <c r="S136" i="2"/>
  <c r="T136" i="2"/>
  <c r="U127" i="2"/>
  <c r="P127" i="2"/>
  <c r="Q127" i="2"/>
  <c r="R127" i="2"/>
  <c r="T127" i="2"/>
  <c r="S127" i="2"/>
  <c r="U117" i="2"/>
  <c r="P117" i="2"/>
  <c r="Q117" i="2"/>
  <c r="R117" i="2"/>
  <c r="S117" i="2"/>
  <c r="T117" i="2"/>
  <c r="U108" i="2"/>
  <c r="P108" i="2"/>
  <c r="Q108" i="2"/>
  <c r="R108" i="2"/>
  <c r="T108" i="2"/>
  <c r="S108" i="2"/>
  <c r="U98" i="2"/>
  <c r="P98" i="2"/>
  <c r="Q98" i="2"/>
  <c r="R98" i="2"/>
  <c r="S98" i="2"/>
  <c r="T98" i="2"/>
  <c r="U88" i="2"/>
  <c r="P88" i="2"/>
  <c r="Q88" i="2"/>
  <c r="R88" i="2"/>
  <c r="S88" i="2"/>
  <c r="T88" i="2"/>
  <c r="U79" i="2"/>
  <c r="P79" i="2"/>
  <c r="Q79" i="2"/>
  <c r="R79" i="2"/>
  <c r="S79" i="2"/>
  <c r="T79" i="2"/>
  <c r="U69" i="2"/>
  <c r="P69" i="2"/>
  <c r="Q69" i="2"/>
  <c r="R69" i="2"/>
  <c r="S69" i="2"/>
  <c r="T69" i="2"/>
  <c r="U60" i="2"/>
  <c r="P60" i="2"/>
  <c r="Q60" i="2"/>
  <c r="R60" i="2"/>
  <c r="S60" i="2"/>
  <c r="T60" i="2"/>
  <c r="U50" i="2"/>
  <c r="P50" i="2"/>
  <c r="Q50" i="2"/>
  <c r="R50" i="2"/>
  <c r="S50" i="2"/>
  <c r="T50" i="2"/>
  <c r="U40" i="2"/>
  <c r="P40" i="2"/>
  <c r="Q40" i="2"/>
  <c r="R40" i="2"/>
  <c r="S40" i="2"/>
  <c r="T40" i="2"/>
  <c r="U31" i="2"/>
  <c r="P31" i="2"/>
  <c r="Q31" i="2"/>
  <c r="R31" i="2"/>
  <c r="S31" i="2"/>
  <c r="T31" i="2"/>
  <c r="U21" i="2"/>
  <c r="P21" i="2"/>
  <c r="Q21" i="2"/>
  <c r="R21" i="2"/>
  <c r="S21" i="2"/>
  <c r="T21" i="2"/>
  <c r="P12" i="2"/>
  <c r="Q12" i="2"/>
  <c r="R12" i="2"/>
  <c r="S12" i="2"/>
  <c r="T12" i="2"/>
  <c r="P7" i="2"/>
  <c r="S602" i="2"/>
  <c r="Q600" i="2"/>
  <c r="S596" i="2"/>
  <c r="T585" i="2"/>
  <c r="S582" i="2"/>
  <c r="Q556" i="2"/>
  <c r="T529" i="2"/>
  <c r="T508" i="2"/>
  <c r="Q499" i="2"/>
  <c r="T488" i="2"/>
  <c r="Q478" i="2"/>
  <c r="S468" i="2"/>
  <c r="Q458" i="2"/>
  <c r="S409" i="2"/>
  <c r="P561" i="2"/>
  <c r="Q561" i="2"/>
  <c r="S561" i="2"/>
  <c r="Q513" i="2"/>
  <c r="P513" i="2"/>
  <c r="R513" i="2"/>
  <c r="S513" i="2"/>
  <c r="Q494" i="2"/>
  <c r="R494" i="2"/>
  <c r="S494" i="2"/>
  <c r="T494" i="2"/>
  <c r="Q446" i="2"/>
  <c r="R446" i="2"/>
  <c r="T446" i="2"/>
  <c r="Q417" i="2"/>
  <c r="R417" i="2"/>
  <c r="S417" i="2"/>
  <c r="T417" i="2"/>
  <c r="P417" i="2"/>
  <c r="Q369" i="2"/>
  <c r="R369" i="2"/>
  <c r="S369" i="2"/>
  <c r="T369" i="2"/>
  <c r="S321" i="2"/>
  <c r="T321" i="2"/>
  <c r="P321" i="2"/>
  <c r="Q321" i="2"/>
  <c r="R321" i="2"/>
  <c r="S283" i="2"/>
  <c r="T283" i="2"/>
  <c r="P283" i="2"/>
  <c r="Q283" i="2"/>
  <c r="R283" i="2"/>
  <c r="S244" i="2"/>
  <c r="P244" i="2"/>
  <c r="Q244" i="2"/>
  <c r="R244" i="2"/>
  <c r="T244" i="2"/>
  <c r="S196" i="2"/>
  <c r="P196" i="2"/>
  <c r="Q196" i="2"/>
  <c r="R196" i="2"/>
  <c r="T196" i="2"/>
  <c r="T148" i="2"/>
  <c r="P148" i="2"/>
  <c r="Q148" i="2"/>
  <c r="S148" i="2"/>
  <c r="R148" i="2"/>
  <c r="P110" i="2"/>
  <c r="T110" i="2"/>
  <c r="Q110" i="2"/>
  <c r="R110" i="2"/>
  <c r="S110" i="2"/>
  <c r="P62" i="2"/>
  <c r="Q62" i="2"/>
  <c r="R62" i="2"/>
  <c r="S62" i="2"/>
  <c r="T62" i="2"/>
  <c r="U14" i="2"/>
  <c r="P14" i="2"/>
  <c r="Q14" i="2"/>
  <c r="R14" i="2"/>
  <c r="S14" i="2"/>
  <c r="T14" i="2"/>
  <c r="U598" i="2"/>
  <c r="S598" i="2"/>
  <c r="T598" i="2"/>
  <c r="P598" i="2"/>
  <c r="P577" i="2"/>
  <c r="R577" i="2"/>
  <c r="U538" i="2"/>
  <c r="P538" i="2"/>
  <c r="Q538" i="2"/>
  <c r="R538" i="2"/>
  <c r="P519" i="2"/>
  <c r="S519" i="2"/>
  <c r="T519" i="2"/>
  <c r="U500" i="2"/>
  <c r="P500" i="2"/>
  <c r="Q500" i="2"/>
  <c r="R500" i="2"/>
  <c r="S500" i="2"/>
  <c r="T500" i="2"/>
  <c r="U481" i="2"/>
  <c r="P481" i="2"/>
  <c r="S481" i="2"/>
  <c r="T481" i="2"/>
  <c r="P452" i="2"/>
  <c r="Q452" i="2"/>
  <c r="T452" i="2"/>
  <c r="P433" i="2"/>
  <c r="Q433" i="2"/>
  <c r="R433" i="2"/>
  <c r="S433" i="2"/>
  <c r="T433" i="2"/>
  <c r="P404" i="2"/>
  <c r="Q404" i="2"/>
  <c r="R404" i="2"/>
  <c r="S404" i="2"/>
  <c r="P385" i="2"/>
  <c r="Q385" i="2"/>
  <c r="R385" i="2"/>
  <c r="S385" i="2"/>
  <c r="T385" i="2"/>
  <c r="U356" i="2"/>
  <c r="R356" i="2"/>
  <c r="P356" i="2"/>
  <c r="Q356" i="2"/>
  <c r="S356" i="2"/>
  <c r="T356" i="2"/>
  <c r="R327" i="2"/>
  <c r="S327" i="2"/>
  <c r="P327" i="2"/>
  <c r="Q327" i="2"/>
  <c r="T327" i="2"/>
  <c r="U289" i="2"/>
  <c r="R289" i="2"/>
  <c r="S289" i="2"/>
  <c r="P289" i="2"/>
  <c r="Q289" i="2"/>
  <c r="T289" i="2"/>
  <c r="U260" i="2"/>
  <c r="R260" i="2"/>
  <c r="P260" i="2"/>
  <c r="Q260" i="2"/>
  <c r="S260" i="2"/>
  <c r="T260" i="2"/>
  <c r="U231" i="2"/>
  <c r="R231" i="2"/>
  <c r="S231" i="2"/>
  <c r="T231" i="2"/>
  <c r="P231" i="2"/>
  <c r="Q231" i="2"/>
  <c r="U202" i="2"/>
  <c r="R202" i="2"/>
  <c r="P202" i="2"/>
  <c r="Q202" i="2"/>
  <c r="S202" i="2"/>
  <c r="T202" i="2"/>
  <c r="U174" i="2"/>
  <c r="S174" i="2"/>
  <c r="Q174" i="2"/>
  <c r="P174" i="2"/>
  <c r="R174" i="2"/>
  <c r="T174" i="2"/>
  <c r="U145" i="2"/>
  <c r="S145" i="2"/>
  <c r="T145" i="2"/>
  <c r="P145" i="2"/>
  <c r="Q145" i="2"/>
  <c r="R145" i="2"/>
  <c r="U116" i="2"/>
  <c r="S116" i="2"/>
  <c r="Q116" i="2"/>
  <c r="P116" i="2"/>
  <c r="R116" i="2"/>
  <c r="T116" i="2"/>
  <c r="U87" i="2"/>
  <c r="S87" i="2"/>
  <c r="P87" i="2"/>
  <c r="Q87" i="2"/>
  <c r="R87" i="2"/>
  <c r="T87" i="2"/>
  <c r="U58" i="2"/>
  <c r="P58" i="2"/>
  <c r="Q58" i="2"/>
  <c r="R58" i="2"/>
  <c r="S58" i="2"/>
  <c r="T58" i="2"/>
  <c r="U39" i="2"/>
  <c r="P39" i="2"/>
  <c r="Q39" i="2"/>
  <c r="R39" i="2"/>
  <c r="S39" i="2"/>
  <c r="T39" i="2"/>
  <c r="U20" i="2"/>
  <c r="P20" i="2"/>
  <c r="Q20" i="2"/>
  <c r="R20" i="2"/>
  <c r="S20" i="2"/>
  <c r="T20" i="2"/>
  <c r="P6" i="2"/>
  <c r="R602" i="2"/>
  <c r="P600" i="2"/>
  <c r="Q596" i="2"/>
  <c r="S592" i="2"/>
  <c r="R589" i="2"/>
  <c r="Q577" i="2"/>
  <c r="T571" i="2"/>
  <c r="R561" i="2"/>
  <c r="R550" i="2"/>
  <c r="S538" i="2"/>
  <c r="Q519" i="2"/>
  <c r="P446" i="2"/>
  <c r="T360" i="2"/>
  <c r="R254" i="2"/>
  <c r="Q590" i="2"/>
  <c r="S590" i="2"/>
  <c r="P542" i="2"/>
  <c r="Q542" i="2"/>
  <c r="R542" i="2"/>
  <c r="S542" i="2"/>
  <c r="Q484" i="2"/>
  <c r="P484" i="2"/>
  <c r="R484" i="2"/>
  <c r="S484" i="2"/>
  <c r="T484" i="2"/>
  <c r="Q427" i="2"/>
  <c r="R427" i="2"/>
  <c r="S427" i="2"/>
  <c r="T427" i="2"/>
  <c r="P427" i="2"/>
  <c r="Q379" i="2"/>
  <c r="R379" i="2"/>
  <c r="S379" i="2"/>
  <c r="T379" i="2"/>
  <c r="P379" i="2"/>
  <c r="S331" i="2"/>
  <c r="P331" i="2"/>
  <c r="Q331" i="2"/>
  <c r="R331" i="2"/>
  <c r="T331" i="2"/>
  <c r="S273" i="2"/>
  <c r="T273" i="2"/>
  <c r="P273" i="2"/>
  <c r="Q273" i="2"/>
  <c r="R273" i="2"/>
  <c r="S225" i="2"/>
  <c r="P225" i="2"/>
  <c r="Q225" i="2"/>
  <c r="R225" i="2"/>
  <c r="T225" i="2"/>
  <c r="S187" i="2"/>
  <c r="P187" i="2"/>
  <c r="Q187" i="2"/>
  <c r="R187" i="2"/>
  <c r="T187" i="2"/>
  <c r="U139" i="2"/>
  <c r="P139" i="2"/>
  <c r="T139" i="2"/>
  <c r="R139" i="2"/>
  <c r="S139" i="2"/>
  <c r="Q139" i="2"/>
  <c r="P91" i="2"/>
  <c r="T91" i="2"/>
  <c r="Q91" i="2"/>
  <c r="R91" i="2"/>
  <c r="S91" i="2"/>
  <c r="P52" i="2"/>
  <c r="Q52" i="2"/>
  <c r="R52" i="2"/>
  <c r="S52" i="2"/>
  <c r="T52" i="2"/>
  <c r="U24" i="2"/>
  <c r="P24" i="2"/>
  <c r="Q24" i="2"/>
  <c r="R24" i="2"/>
  <c r="S24" i="2"/>
  <c r="T24" i="2"/>
  <c r="P369" i="2"/>
  <c r="U560" i="2"/>
  <c r="S560" i="2"/>
  <c r="T560" i="2"/>
  <c r="P560" i="2"/>
  <c r="U512" i="2"/>
  <c r="S512" i="2"/>
  <c r="Q512" i="2"/>
  <c r="R512" i="2"/>
  <c r="T512" i="2"/>
  <c r="P586" i="2"/>
  <c r="R586" i="2"/>
  <c r="P567" i="2"/>
  <c r="R567" i="2"/>
  <c r="U558" i="2"/>
  <c r="P558" i="2"/>
  <c r="R558" i="2"/>
  <c r="P548" i="2"/>
  <c r="R548" i="2"/>
  <c r="P529" i="2"/>
  <c r="Q529" i="2"/>
  <c r="R529" i="2"/>
  <c r="P510" i="2"/>
  <c r="Q510" i="2"/>
  <c r="R510" i="2"/>
  <c r="S510" i="2"/>
  <c r="T510" i="2"/>
  <c r="P490" i="2"/>
  <c r="Q490" i="2"/>
  <c r="R490" i="2"/>
  <c r="P471" i="2"/>
  <c r="Q471" i="2"/>
  <c r="R471" i="2"/>
  <c r="S471" i="2"/>
  <c r="T471" i="2"/>
  <c r="P462" i="2"/>
  <c r="Q462" i="2"/>
  <c r="R462" i="2"/>
  <c r="S462" i="2"/>
  <c r="T462" i="2"/>
  <c r="U442" i="2"/>
  <c r="P442" i="2"/>
  <c r="Q442" i="2"/>
  <c r="R442" i="2"/>
  <c r="P423" i="2"/>
  <c r="Q423" i="2"/>
  <c r="R423" i="2"/>
  <c r="S423" i="2"/>
  <c r="T423" i="2"/>
  <c r="P414" i="2"/>
  <c r="Q414" i="2"/>
  <c r="R414" i="2"/>
  <c r="S414" i="2"/>
  <c r="U394" i="2"/>
  <c r="P394" i="2"/>
  <c r="Q394" i="2"/>
  <c r="R394" i="2"/>
  <c r="S394" i="2"/>
  <c r="T394" i="2"/>
  <c r="U375" i="2"/>
  <c r="P375" i="2"/>
  <c r="Q375" i="2"/>
  <c r="R375" i="2"/>
  <c r="S375" i="2"/>
  <c r="T375" i="2"/>
  <c r="U366" i="2"/>
  <c r="P366" i="2"/>
  <c r="Q366" i="2"/>
  <c r="R366" i="2"/>
  <c r="S366" i="2"/>
  <c r="T366" i="2"/>
  <c r="U346" i="2"/>
  <c r="R346" i="2"/>
  <c r="P346" i="2"/>
  <c r="Q346" i="2"/>
  <c r="S346" i="2"/>
  <c r="T346" i="2"/>
  <c r="R337" i="2"/>
  <c r="P337" i="2"/>
  <c r="Q337" i="2"/>
  <c r="S337" i="2"/>
  <c r="T337" i="2"/>
  <c r="U318" i="2"/>
  <c r="R318" i="2"/>
  <c r="S318" i="2"/>
  <c r="Q318" i="2"/>
  <c r="T318" i="2"/>
  <c r="U308" i="2"/>
  <c r="R308" i="2"/>
  <c r="S308" i="2"/>
  <c r="T308" i="2"/>
  <c r="P308" i="2"/>
  <c r="Q308" i="2"/>
  <c r="R298" i="2"/>
  <c r="S298" i="2"/>
  <c r="P298" i="2"/>
  <c r="Q298" i="2"/>
  <c r="T298" i="2"/>
  <c r="U279" i="2"/>
  <c r="R279" i="2"/>
  <c r="S279" i="2"/>
  <c r="T279" i="2"/>
  <c r="U270" i="2"/>
  <c r="R270" i="2"/>
  <c r="Q270" i="2"/>
  <c r="S270" i="2"/>
  <c r="T270" i="2"/>
  <c r="P270" i="2"/>
  <c r="U250" i="2"/>
  <c r="R250" i="2"/>
  <c r="P250" i="2"/>
  <c r="Q250" i="2"/>
  <c r="S250" i="2"/>
  <c r="T250" i="2"/>
  <c r="U241" i="2"/>
  <c r="R241" i="2"/>
  <c r="P241" i="2"/>
  <c r="Q241" i="2"/>
  <c r="S241" i="2"/>
  <c r="T241" i="2"/>
  <c r="U222" i="2"/>
  <c r="R222" i="2"/>
  <c r="P222" i="2"/>
  <c r="Q222" i="2"/>
  <c r="S222" i="2"/>
  <c r="T222" i="2"/>
  <c r="U212" i="2"/>
  <c r="R212" i="2"/>
  <c r="P212" i="2"/>
  <c r="Q212" i="2"/>
  <c r="S212" i="2"/>
  <c r="T212" i="2"/>
  <c r="U193" i="2"/>
  <c r="R193" i="2"/>
  <c r="S193" i="2"/>
  <c r="T193" i="2"/>
  <c r="P193" i="2"/>
  <c r="Q193" i="2"/>
  <c r="U183" i="2"/>
  <c r="R183" i="2"/>
  <c r="P183" i="2"/>
  <c r="Q183" i="2"/>
  <c r="S183" i="2"/>
  <c r="T183" i="2"/>
  <c r="U164" i="2"/>
  <c r="S164" i="2"/>
  <c r="P164" i="2"/>
  <c r="Q164" i="2"/>
  <c r="R164" i="2"/>
  <c r="T164" i="2"/>
  <c r="U154" i="2"/>
  <c r="S154" i="2"/>
  <c r="P154" i="2"/>
  <c r="R154" i="2"/>
  <c r="Q154" i="2"/>
  <c r="T154" i="2"/>
  <c r="U135" i="2"/>
  <c r="S135" i="2"/>
  <c r="Q135" i="2"/>
  <c r="P135" i="2"/>
  <c r="R135" i="2"/>
  <c r="T135" i="2"/>
  <c r="U126" i="2"/>
  <c r="S126" i="2"/>
  <c r="P126" i="2"/>
  <c r="Q126" i="2"/>
  <c r="R126" i="2"/>
  <c r="T126" i="2"/>
  <c r="U106" i="2"/>
  <c r="S106" i="2"/>
  <c r="P106" i="2"/>
  <c r="Q106" i="2"/>
  <c r="R106" i="2"/>
  <c r="T106" i="2"/>
  <c r="U97" i="2"/>
  <c r="S97" i="2"/>
  <c r="P97" i="2"/>
  <c r="Q97" i="2"/>
  <c r="R97" i="2"/>
  <c r="T97" i="2"/>
  <c r="U78" i="2"/>
  <c r="S78" i="2"/>
  <c r="P78" i="2"/>
  <c r="Q78" i="2"/>
  <c r="R78" i="2"/>
  <c r="T78" i="2"/>
  <c r="U68" i="2"/>
  <c r="S68" i="2"/>
  <c r="P68" i="2"/>
  <c r="Q68" i="2"/>
  <c r="R68" i="2"/>
  <c r="T68" i="2"/>
  <c r="U49" i="2"/>
  <c r="P49" i="2"/>
  <c r="Q49" i="2"/>
  <c r="R49" i="2"/>
  <c r="S49" i="2"/>
  <c r="T49" i="2"/>
  <c r="U30" i="2"/>
  <c r="P30" i="2"/>
  <c r="Q30" i="2"/>
  <c r="R30" i="2"/>
  <c r="S30" i="2"/>
  <c r="T30" i="2"/>
  <c r="U604" i="2"/>
  <c r="R604" i="2"/>
  <c r="S604" i="2"/>
  <c r="U595" i="2"/>
  <c r="R595" i="2"/>
  <c r="S595" i="2"/>
  <c r="R585" i="2"/>
  <c r="S585" i="2"/>
  <c r="U576" i="2"/>
  <c r="R576" i="2"/>
  <c r="S576" i="2"/>
  <c r="T576" i="2"/>
  <c r="U566" i="2"/>
  <c r="R566" i="2"/>
  <c r="S566" i="2"/>
  <c r="T566" i="2"/>
  <c r="U556" i="2"/>
  <c r="R556" i="2"/>
  <c r="S556" i="2"/>
  <c r="T556" i="2"/>
  <c r="U547" i="2"/>
  <c r="R547" i="2"/>
  <c r="S547" i="2"/>
  <c r="T547" i="2"/>
  <c r="U537" i="2"/>
  <c r="R537" i="2"/>
  <c r="S537" i="2"/>
  <c r="T537" i="2"/>
  <c r="U528" i="2"/>
  <c r="R528" i="2"/>
  <c r="P528" i="2"/>
  <c r="Q528" i="2"/>
  <c r="S528" i="2"/>
  <c r="T528" i="2"/>
  <c r="U518" i="2"/>
  <c r="R518" i="2"/>
  <c r="P518" i="2"/>
  <c r="Q518" i="2"/>
  <c r="S518" i="2"/>
  <c r="T518" i="2"/>
  <c r="U508" i="2"/>
  <c r="R508" i="2"/>
  <c r="P508" i="2"/>
  <c r="Q508" i="2"/>
  <c r="U499" i="2"/>
  <c r="R499" i="2"/>
  <c r="S499" i="2"/>
  <c r="T499" i="2"/>
  <c r="U489" i="2"/>
  <c r="R489" i="2"/>
  <c r="P489" i="2"/>
  <c r="Q489" i="2"/>
  <c r="S489" i="2"/>
  <c r="T489" i="2"/>
  <c r="U480" i="2"/>
  <c r="R480" i="2"/>
  <c r="P480" i="2"/>
  <c r="Q480" i="2"/>
  <c r="S480" i="2"/>
  <c r="T480" i="2"/>
  <c r="R470" i="2"/>
  <c r="P470" i="2"/>
  <c r="Q470" i="2"/>
  <c r="U460" i="2"/>
  <c r="R460" i="2"/>
  <c r="S460" i="2"/>
  <c r="T460" i="2"/>
  <c r="U451" i="2"/>
  <c r="R451" i="2"/>
  <c r="P451" i="2"/>
  <c r="Q451" i="2"/>
  <c r="S451" i="2"/>
  <c r="T451" i="2"/>
  <c r="U441" i="2"/>
  <c r="R441" i="2"/>
  <c r="P441" i="2"/>
  <c r="Q441" i="2"/>
  <c r="S441" i="2"/>
  <c r="T441" i="2"/>
  <c r="U432" i="2"/>
  <c r="P432" i="2"/>
  <c r="R432" i="2"/>
  <c r="Q432" i="2"/>
  <c r="S432" i="2"/>
  <c r="T432" i="2"/>
  <c r="U422" i="2"/>
  <c r="P422" i="2"/>
  <c r="R422" i="2"/>
  <c r="Q422" i="2"/>
  <c r="S422" i="2"/>
  <c r="T422" i="2"/>
  <c r="U412" i="2"/>
  <c r="P412" i="2"/>
  <c r="R412" i="2"/>
  <c r="Q412" i="2"/>
  <c r="S412" i="2"/>
  <c r="T412" i="2"/>
  <c r="U403" i="2"/>
  <c r="P403" i="2"/>
  <c r="R403" i="2"/>
  <c r="Q403" i="2"/>
  <c r="S403" i="2"/>
  <c r="U393" i="2"/>
  <c r="P393" i="2"/>
  <c r="R393" i="2"/>
  <c r="Q393" i="2"/>
  <c r="U384" i="2"/>
  <c r="P384" i="2"/>
  <c r="R384" i="2"/>
  <c r="T384" i="2"/>
  <c r="U374" i="2"/>
  <c r="P374" i="2"/>
  <c r="Q374" i="2"/>
  <c r="R374" i="2"/>
  <c r="S374" i="2"/>
  <c r="T374" i="2"/>
  <c r="U364" i="2"/>
  <c r="P364" i="2"/>
  <c r="Q364" i="2"/>
  <c r="R364" i="2"/>
  <c r="S364" i="2"/>
  <c r="T364" i="2"/>
  <c r="U355" i="2"/>
  <c r="T355" i="2"/>
  <c r="P355" i="2"/>
  <c r="Q355" i="2"/>
  <c r="R355" i="2"/>
  <c r="S355" i="2"/>
  <c r="U345" i="2"/>
  <c r="T345" i="2"/>
  <c r="R345" i="2"/>
  <c r="S345" i="2"/>
  <c r="P345" i="2"/>
  <c r="Q345" i="2"/>
  <c r="U336" i="2"/>
  <c r="T336" i="2"/>
  <c r="P336" i="2"/>
  <c r="Q336" i="2"/>
  <c r="R336" i="2"/>
  <c r="S336" i="2"/>
  <c r="U326" i="2"/>
  <c r="P326" i="2"/>
  <c r="T326" i="2"/>
  <c r="Q326" i="2"/>
  <c r="R326" i="2"/>
  <c r="S326" i="2"/>
  <c r="U316" i="2"/>
  <c r="P316" i="2"/>
  <c r="T316" i="2"/>
  <c r="Q316" i="2"/>
  <c r="R316" i="2"/>
  <c r="U307" i="2"/>
  <c r="P307" i="2"/>
  <c r="T307" i="2"/>
  <c r="Q307" i="2"/>
  <c r="R307" i="2"/>
  <c r="S307" i="2"/>
  <c r="U297" i="2"/>
  <c r="P297" i="2"/>
  <c r="T297" i="2"/>
  <c r="Q297" i="2"/>
  <c r="R297" i="2"/>
  <c r="S297" i="2"/>
  <c r="U288" i="2"/>
  <c r="P288" i="2"/>
  <c r="T288" i="2"/>
  <c r="Q288" i="2"/>
  <c r="R288" i="2"/>
  <c r="S288" i="2"/>
  <c r="U278" i="2"/>
  <c r="P278" i="2"/>
  <c r="Q278" i="2"/>
  <c r="R278" i="2"/>
  <c r="T278" i="2"/>
  <c r="S278" i="2"/>
  <c r="U268" i="2"/>
  <c r="P268" i="2"/>
  <c r="Q268" i="2"/>
  <c r="S268" i="2"/>
  <c r="R268" i="2"/>
  <c r="T268" i="2"/>
  <c r="U259" i="2"/>
  <c r="T259" i="2"/>
  <c r="Q259" i="2"/>
  <c r="P259" i="2"/>
  <c r="R259" i="2"/>
  <c r="S259" i="2"/>
  <c r="U249" i="2"/>
  <c r="T249" i="2"/>
  <c r="R249" i="2"/>
  <c r="S249" i="2"/>
  <c r="P249" i="2"/>
  <c r="Q249" i="2"/>
  <c r="U240" i="2"/>
  <c r="T240" i="2"/>
  <c r="P240" i="2"/>
  <c r="Q240" i="2"/>
  <c r="R240" i="2"/>
  <c r="S240" i="2"/>
  <c r="U230" i="2"/>
  <c r="T230" i="2"/>
  <c r="P230" i="2"/>
  <c r="Q230" i="2"/>
  <c r="R230" i="2"/>
  <c r="S230" i="2"/>
  <c r="U220" i="2"/>
  <c r="T220" i="2"/>
  <c r="P220" i="2"/>
  <c r="Q220" i="2"/>
  <c r="R220" i="2"/>
  <c r="S220" i="2"/>
  <c r="U211" i="2"/>
  <c r="T211" i="2"/>
  <c r="R211" i="2"/>
  <c r="S211" i="2"/>
  <c r="P211" i="2"/>
  <c r="Q211" i="2"/>
  <c r="U201" i="2"/>
  <c r="T201" i="2"/>
  <c r="P201" i="2"/>
  <c r="Q201" i="2"/>
  <c r="R201" i="2"/>
  <c r="S201" i="2"/>
  <c r="U192" i="2"/>
  <c r="T192" i="2"/>
  <c r="P192" i="2"/>
  <c r="Q192" i="2"/>
  <c r="R192" i="2"/>
  <c r="S192" i="2"/>
  <c r="U182" i="2"/>
  <c r="T182" i="2"/>
  <c r="P182" i="2"/>
  <c r="Q182" i="2"/>
  <c r="R182" i="2"/>
  <c r="S182" i="2"/>
  <c r="U172" i="2"/>
  <c r="R172" i="2"/>
  <c r="P172" i="2"/>
  <c r="S172" i="2"/>
  <c r="Q172" i="2"/>
  <c r="T172" i="2"/>
  <c r="U163" i="2"/>
  <c r="R163" i="2"/>
  <c r="P163" i="2"/>
  <c r="T163" i="2"/>
  <c r="Q163" i="2"/>
  <c r="S163" i="2"/>
  <c r="U153" i="2"/>
  <c r="R153" i="2"/>
  <c r="P153" i="2"/>
  <c r="Q153" i="2"/>
  <c r="T153" i="2"/>
  <c r="S153" i="2"/>
  <c r="U144" i="2"/>
  <c r="R144" i="2"/>
  <c r="P144" i="2"/>
  <c r="S144" i="2"/>
  <c r="Q144" i="2"/>
  <c r="T144" i="2"/>
  <c r="U134" i="2"/>
  <c r="R134" i="2"/>
  <c r="S134" i="2"/>
  <c r="T134" i="2"/>
  <c r="P134" i="2"/>
  <c r="Q134" i="2"/>
  <c r="U124" i="2"/>
  <c r="R124" i="2"/>
  <c r="S124" i="2"/>
  <c r="T124" i="2"/>
  <c r="P124" i="2"/>
  <c r="Q124" i="2"/>
  <c r="U115" i="2"/>
  <c r="R115" i="2"/>
  <c r="S115" i="2"/>
  <c r="T115" i="2"/>
  <c r="P115" i="2"/>
  <c r="Q115" i="2"/>
  <c r="U105" i="2"/>
  <c r="R105" i="2"/>
  <c r="S105" i="2"/>
  <c r="T105" i="2"/>
  <c r="P105" i="2"/>
  <c r="Q105" i="2"/>
  <c r="U96" i="2"/>
  <c r="R96" i="2"/>
  <c r="S96" i="2"/>
  <c r="T96" i="2"/>
  <c r="P96" i="2"/>
  <c r="Q96" i="2"/>
  <c r="U86" i="2"/>
  <c r="R86" i="2"/>
  <c r="S86" i="2"/>
  <c r="T86" i="2"/>
  <c r="P86" i="2"/>
  <c r="Q86" i="2"/>
  <c r="U76" i="2"/>
  <c r="R76" i="2"/>
  <c r="S76" i="2"/>
  <c r="T76" i="2"/>
  <c r="P76" i="2"/>
  <c r="Q76" i="2"/>
  <c r="U67" i="2"/>
  <c r="R67" i="2"/>
  <c r="S67" i="2"/>
  <c r="T67" i="2"/>
  <c r="P67" i="2"/>
  <c r="Q67" i="2"/>
  <c r="U57" i="2"/>
  <c r="R57" i="2"/>
  <c r="S57" i="2"/>
  <c r="T57" i="2"/>
  <c r="P57" i="2"/>
  <c r="Q57" i="2"/>
  <c r="U48" i="2"/>
  <c r="R48" i="2"/>
  <c r="S48" i="2"/>
  <c r="T48" i="2"/>
  <c r="P48" i="2"/>
  <c r="Q48" i="2"/>
  <c r="U38" i="2"/>
  <c r="R38" i="2"/>
  <c r="S38" i="2"/>
  <c r="T38" i="2"/>
  <c r="P38" i="2"/>
  <c r="Q38" i="2"/>
  <c r="U28" i="2"/>
  <c r="R28" i="2"/>
  <c r="S28" i="2"/>
  <c r="T28" i="2"/>
  <c r="P28" i="2"/>
  <c r="Q28" i="2"/>
  <c r="U19" i="2"/>
  <c r="R19" i="2"/>
  <c r="S19" i="2"/>
  <c r="T19" i="2"/>
  <c r="P19" i="2"/>
  <c r="Q19" i="2"/>
  <c r="T604" i="2"/>
  <c r="R598" i="2"/>
  <c r="P596" i="2"/>
  <c r="R592" i="2"/>
  <c r="Q589" i="2"/>
  <c r="P585" i="2"/>
  <c r="T580" i="2"/>
  <c r="Q576" i="2"/>
  <c r="R571" i="2"/>
  <c r="P566" i="2"/>
  <c r="R560" i="2"/>
  <c r="Q550" i="2"/>
  <c r="S544" i="2"/>
  <c r="Q537" i="2"/>
  <c r="Q517" i="2"/>
  <c r="S506" i="2"/>
  <c r="Q496" i="2"/>
  <c r="S486" i="2"/>
  <c r="S465" i="2"/>
  <c r="T442" i="2"/>
  <c r="R424" i="2"/>
  <c r="T404" i="2"/>
  <c r="S384" i="2"/>
  <c r="T304" i="2"/>
  <c r="R216" i="2"/>
  <c r="U552" i="2"/>
  <c r="P552" i="2"/>
  <c r="Q552" i="2"/>
  <c r="S552" i="2"/>
  <c r="Q475" i="2"/>
  <c r="P475" i="2"/>
  <c r="R475" i="2"/>
  <c r="S475" i="2"/>
  <c r="Q436" i="2"/>
  <c r="R436" i="2"/>
  <c r="S436" i="2"/>
  <c r="T436" i="2"/>
  <c r="P436" i="2"/>
  <c r="Q398" i="2"/>
  <c r="R398" i="2"/>
  <c r="S398" i="2"/>
  <c r="T398" i="2"/>
  <c r="P398" i="2"/>
  <c r="S350" i="2"/>
  <c r="P350" i="2"/>
  <c r="T350" i="2"/>
  <c r="S302" i="2"/>
  <c r="T302" i="2"/>
  <c r="P302" i="2"/>
  <c r="R302" i="2"/>
  <c r="Q302" i="2"/>
  <c r="S264" i="2"/>
  <c r="P264" i="2"/>
  <c r="R264" i="2"/>
  <c r="Q264" i="2"/>
  <c r="T264" i="2"/>
  <c r="S206" i="2"/>
  <c r="P206" i="2"/>
  <c r="Q206" i="2"/>
  <c r="R206" i="2"/>
  <c r="T206" i="2"/>
  <c r="T158" i="2"/>
  <c r="R158" i="2"/>
  <c r="Q158" i="2"/>
  <c r="S158" i="2"/>
  <c r="P158" i="2"/>
  <c r="U100" i="2"/>
  <c r="P100" i="2"/>
  <c r="T100" i="2"/>
  <c r="Q100" i="2"/>
  <c r="R100" i="2"/>
  <c r="S100" i="2"/>
  <c r="P72" i="2"/>
  <c r="T72" i="2"/>
  <c r="Q72" i="2"/>
  <c r="R72" i="2"/>
  <c r="S72" i="2"/>
  <c r="P33" i="2"/>
  <c r="Q33" i="2"/>
  <c r="R33" i="2"/>
  <c r="S33" i="2"/>
  <c r="T33" i="2"/>
  <c r="U594" i="2"/>
  <c r="P594" i="2"/>
  <c r="T594" i="2"/>
  <c r="U574" i="2"/>
  <c r="P574" i="2"/>
  <c r="Q574" i="2"/>
  <c r="R574" i="2"/>
  <c r="T574" i="2"/>
  <c r="U546" i="2"/>
  <c r="P546" i="2"/>
  <c r="Q546" i="2"/>
  <c r="R546" i="2"/>
  <c r="T546" i="2"/>
  <c r="U526" i="2"/>
  <c r="R526" i="2"/>
  <c r="P526" i="2"/>
  <c r="Q526" i="2"/>
  <c r="U488" i="2"/>
  <c r="R488" i="2"/>
  <c r="P488" i="2"/>
  <c r="Q488" i="2"/>
  <c r="U459" i="2"/>
  <c r="R459" i="2"/>
  <c r="P459" i="2"/>
  <c r="Q459" i="2"/>
  <c r="S459" i="2"/>
  <c r="T459" i="2"/>
  <c r="U430" i="2"/>
  <c r="R430" i="2"/>
  <c r="S430" i="2"/>
  <c r="T430" i="2"/>
  <c r="Q430" i="2"/>
  <c r="U402" i="2"/>
  <c r="R402" i="2"/>
  <c r="S402" i="2"/>
  <c r="T402" i="2"/>
  <c r="P402" i="2"/>
  <c r="Q402" i="2"/>
  <c r="U363" i="2"/>
  <c r="T363" i="2"/>
  <c r="Q363" i="2"/>
  <c r="R363" i="2"/>
  <c r="S363" i="2"/>
  <c r="P363" i="2"/>
  <c r="U334" i="2"/>
  <c r="T334" i="2"/>
  <c r="Q334" i="2"/>
  <c r="P334" i="2"/>
  <c r="R334" i="2"/>
  <c r="S334" i="2"/>
  <c r="U306" i="2"/>
  <c r="T306" i="2"/>
  <c r="Q306" i="2"/>
  <c r="P306" i="2"/>
  <c r="R306" i="2"/>
  <c r="S306" i="2"/>
  <c r="U277" i="2"/>
  <c r="T277" i="2"/>
  <c r="Q277" i="2"/>
  <c r="P277" i="2"/>
  <c r="R277" i="2"/>
  <c r="S277" i="2"/>
  <c r="U238" i="2"/>
  <c r="T238" i="2"/>
  <c r="Q238" i="2"/>
  <c r="P238" i="2"/>
  <c r="R238" i="2"/>
  <c r="S238" i="2"/>
  <c r="U200" i="2"/>
  <c r="T200" i="2"/>
  <c r="Q200" i="2"/>
  <c r="P200" i="2"/>
  <c r="R200" i="2"/>
  <c r="S200" i="2"/>
  <c r="U114" i="2"/>
  <c r="P114" i="2"/>
  <c r="Q114" i="2"/>
  <c r="R114" i="2"/>
  <c r="S114" i="2"/>
  <c r="T114" i="2"/>
  <c r="Q604" i="2"/>
  <c r="T601" i="2"/>
  <c r="Q598" i="2"/>
  <c r="T595" i="2"/>
  <c r="T588" i="2"/>
  <c r="S584" i="2"/>
  <c r="P576" i="2"/>
  <c r="R570" i="2"/>
  <c r="Q560" i="2"/>
  <c r="S554" i="2"/>
  <c r="T549" i="2"/>
  <c r="P537" i="2"/>
  <c r="S526" i="2"/>
  <c r="T475" i="2"/>
  <c r="R465" i="2"/>
  <c r="T454" i="2"/>
  <c r="S442" i="2"/>
  <c r="Q424" i="2"/>
  <c r="T403" i="2"/>
  <c r="Q384" i="2"/>
  <c r="Q350" i="2"/>
  <c r="Q216" i="2"/>
  <c r="P604" i="2"/>
  <c r="T597" i="2"/>
  <c r="Q595" i="2"/>
  <c r="R588" i="2"/>
  <c r="R579" i="2"/>
  <c r="S574" i="2"/>
  <c r="Q570" i="2"/>
  <c r="T559" i="2"/>
  <c r="T548" i="2"/>
  <c r="P494" i="2"/>
  <c r="R483" i="2"/>
  <c r="P474" i="2"/>
  <c r="R463" i="2"/>
  <c r="S452" i="2"/>
  <c r="R376" i="2"/>
  <c r="T339" i="2"/>
  <c r="Q175" i="2"/>
  <c r="P580" i="2"/>
  <c r="Q580" i="2"/>
  <c r="S580" i="2"/>
  <c r="Q532" i="2"/>
  <c r="R532" i="2"/>
  <c r="S532" i="2"/>
  <c r="T532" i="2"/>
  <c r="Q504" i="2"/>
  <c r="T504" i="2"/>
  <c r="P504" i="2"/>
  <c r="Q456" i="2"/>
  <c r="R456" i="2"/>
  <c r="S456" i="2"/>
  <c r="T456" i="2"/>
  <c r="Q388" i="2"/>
  <c r="R388" i="2"/>
  <c r="S388" i="2"/>
  <c r="T388" i="2"/>
  <c r="U340" i="2"/>
  <c r="S340" i="2"/>
  <c r="P340" i="2"/>
  <c r="Q340" i="2"/>
  <c r="R340" i="2"/>
  <c r="T340" i="2"/>
  <c r="U292" i="2"/>
  <c r="S292" i="2"/>
  <c r="T292" i="2"/>
  <c r="P292" i="2"/>
  <c r="S235" i="2"/>
  <c r="P235" i="2"/>
  <c r="Q235" i="2"/>
  <c r="R235" i="2"/>
  <c r="T235" i="2"/>
  <c r="T168" i="2"/>
  <c r="Q168" i="2"/>
  <c r="P168" i="2"/>
  <c r="R168" i="2"/>
  <c r="S168" i="2"/>
  <c r="P129" i="2"/>
  <c r="T129" i="2"/>
  <c r="Q129" i="2"/>
  <c r="R129" i="2"/>
  <c r="S129" i="2"/>
  <c r="P81" i="2"/>
  <c r="T81" i="2"/>
  <c r="Q81" i="2"/>
  <c r="R81" i="2"/>
  <c r="S81" i="2"/>
  <c r="P43" i="2"/>
  <c r="Q43" i="2"/>
  <c r="R43" i="2"/>
  <c r="S43" i="2"/>
  <c r="T43" i="2"/>
  <c r="U603" i="2"/>
  <c r="P603" i="2"/>
  <c r="T603" i="2"/>
  <c r="P584" i="2"/>
  <c r="R584" i="2"/>
  <c r="T584" i="2"/>
  <c r="U565" i="2"/>
  <c r="P565" i="2"/>
  <c r="Q565" i="2"/>
  <c r="R565" i="2"/>
  <c r="T565" i="2"/>
  <c r="U555" i="2"/>
  <c r="P555" i="2"/>
  <c r="Q555" i="2"/>
  <c r="R555" i="2"/>
  <c r="T555" i="2"/>
  <c r="U536" i="2"/>
  <c r="R536" i="2"/>
  <c r="P536" i="2"/>
  <c r="Q536" i="2"/>
  <c r="S536" i="2"/>
  <c r="T536" i="2"/>
  <c r="U517" i="2"/>
  <c r="R517" i="2"/>
  <c r="S517" i="2"/>
  <c r="T517" i="2"/>
  <c r="U507" i="2"/>
  <c r="R507" i="2"/>
  <c r="P507" i="2"/>
  <c r="Q507" i="2"/>
  <c r="S507" i="2"/>
  <c r="T507" i="2"/>
  <c r="U498" i="2"/>
  <c r="R498" i="2"/>
  <c r="P498" i="2"/>
  <c r="Q498" i="2"/>
  <c r="S498" i="2"/>
  <c r="T498" i="2"/>
  <c r="U478" i="2"/>
  <c r="R478" i="2"/>
  <c r="S478" i="2"/>
  <c r="T478" i="2"/>
  <c r="R469" i="2"/>
  <c r="P469" i="2"/>
  <c r="Q469" i="2"/>
  <c r="S469" i="2"/>
  <c r="T469" i="2"/>
  <c r="U450" i="2"/>
  <c r="R450" i="2"/>
  <c r="S450" i="2"/>
  <c r="Q450" i="2"/>
  <c r="T450" i="2"/>
  <c r="U440" i="2"/>
  <c r="R440" i="2"/>
  <c r="S440" i="2"/>
  <c r="T440" i="2"/>
  <c r="U421" i="2"/>
  <c r="R421" i="2"/>
  <c r="S421" i="2"/>
  <c r="T421" i="2"/>
  <c r="P421" i="2"/>
  <c r="Q421" i="2"/>
  <c r="U411" i="2"/>
  <c r="R411" i="2"/>
  <c r="S411" i="2"/>
  <c r="T411" i="2"/>
  <c r="P411" i="2"/>
  <c r="Q411" i="2"/>
  <c r="U392" i="2"/>
  <c r="R392" i="2"/>
  <c r="S392" i="2"/>
  <c r="T392" i="2"/>
  <c r="P392" i="2"/>
  <c r="Q392" i="2"/>
  <c r="U382" i="2"/>
  <c r="R382" i="2"/>
  <c r="S382" i="2"/>
  <c r="T382" i="2"/>
  <c r="P382" i="2"/>
  <c r="Q382" i="2"/>
  <c r="U373" i="2"/>
  <c r="R373" i="2"/>
  <c r="S373" i="2"/>
  <c r="T373" i="2"/>
  <c r="P373" i="2"/>
  <c r="Q373" i="2"/>
  <c r="U354" i="2"/>
  <c r="T354" i="2"/>
  <c r="Q354" i="2"/>
  <c r="P354" i="2"/>
  <c r="R354" i="2"/>
  <c r="S354" i="2"/>
  <c r="U344" i="2"/>
  <c r="T344" i="2"/>
  <c r="Q344" i="2"/>
  <c r="P344" i="2"/>
  <c r="R344" i="2"/>
  <c r="S344" i="2"/>
  <c r="U325" i="2"/>
  <c r="T325" i="2"/>
  <c r="Q325" i="2"/>
  <c r="P325" i="2"/>
  <c r="R325" i="2"/>
  <c r="S325" i="2"/>
  <c r="U315" i="2"/>
  <c r="T315" i="2"/>
  <c r="Q315" i="2"/>
  <c r="P315" i="2"/>
  <c r="R315" i="2"/>
  <c r="S315" i="2"/>
  <c r="U296" i="2"/>
  <c r="T296" i="2"/>
  <c r="Q296" i="2"/>
  <c r="R296" i="2"/>
  <c r="S296" i="2"/>
  <c r="P296" i="2"/>
  <c r="U286" i="2"/>
  <c r="T286" i="2"/>
  <c r="Q286" i="2"/>
  <c r="S286" i="2"/>
  <c r="P286" i="2"/>
  <c r="R286" i="2"/>
  <c r="U267" i="2"/>
  <c r="T267" i="2"/>
  <c r="Q267" i="2"/>
  <c r="R267" i="2"/>
  <c r="S267" i="2"/>
  <c r="P267" i="2"/>
  <c r="U258" i="2"/>
  <c r="T258" i="2"/>
  <c r="Q258" i="2"/>
  <c r="P258" i="2"/>
  <c r="R258" i="2"/>
  <c r="S258" i="2"/>
  <c r="U248" i="2"/>
  <c r="T248" i="2"/>
  <c r="Q248" i="2"/>
  <c r="P248" i="2"/>
  <c r="R248" i="2"/>
  <c r="S248" i="2"/>
  <c r="U229" i="2"/>
  <c r="T229" i="2"/>
  <c r="Q229" i="2"/>
  <c r="R229" i="2"/>
  <c r="S229" i="2"/>
  <c r="P229" i="2"/>
  <c r="U219" i="2"/>
  <c r="T219" i="2"/>
  <c r="Q219" i="2"/>
  <c r="P219" i="2"/>
  <c r="R219" i="2"/>
  <c r="S219" i="2"/>
  <c r="U210" i="2"/>
  <c r="T210" i="2"/>
  <c r="Q210" i="2"/>
  <c r="P210" i="2"/>
  <c r="R210" i="2"/>
  <c r="S210" i="2"/>
  <c r="U190" i="2"/>
  <c r="T190" i="2"/>
  <c r="Q190" i="2"/>
  <c r="R190" i="2"/>
  <c r="S190" i="2"/>
  <c r="P190" i="2"/>
  <c r="U181" i="2"/>
  <c r="T181" i="2"/>
  <c r="Q181" i="2"/>
  <c r="P181" i="2"/>
  <c r="R181" i="2"/>
  <c r="S181" i="2"/>
  <c r="U171" i="2"/>
  <c r="Q171" i="2"/>
  <c r="T171" i="2"/>
  <c r="P171" i="2"/>
  <c r="R171" i="2"/>
  <c r="S171" i="2"/>
  <c r="U162" i="2"/>
  <c r="T162" i="2"/>
  <c r="R162" i="2"/>
  <c r="S162" i="2"/>
  <c r="P162" i="2"/>
  <c r="Q162" i="2"/>
  <c r="U152" i="2"/>
  <c r="P152" i="2"/>
  <c r="R152" i="2"/>
  <c r="Q152" i="2"/>
  <c r="S152" i="2"/>
  <c r="T152" i="2"/>
  <c r="U142" i="2"/>
  <c r="S142" i="2"/>
  <c r="T142" i="2"/>
  <c r="P142" i="2"/>
  <c r="Q142" i="2"/>
  <c r="R142" i="2"/>
  <c r="U133" i="2"/>
  <c r="P133" i="2"/>
  <c r="Q133" i="2"/>
  <c r="R133" i="2"/>
  <c r="S133" i="2"/>
  <c r="T133" i="2"/>
  <c r="U123" i="2"/>
  <c r="P123" i="2"/>
  <c r="Q123" i="2"/>
  <c r="S123" i="2"/>
  <c r="R123" i="2"/>
  <c r="T123" i="2"/>
  <c r="U104" i="2"/>
  <c r="P104" i="2"/>
  <c r="Q104" i="2"/>
  <c r="R104" i="2"/>
  <c r="S104" i="2"/>
  <c r="T104" i="2"/>
  <c r="U94" i="2"/>
  <c r="P94" i="2"/>
  <c r="Q94" i="2"/>
  <c r="R94" i="2"/>
  <c r="S94" i="2"/>
  <c r="T94" i="2"/>
  <c r="U85" i="2"/>
  <c r="P85" i="2"/>
  <c r="Q85" i="2"/>
  <c r="R85" i="2"/>
  <c r="S85" i="2"/>
  <c r="T85" i="2"/>
  <c r="U75" i="2"/>
  <c r="P75" i="2"/>
  <c r="Q75" i="2"/>
  <c r="R75" i="2"/>
  <c r="S75" i="2"/>
  <c r="T75" i="2"/>
  <c r="U66" i="2"/>
  <c r="P66" i="2"/>
  <c r="Q66" i="2"/>
  <c r="R66" i="2"/>
  <c r="S66" i="2"/>
  <c r="T66" i="2"/>
  <c r="U56" i="2"/>
  <c r="P56" i="2"/>
  <c r="Q56" i="2"/>
  <c r="R56" i="2"/>
  <c r="S56" i="2"/>
  <c r="T56" i="2"/>
  <c r="U46" i="2"/>
  <c r="P46" i="2"/>
  <c r="Q46" i="2"/>
  <c r="R46" i="2"/>
  <c r="S46" i="2"/>
  <c r="T46" i="2"/>
  <c r="U37" i="2"/>
  <c r="P37" i="2"/>
  <c r="Q37" i="2"/>
  <c r="R37" i="2"/>
  <c r="S37" i="2"/>
  <c r="T37" i="2"/>
  <c r="U27" i="2"/>
  <c r="P27" i="2"/>
  <c r="Q27" i="2"/>
  <c r="R27" i="2"/>
  <c r="S27" i="2"/>
  <c r="T27" i="2"/>
  <c r="U18" i="2"/>
  <c r="P18" i="2"/>
  <c r="Q18" i="2"/>
  <c r="R18" i="2"/>
  <c r="S18" i="2"/>
  <c r="T18" i="2"/>
  <c r="N8" i="2"/>
  <c r="P8" i="2"/>
  <c r="U602" i="2"/>
  <c r="T602" i="2"/>
  <c r="Q602" i="2"/>
  <c r="T592" i="2"/>
  <c r="Q592" i="2"/>
  <c r="U583" i="2"/>
  <c r="T583" i="2"/>
  <c r="Q583" i="2"/>
  <c r="U573" i="2"/>
  <c r="T573" i="2"/>
  <c r="Q573" i="2"/>
  <c r="U564" i="2"/>
  <c r="T564" i="2"/>
  <c r="Q564" i="2"/>
  <c r="U554" i="2"/>
  <c r="T554" i="2"/>
  <c r="Q554" i="2"/>
  <c r="U544" i="2"/>
  <c r="T544" i="2"/>
  <c r="P544" i="2"/>
  <c r="Q544" i="2"/>
  <c r="U535" i="2"/>
  <c r="T535" i="2"/>
  <c r="R535" i="2"/>
  <c r="S535" i="2"/>
  <c r="U525" i="2"/>
  <c r="T525" i="2"/>
  <c r="P525" i="2"/>
  <c r="Q525" i="2"/>
  <c r="R525" i="2"/>
  <c r="S525" i="2"/>
  <c r="U516" i="2"/>
  <c r="T516" i="2"/>
  <c r="P516" i="2"/>
  <c r="Q516" i="2"/>
  <c r="R516" i="2"/>
  <c r="S516" i="2"/>
  <c r="U506" i="2"/>
  <c r="T506" i="2"/>
  <c r="P506" i="2"/>
  <c r="Q506" i="2"/>
  <c r="U496" i="2"/>
  <c r="T496" i="2"/>
  <c r="R496" i="2"/>
  <c r="S496" i="2"/>
  <c r="U487" i="2"/>
  <c r="T487" i="2"/>
  <c r="P487" i="2"/>
  <c r="Q487" i="2"/>
  <c r="R487" i="2"/>
  <c r="S487" i="2"/>
  <c r="T477" i="2"/>
  <c r="P477" i="2"/>
  <c r="Q477" i="2"/>
  <c r="R477" i="2"/>
  <c r="S477" i="2"/>
  <c r="U468" i="2"/>
  <c r="T468" i="2"/>
  <c r="P468" i="2"/>
  <c r="Q468" i="2"/>
  <c r="U458" i="2"/>
  <c r="T458" i="2"/>
  <c r="R458" i="2"/>
  <c r="S458" i="2"/>
  <c r="U448" i="2"/>
  <c r="P448" i="2"/>
  <c r="T448" i="2"/>
  <c r="Q448" i="2"/>
  <c r="R448" i="2"/>
  <c r="U439" i="2"/>
  <c r="P439" i="2"/>
  <c r="Q439" i="2"/>
  <c r="R439" i="2"/>
  <c r="T439" i="2"/>
  <c r="S439" i="2"/>
  <c r="U429" i="2"/>
  <c r="P429" i="2"/>
  <c r="Q429" i="2"/>
  <c r="R429" i="2"/>
  <c r="T429" i="2"/>
  <c r="U420" i="2"/>
  <c r="P420" i="2"/>
  <c r="Q420" i="2"/>
  <c r="R420" i="2"/>
  <c r="T420" i="2"/>
  <c r="U410" i="2"/>
  <c r="P410" i="2"/>
  <c r="Q410" i="2"/>
  <c r="R410" i="2"/>
  <c r="T410" i="2"/>
  <c r="S410" i="2"/>
  <c r="U400" i="2"/>
  <c r="P400" i="2"/>
  <c r="Q400" i="2"/>
  <c r="R400" i="2"/>
  <c r="T400" i="2"/>
  <c r="S400" i="2"/>
  <c r="U391" i="2"/>
  <c r="P391" i="2"/>
  <c r="Q391" i="2"/>
  <c r="R391" i="2"/>
  <c r="T391" i="2"/>
  <c r="S391" i="2"/>
  <c r="U381" i="2"/>
  <c r="P381" i="2"/>
  <c r="Q381" i="2"/>
  <c r="R381" i="2"/>
  <c r="S381" i="2"/>
  <c r="T381" i="2"/>
  <c r="U372" i="2"/>
  <c r="P372" i="2"/>
  <c r="Q372" i="2"/>
  <c r="R372" i="2"/>
  <c r="S372" i="2"/>
  <c r="T372" i="2"/>
  <c r="U362" i="2"/>
  <c r="Q362" i="2"/>
  <c r="P362" i="2"/>
  <c r="R362" i="2"/>
  <c r="S362" i="2"/>
  <c r="T362" i="2"/>
  <c r="U352" i="2"/>
  <c r="Q352" i="2"/>
  <c r="T352" i="2"/>
  <c r="P352" i="2"/>
  <c r="R352" i="2"/>
  <c r="S352" i="2"/>
  <c r="U343" i="2"/>
  <c r="Q343" i="2"/>
  <c r="R343" i="2"/>
  <c r="S343" i="2"/>
  <c r="T343" i="2"/>
  <c r="P343" i="2"/>
  <c r="U333" i="2"/>
  <c r="Q333" i="2"/>
  <c r="P333" i="2"/>
  <c r="R333" i="2"/>
  <c r="S333" i="2"/>
  <c r="T333" i="2"/>
  <c r="U324" i="2"/>
  <c r="Q324" i="2"/>
  <c r="R324" i="2"/>
  <c r="S324" i="2"/>
  <c r="T324" i="2"/>
  <c r="P324" i="2"/>
  <c r="U314" i="2"/>
  <c r="Q314" i="2"/>
  <c r="R314" i="2"/>
  <c r="T314" i="2"/>
  <c r="P314" i="2"/>
  <c r="S314" i="2"/>
  <c r="U304" i="2"/>
  <c r="Q304" i="2"/>
  <c r="R304" i="2"/>
  <c r="P304" i="2"/>
  <c r="U295" i="2"/>
  <c r="Q295" i="2"/>
  <c r="R295" i="2"/>
  <c r="P295" i="2"/>
  <c r="S295" i="2"/>
  <c r="T295" i="2"/>
  <c r="Q285" i="2"/>
  <c r="R285" i="2"/>
  <c r="P285" i="2"/>
  <c r="S285" i="2"/>
  <c r="T285" i="2"/>
  <c r="U276" i="2"/>
  <c r="Q276" i="2"/>
  <c r="R276" i="2"/>
  <c r="S276" i="2"/>
  <c r="T276" i="2"/>
  <c r="P276" i="2"/>
  <c r="U266" i="2"/>
  <c r="Q266" i="2"/>
  <c r="P266" i="2"/>
  <c r="S266" i="2"/>
  <c r="R266" i="2"/>
  <c r="T266" i="2"/>
  <c r="U256" i="2"/>
  <c r="Q256" i="2"/>
  <c r="T256" i="2"/>
  <c r="P256" i="2"/>
  <c r="R256" i="2"/>
  <c r="S256" i="2"/>
  <c r="U247" i="2"/>
  <c r="Q247" i="2"/>
  <c r="R247" i="2"/>
  <c r="S247" i="2"/>
  <c r="T247" i="2"/>
  <c r="P247" i="2"/>
  <c r="U237" i="2"/>
  <c r="Q237" i="2"/>
  <c r="P237" i="2"/>
  <c r="R237" i="2"/>
  <c r="S237" i="2"/>
  <c r="T237" i="2"/>
  <c r="U228" i="2"/>
  <c r="Q228" i="2"/>
  <c r="P228" i="2"/>
  <c r="R228" i="2"/>
  <c r="S228" i="2"/>
  <c r="T228" i="2"/>
  <c r="U218" i="2"/>
  <c r="Q218" i="2"/>
  <c r="T218" i="2"/>
  <c r="P218" i="2"/>
  <c r="R218" i="2"/>
  <c r="S218" i="2"/>
  <c r="U208" i="2"/>
  <c r="Q208" i="2"/>
  <c r="R208" i="2"/>
  <c r="S208" i="2"/>
  <c r="T208" i="2"/>
  <c r="P208" i="2"/>
  <c r="U199" i="2"/>
  <c r="Q199" i="2"/>
  <c r="P199" i="2"/>
  <c r="R199" i="2"/>
  <c r="S199" i="2"/>
  <c r="T199" i="2"/>
  <c r="U189" i="2"/>
  <c r="Q189" i="2"/>
  <c r="P189" i="2"/>
  <c r="R189" i="2"/>
  <c r="S189" i="2"/>
  <c r="T189" i="2"/>
  <c r="U180" i="2"/>
  <c r="Q180" i="2"/>
  <c r="T180" i="2"/>
  <c r="P180" i="2"/>
  <c r="R180" i="2"/>
  <c r="S180" i="2"/>
  <c r="U170" i="2"/>
  <c r="T170" i="2"/>
  <c r="R170" i="2"/>
  <c r="Q170" i="2"/>
  <c r="P170" i="2"/>
  <c r="S170" i="2"/>
  <c r="U160" i="2"/>
  <c r="T160" i="2"/>
  <c r="R160" i="2"/>
  <c r="S160" i="2"/>
  <c r="P160" i="2"/>
  <c r="Q160" i="2"/>
  <c r="U151" i="2"/>
  <c r="T151" i="2"/>
  <c r="R151" i="2"/>
  <c r="P151" i="2"/>
  <c r="Q151" i="2"/>
  <c r="S151" i="2"/>
  <c r="U141" i="2"/>
  <c r="T141" i="2"/>
  <c r="R141" i="2"/>
  <c r="Q141" i="2"/>
  <c r="P141" i="2"/>
  <c r="S141" i="2"/>
  <c r="U132" i="2"/>
  <c r="T132" i="2"/>
  <c r="R132" i="2"/>
  <c r="P132" i="2"/>
  <c r="Q132" i="2"/>
  <c r="S132" i="2"/>
  <c r="U122" i="2"/>
  <c r="T122" i="2"/>
  <c r="R122" i="2"/>
  <c r="P122" i="2"/>
  <c r="Q122" i="2"/>
  <c r="S122" i="2"/>
  <c r="U112" i="2"/>
  <c r="T112" i="2"/>
  <c r="R112" i="2"/>
  <c r="P112" i="2"/>
  <c r="Q112" i="2"/>
  <c r="S112" i="2"/>
  <c r="U103" i="2"/>
  <c r="T103" i="2"/>
  <c r="R103" i="2"/>
  <c r="P103" i="2"/>
  <c r="Q103" i="2"/>
  <c r="S103" i="2"/>
  <c r="U93" i="2"/>
  <c r="T93" i="2"/>
  <c r="R93" i="2"/>
  <c r="P93" i="2"/>
  <c r="Q93" i="2"/>
  <c r="S93" i="2"/>
  <c r="U84" i="2"/>
  <c r="T84" i="2"/>
  <c r="R84" i="2"/>
  <c r="P84" i="2"/>
  <c r="Q84" i="2"/>
  <c r="S84" i="2"/>
  <c r="U74" i="2"/>
  <c r="T74" i="2"/>
  <c r="R74" i="2"/>
  <c r="P74" i="2"/>
  <c r="Q74" i="2"/>
  <c r="S74" i="2"/>
  <c r="U64" i="2"/>
  <c r="T64" i="2"/>
  <c r="P64" i="2"/>
  <c r="Q64" i="2"/>
  <c r="R64" i="2"/>
  <c r="S64" i="2"/>
  <c r="U55" i="2"/>
  <c r="T55" i="2"/>
  <c r="P55" i="2"/>
  <c r="Q55" i="2"/>
  <c r="R55" i="2"/>
  <c r="S55" i="2"/>
  <c r="U45" i="2"/>
  <c r="T45" i="2"/>
  <c r="P45" i="2"/>
  <c r="Q45" i="2"/>
  <c r="R45" i="2"/>
  <c r="S45" i="2"/>
  <c r="U36" i="2"/>
  <c r="T36" i="2"/>
  <c r="P36" i="2"/>
  <c r="Q36" i="2"/>
  <c r="R36" i="2"/>
  <c r="S36" i="2"/>
  <c r="U26" i="2"/>
  <c r="T26" i="2"/>
  <c r="P26" i="2"/>
  <c r="Q26" i="2"/>
  <c r="R26" i="2"/>
  <c r="S26" i="2"/>
  <c r="T16" i="2"/>
  <c r="P16" i="2"/>
  <c r="Q16" i="2"/>
  <c r="R16" i="2"/>
  <c r="S16" i="2"/>
  <c r="Q601" i="2"/>
  <c r="R601" i="2"/>
  <c r="U591" i="2"/>
  <c r="Q591" i="2"/>
  <c r="R591" i="2"/>
  <c r="T591" i="2"/>
  <c r="Q582" i="2"/>
  <c r="R582" i="2"/>
  <c r="T582" i="2"/>
  <c r="U572" i="2"/>
  <c r="Q572" i="2"/>
  <c r="R572" i="2"/>
  <c r="S572" i="2"/>
  <c r="T572" i="2"/>
  <c r="Q562" i="2"/>
  <c r="R562" i="2"/>
  <c r="S562" i="2"/>
  <c r="T562" i="2"/>
  <c r="Q553" i="2"/>
  <c r="R553" i="2"/>
  <c r="S553" i="2"/>
  <c r="T553" i="2"/>
  <c r="Q543" i="2"/>
  <c r="R543" i="2"/>
  <c r="S543" i="2"/>
  <c r="T543" i="2"/>
  <c r="T534" i="2"/>
  <c r="Q534" i="2"/>
  <c r="P534" i="2"/>
  <c r="R534" i="2"/>
  <c r="S534" i="2"/>
  <c r="T524" i="2"/>
  <c r="Q524" i="2"/>
  <c r="P524" i="2"/>
  <c r="T514" i="2"/>
  <c r="Q514" i="2"/>
  <c r="R514" i="2"/>
  <c r="S514" i="2"/>
  <c r="T505" i="2"/>
  <c r="Q505" i="2"/>
  <c r="P505" i="2"/>
  <c r="R505" i="2"/>
  <c r="S505" i="2"/>
  <c r="T495" i="2"/>
  <c r="Q495" i="2"/>
  <c r="P495" i="2"/>
  <c r="R495" i="2"/>
  <c r="S495" i="2"/>
  <c r="T486" i="2"/>
  <c r="Q486" i="2"/>
  <c r="P486" i="2"/>
  <c r="U476" i="2"/>
  <c r="T476" i="2"/>
  <c r="Q476" i="2"/>
  <c r="R476" i="2"/>
  <c r="S476" i="2"/>
  <c r="T466" i="2"/>
  <c r="Q466" i="2"/>
  <c r="P466" i="2"/>
  <c r="R466" i="2"/>
  <c r="S466" i="2"/>
  <c r="T457" i="2"/>
  <c r="Q457" i="2"/>
  <c r="P457" i="2"/>
  <c r="R457" i="2"/>
  <c r="S457" i="2"/>
  <c r="T447" i="2"/>
  <c r="Q447" i="2"/>
  <c r="P447" i="2"/>
  <c r="R447" i="2"/>
  <c r="S447" i="2"/>
  <c r="U438" i="2"/>
  <c r="T438" i="2"/>
  <c r="Q438" i="2"/>
  <c r="P438" i="2"/>
  <c r="R438" i="2"/>
  <c r="S438" i="2"/>
  <c r="T428" i="2"/>
  <c r="Q428" i="2"/>
  <c r="P428" i="2"/>
  <c r="R428" i="2"/>
  <c r="S428" i="2"/>
  <c r="T418" i="2"/>
  <c r="Q418" i="2"/>
  <c r="P418" i="2"/>
  <c r="R418" i="2"/>
  <c r="T409" i="2"/>
  <c r="Q409" i="2"/>
  <c r="P409" i="2"/>
  <c r="T399" i="2"/>
  <c r="Q399" i="2"/>
  <c r="S399" i="2"/>
  <c r="U390" i="2"/>
  <c r="T390" i="2"/>
  <c r="Q390" i="2"/>
  <c r="R390" i="2"/>
  <c r="S390" i="2"/>
  <c r="T380" i="2"/>
  <c r="P380" i="2"/>
  <c r="Q380" i="2"/>
  <c r="R380" i="2"/>
  <c r="S380" i="2"/>
  <c r="U370" i="2"/>
  <c r="T370" i="2"/>
  <c r="P370" i="2"/>
  <c r="Q370" i="2"/>
  <c r="R370" i="2"/>
  <c r="S370" i="2"/>
  <c r="S361" i="2"/>
  <c r="Q361" i="2"/>
  <c r="R361" i="2"/>
  <c r="T361" i="2"/>
  <c r="S351" i="2"/>
  <c r="P351" i="2"/>
  <c r="Q351" i="2"/>
  <c r="R351" i="2"/>
  <c r="T351" i="2"/>
  <c r="U342" i="2"/>
  <c r="S342" i="2"/>
  <c r="P342" i="2"/>
  <c r="Q342" i="2"/>
  <c r="R342" i="2"/>
  <c r="T342" i="2"/>
  <c r="S332" i="2"/>
  <c r="T332" i="2"/>
  <c r="P332" i="2"/>
  <c r="Q332" i="2"/>
  <c r="R332" i="2"/>
  <c r="S322" i="2"/>
  <c r="P322" i="2"/>
  <c r="Q322" i="2"/>
  <c r="R322" i="2"/>
  <c r="T322" i="2"/>
  <c r="U313" i="2"/>
  <c r="S313" i="2"/>
  <c r="P313" i="2"/>
  <c r="Q313" i="2"/>
  <c r="R313" i="2"/>
  <c r="T313" i="2"/>
  <c r="S303" i="2"/>
  <c r="P303" i="2"/>
  <c r="Q303" i="2"/>
  <c r="R303" i="2"/>
  <c r="T303" i="2"/>
  <c r="U294" i="2"/>
  <c r="S294" i="2"/>
  <c r="P294" i="2"/>
  <c r="Q294" i="2"/>
  <c r="R294" i="2"/>
  <c r="T294" i="2"/>
  <c r="U284" i="2"/>
  <c r="S284" i="2"/>
  <c r="Q284" i="2"/>
  <c r="R284" i="2"/>
  <c r="T284" i="2"/>
  <c r="P284" i="2"/>
  <c r="P274" i="2"/>
  <c r="Q274" i="2"/>
  <c r="S274" i="2"/>
  <c r="T274" i="2"/>
  <c r="R274" i="2"/>
  <c r="S265" i="2"/>
  <c r="Q265" i="2"/>
  <c r="R265" i="2"/>
  <c r="T265" i="2"/>
  <c r="P265" i="2"/>
  <c r="U255" i="2"/>
  <c r="S255" i="2"/>
  <c r="P255" i="2"/>
  <c r="Q255" i="2"/>
  <c r="R255" i="2"/>
  <c r="U246" i="2"/>
  <c r="S246" i="2"/>
  <c r="P246" i="2"/>
  <c r="Q246" i="2"/>
  <c r="R246" i="2"/>
  <c r="T246" i="2"/>
  <c r="S236" i="2"/>
  <c r="T236" i="2"/>
  <c r="P236" i="2"/>
  <c r="Q236" i="2"/>
  <c r="R236" i="2"/>
  <c r="S226" i="2"/>
  <c r="Q226" i="2"/>
  <c r="R226" i="2"/>
  <c r="T226" i="2"/>
  <c r="P226" i="2"/>
  <c r="U217" i="2"/>
  <c r="S217" i="2"/>
  <c r="P217" i="2"/>
  <c r="Q217" i="2"/>
  <c r="R217" i="2"/>
  <c r="T217" i="2"/>
  <c r="U207" i="2"/>
  <c r="S207" i="2"/>
  <c r="P207" i="2"/>
  <c r="Q207" i="2"/>
  <c r="R207" i="2"/>
  <c r="T207" i="2"/>
  <c r="S198" i="2"/>
  <c r="T198" i="2"/>
  <c r="P198" i="2"/>
  <c r="Q198" i="2"/>
  <c r="R198" i="2"/>
  <c r="S188" i="2"/>
  <c r="Q188" i="2"/>
  <c r="R188" i="2"/>
  <c r="T188" i="2"/>
  <c r="P188" i="2"/>
  <c r="U178" i="2"/>
  <c r="S178" i="2"/>
  <c r="P178" i="2"/>
  <c r="Q178" i="2"/>
  <c r="R178" i="2"/>
  <c r="T178" i="2"/>
  <c r="U169" i="2"/>
  <c r="Q169" i="2"/>
  <c r="P169" i="2"/>
  <c r="R169" i="2"/>
  <c r="S169" i="2"/>
  <c r="T169" i="2"/>
  <c r="Q159" i="2"/>
  <c r="R159" i="2"/>
  <c r="T159" i="2"/>
  <c r="P159" i="2"/>
  <c r="S159" i="2"/>
  <c r="Q150" i="2"/>
  <c r="R150" i="2"/>
  <c r="S150" i="2"/>
  <c r="T150" i="2"/>
  <c r="P150" i="2"/>
  <c r="U140" i="2"/>
  <c r="Q140" i="2"/>
  <c r="R140" i="2"/>
  <c r="S140" i="2"/>
  <c r="T140" i="2"/>
  <c r="P140" i="2"/>
  <c r="U130" i="2"/>
  <c r="Q130" i="2"/>
  <c r="R130" i="2"/>
  <c r="S130" i="2"/>
  <c r="P130" i="2"/>
  <c r="T130" i="2"/>
  <c r="Q121" i="2"/>
  <c r="R121" i="2"/>
  <c r="S121" i="2"/>
  <c r="T121" i="2"/>
  <c r="P121" i="2"/>
  <c r="Q111" i="2"/>
  <c r="R111" i="2"/>
  <c r="S111" i="2"/>
  <c r="P111" i="2"/>
  <c r="T111" i="2"/>
  <c r="U102" i="2"/>
  <c r="Q102" i="2"/>
  <c r="R102" i="2"/>
  <c r="S102" i="2"/>
  <c r="T102" i="2"/>
  <c r="P102" i="2"/>
  <c r="U92" i="2"/>
  <c r="Q92" i="2"/>
  <c r="R92" i="2"/>
  <c r="S92" i="2"/>
  <c r="P92" i="2"/>
  <c r="T92" i="2"/>
  <c r="Q82" i="2"/>
  <c r="R82" i="2"/>
  <c r="S82" i="2"/>
  <c r="T82" i="2"/>
  <c r="P82" i="2"/>
  <c r="Q73" i="2"/>
  <c r="R73" i="2"/>
  <c r="S73" i="2"/>
  <c r="P73" i="2"/>
  <c r="T73" i="2"/>
  <c r="U63" i="2"/>
  <c r="Q63" i="2"/>
  <c r="R63" i="2"/>
  <c r="S63" i="2"/>
  <c r="T63" i="2"/>
  <c r="P63" i="2"/>
  <c r="U54" i="2"/>
  <c r="Q54" i="2"/>
  <c r="R54" i="2"/>
  <c r="S54" i="2"/>
  <c r="T54" i="2"/>
  <c r="P54" i="2"/>
  <c r="Q44" i="2"/>
  <c r="R44" i="2"/>
  <c r="S44" i="2"/>
  <c r="T44" i="2"/>
  <c r="P44" i="2"/>
  <c r="Q34" i="2"/>
  <c r="R34" i="2"/>
  <c r="S34" i="2"/>
  <c r="T34" i="2"/>
  <c r="P34" i="2"/>
  <c r="U25" i="2"/>
  <c r="Q25" i="2"/>
  <c r="R25" i="2"/>
  <c r="S25" i="2"/>
  <c r="T25" i="2"/>
  <c r="P25" i="2"/>
  <c r="Q15" i="2"/>
  <c r="R15" i="2"/>
  <c r="S15" i="2"/>
  <c r="T15" i="2"/>
  <c r="P15" i="2"/>
  <c r="S603" i="2"/>
  <c r="P601" i="2"/>
  <c r="S597" i="2"/>
  <c r="P595" i="2"/>
  <c r="P591" i="2"/>
  <c r="T586" i="2"/>
  <c r="S583" i="2"/>
  <c r="Q579" i="2"/>
  <c r="S573" i="2"/>
  <c r="T568" i="2"/>
  <c r="R564" i="2"/>
  <c r="T558" i="2"/>
  <c r="P554" i="2"/>
  <c r="S548" i="2"/>
  <c r="T542" i="2"/>
  <c r="P535" i="2"/>
  <c r="R524" i="2"/>
  <c r="T513" i="2"/>
  <c r="R504" i="2"/>
  <c r="T493" i="2"/>
  <c r="Q483" i="2"/>
  <c r="T472" i="2"/>
  <c r="Q463" i="2"/>
  <c r="R452" i="2"/>
  <c r="P440" i="2"/>
  <c r="S418" i="2"/>
  <c r="P399" i="2"/>
  <c r="Q376" i="2"/>
  <c r="S339" i="2"/>
  <c r="Q292" i="2"/>
  <c r="P175" i="2"/>
  <c r="K11" i="2"/>
  <c r="U585" i="2"/>
  <c r="U475" i="2"/>
  <c r="U398" i="2"/>
  <c r="U542" i="2"/>
  <c r="U465" i="2"/>
  <c r="U388" i="2"/>
  <c r="U601" i="2"/>
  <c r="U582" i="2"/>
  <c r="U562" i="2"/>
  <c r="U553" i="2"/>
  <c r="U543" i="2"/>
  <c r="U534" i="2"/>
  <c r="U524" i="2"/>
  <c r="U514" i="2"/>
  <c r="U505" i="2"/>
  <c r="U495" i="2"/>
  <c r="U486" i="2"/>
  <c r="U466" i="2"/>
  <c r="U457" i="2"/>
  <c r="U447" i="2"/>
  <c r="U428" i="2"/>
  <c r="U418" i="2"/>
  <c r="U409" i="2"/>
  <c r="U399" i="2"/>
  <c r="U380" i="2"/>
  <c r="U361" i="2"/>
  <c r="U351" i="2"/>
  <c r="U332" i="2"/>
  <c r="U322" i="2"/>
  <c r="U303" i="2"/>
  <c r="U274" i="2"/>
  <c r="U265" i="2"/>
  <c r="U236" i="2"/>
  <c r="U226" i="2"/>
  <c r="U198" i="2"/>
  <c r="U188" i="2"/>
  <c r="U159" i="2"/>
  <c r="U150" i="2"/>
  <c r="U121" i="2"/>
  <c r="U111" i="2"/>
  <c r="U82" i="2"/>
  <c r="U73" i="2"/>
  <c r="U44" i="2"/>
  <c r="U34" i="2"/>
  <c r="U15" i="2"/>
  <c r="U532" i="2"/>
  <c r="U456" i="2"/>
  <c r="U379" i="2"/>
  <c r="U283" i="2"/>
  <c r="U187" i="2"/>
  <c r="U600" i="2"/>
  <c r="U523" i="2"/>
  <c r="U446" i="2"/>
  <c r="U369" i="2"/>
  <c r="U470" i="2"/>
  <c r="N9" i="2"/>
  <c r="U9" i="2"/>
  <c r="U321" i="2"/>
  <c r="U302" i="2"/>
  <c r="U264" i="2"/>
  <c r="U244" i="2"/>
  <c r="U177" i="2"/>
  <c r="U158" i="2"/>
  <c r="U129" i="2"/>
  <c r="U110" i="2"/>
  <c r="U81" i="2"/>
  <c r="U52" i="2"/>
  <c r="U33" i="2"/>
  <c r="U445" i="2"/>
  <c r="U387" i="2"/>
  <c r="U368" i="2"/>
  <c r="U349" i="2"/>
  <c r="U590" i="2"/>
  <c r="U513" i="2"/>
  <c r="U436" i="2"/>
  <c r="U360" i="2"/>
  <c r="U254" i="2"/>
  <c r="U225" i="2"/>
  <c r="U196" i="2"/>
  <c r="U168" i="2"/>
  <c r="U148" i="2"/>
  <c r="U72" i="2"/>
  <c r="U589" i="2"/>
  <c r="U570" i="2"/>
  <c r="U234" i="2"/>
  <c r="U580" i="2"/>
  <c r="U504" i="2"/>
  <c r="U427" i="2"/>
  <c r="U350" i="2"/>
  <c r="U312" i="2"/>
  <c r="U273" i="2"/>
  <c r="U235" i="2"/>
  <c r="U206" i="2"/>
  <c r="U120" i="2"/>
  <c r="U91" i="2"/>
  <c r="U62" i="2"/>
  <c r="U43" i="2"/>
  <c r="U483" i="2"/>
  <c r="U571" i="2"/>
  <c r="U494" i="2"/>
  <c r="U417" i="2"/>
  <c r="U561" i="2"/>
  <c r="U484" i="2"/>
  <c r="U408" i="2"/>
  <c r="U331" i="2"/>
  <c r="U597" i="2"/>
  <c r="U559" i="2"/>
  <c r="U520" i="2"/>
  <c r="U501" i="2"/>
  <c r="U463" i="2"/>
  <c r="U444" i="2"/>
  <c r="U12" i="2"/>
  <c r="U596" i="2"/>
  <c r="U586" i="2"/>
  <c r="U577" i="2"/>
  <c r="U567" i="2"/>
  <c r="U548" i="2"/>
  <c r="U529" i="2"/>
  <c r="U519" i="2"/>
  <c r="U510" i="2"/>
  <c r="U490" i="2"/>
  <c r="U471" i="2"/>
  <c r="U462" i="2"/>
  <c r="U452" i="2"/>
  <c r="U433" i="2"/>
  <c r="U423" i="2"/>
  <c r="U414" i="2"/>
  <c r="U404" i="2"/>
  <c r="U385" i="2"/>
  <c r="U337" i="2"/>
  <c r="U327" i="2"/>
  <c r="U298" i="2"/>
  <c r="U584" i="2"/>
  <c r="U469" i="2"/>
  <c r="U8" i="2"/>
  <c r="U592" i="2"/>
  <c r="U477" i="2"/>
  <c r="U285" i="2"/>
  <c r="U16" i="2"/>
  <c r="M13" i="2"/>
  <c r="M15" i="2"/>
  <c r="N578" i="2"/>
  <c r="O578" i="2" s="1"/>
  <c r="N530" i="2"/>
  <c r="O530" i="2" s="1"/>
  <c r="N453" i="2"/>
  <c r="O453" i="2" s="1"/>
  <c r="N376" i="2"/>
  <c r="O376" i="2" s="1"/>
  <c r="N309" i="2"/>
  <c r="O309" i="2" s="1"/>
  <c r="N252" i="2"/>
  <c r="O252" i="2" s="1"/>
  <c r="N175" i="2"/>
  <c r="O175" i="2" s="1"/>
  <c r="N108" i="2"/>
  <c r="O108" i="2" s="1"/>
  <c r="N50" i="2"/>
  <c r="O50" i="2" s="1"/>
  <c r="N586" i="2"/>
  <c r="O586" i="2" s="1"/>
  <c r="N510" i="2"/>
  <c r="O510" i="2" s="1"/>
  <c r="N375" i="2"/>
  <c r="O375" i="2" s="1"/>
  <c r="N308" i="2"/>
  <c r="O308" i="2" s="1"/>
  <c r="N241" i="2"/>
  <c r="O241" i="2" s="1"/>
  <c r="N222" i="2"/>
  <c r="O222" i="2" s="1"/>
  <c r="N193" i="2"/>
  <c r="O193" i="2" s="1"/>
  <c r="N174" i="2"/>
  <c r="O174" i="2" s="1"/>
  <c r="N116" i="2"/>
  <c r="O116" i="2" s="1"/>
  <c r="N87" i="2"/>
  <c r="O87" i="2" s="1"/>
  <c r="N78" i="2"/>
  <c r="O78" i="2" s="1"/>
  <c r="N49" i="2"/>
  <c r="O49" i="2" s="1"/>
  <c r="N10" i="2"/>
  <c r="M16" i="2"/>
  <c r="N549" i="2"/>
  <c r="O549" i="2" s="1"/>
  <c r="N482" i="2"/>
  <c r="O482" i="2" s="1"/>
  <c r="N415" i="2"/>
  <c r="O415" i="2" s="1"/>
  <c r="N348" i="2"/>
  <c r="O348" i="2" s="1"/>
  <c r="N280" i="2"/>
  <c r="O280" i="2" s="1"/>
  <c r="N213" i="2"/>
  <c r="O213" i="2" s="1"/>
  <c r="N136" i="2"/>
  <c r="O136" i="2" s="1"/>
  <c r="N79" i="2"/>
  <c r="O79" i="2" s="1"/>
  <c r="N12" i="2"/>
  <c r="O12" i="2" s="1"/>
  <c r="N567" i="2"/>
  <c r="O567" i="2" s="1"/>
  <c r="N481" i="2"/>
  <c r="O481" i="2" s="1"/>
  <c r="N414" i="2"/>
  <c r="O414" i="2" s="1"/>
  <c r="N356" i="2"/>
  <c r="O356" i="2" s="1"/>
  <c r="N289" i="2"/>
  <c r="O289" i="2" s="1"/>
  <c r="N231" i="2"/>
  <c r="O231" i="2" s="1"/>
  <c r="N212" i="2"/>
  <c r="O212" i="2" s="1"/>
  <c r="N183" i="2"/>
  <c r="O183" i="2" s="1"/>
  <c r="N145" i="2"/>
  <c r="O145" i="2" s="1"/>
  <c r="N68" i="2"/>
  <c r="O68" i="2" s="1"/>
  <c r="N39" i="2"/>
  <c r="O39" i="2" s="1"/>
  <c r="N20" i="2"/>
  <c r="O20" i="2" s="1"/>
  <c r="N595" i="2"/>
  <c r="O595" i="2" s="1"/>
  <c r="N585" i="2"/>
  <c r="O585" i="2" s="1"/>
  <c r="N576" i="2"/>
  <c r="O576" i="2" s="1"/>
  <c r="N566" i="2"/>
  <c r="O566" i="2" s="1"/>
  <c r="N556" i="2"/>
  <c r="O556" i="2" s="1"/>
  <c r="N537" i="2"/>
  <c r="O537" i="2" s="1"/>
  <c r="N528" i="2"/>
  <c r="O528" i="2" s="1"/>
  <c r="N518" i="2"/>
  <c r="O518" i="2" s="1"/>
  <c r="N508" i="2"/>
  <c r="O508" i="2" s="1"/>
  <c r="N489" i="2"/>
  <c r="O489" i="2" s="1"/>
  <c r="N480" i="2"/>
  <c r="O480" i="2" s="1"/>
  <c r="N460" i="2"/>
  <c r="O460" i="2" s="1"/>
  <c r="N441" i="2"/>
  <c r="O441" i="2" s="1"/>
  <c r="N422" i="2"/>
  <c r="O422" i="2" s="1"/>
  <c r="N403" i="2"/>
  <c r="O403" i="2" s="1"/>
  <c r="N384" i="2"/>
  <c r="O384" i="2" s="1"/>
  <c r="N364" i="2"/>
  <c r="O364" i="2" s="1"/>
  <c r="N336" i="2"/>
  <c r="O336" i="2" s="1"/>
  <c r="N316" i="2"/>
  <c r="O316" i="2" s="1"/>
  <c r="N297" i="2"/>
  <c r="O297" i="2" s="1"/>
  <c r="N278" i="2"/>
  <c r="O278" i="2" s="1"/>
  <c r="N249" i="2"/>
  <c r="O249" i="2" s="1"/>
  <c r="N240" i="2"/>
  <c r="O240" i="2" s="1"/>
  <c r="N220" i="2"/>
  <c r="O220" i="2" s="1"/>
  <c r="N201" i="2"/>
  <c r="O201" i="2" s="1"/>
  <c r="N182" i="2"/>
  <c r="O182" i="2" s="1"/>
  <c r="N172" i="2"/>
  <c r="O172" i="2" s="1"/>
  <c r="N153" i="2"/>
  <c r="O153" i="2" s="1"/>
  <c r="N134" i="2"/>
  <c r="O134" i="2" s="1"/>
  <c r="N115" i="2"/>
  <c r="O115" i="2" s="1"/>
  <c r="N96" i="2"/>
  <c r="O96" i="2" s="1"/>
  <c r="N76" i="2"/>
  <c r="O76" i="2" s="1"/>
  <c r="N48" i="2"/>
  <c r="O48" i="2" s="1"/>
  <c r="N540" i="2"/>
  <c r="O540" i="2" s="1"/>
  <c r="N492" i="2"/>
  <c r="O492" i="2" s="1"/>
  <c r="N424" i="2"/>
  <c r="O424" i="2" s="1"/>
  <c r="N367" i="2"/>
  <c r="O367" i="2" s="1"/>
  <c r="N300" i="2"/>
  <c r="O300" i="2" s="1"/>
  <c r="N232" i="2"/>
  <c r="O232" i="2" s="1"/>
  <c r="N156" i="2"/>
  <c r="O156" i="2" s="1"/>
  <c r="N69" i="2"/>
  <c r="O69" i="2" s="1"/>
  <c r="N558" i="2"/>
  <c r="O558" i="2" s="1"/>
  <c r="N500" i="2"/>
  <c r="O500" i="2" s="1"/>
  <c r="N442" i="2"/>
  <c r="O442" i="2" s="1"/>
  <c r="N385" i="2"/>
  <c r="O385" i="2" s="1"/>
  <c r="N337" i="2"/>
  <c r="O337" i="2" s="1"/>
  <c r="N279" i="2"/>
  <c r="O279" i="2" s="1"/>
  <c r="N250" i="2"/>
  <c r="O250" i="2" s="1"/>
  <c r="N202" i="2"/>
  <c r="O202" i="2" s="1"/>
  <c r="N154" i="2"/>
  <c r="O154" i="2" s="1"/>
  <c r="N106" i="2"/>
  <c r="O106" i="2" s="1"/>
  <c r="N97" i="2"/>
  <c r="O97" i="2" s="1"/>
  <c r="N58" i="2"/>
  <c r="O58" i="2" s="1"/>
  <c r="N30" i="2"/>
  <c r="O30" i="2" s="1"/>
  <c r="N604" i="2"/>
  <c r="O604" i="2" s="1"/>
  <c r="N499" i="2"/>
  <c r="O499" i="2" s="1"/>
  <c r="N470" i="2"/>
  <c r="O470" i="2" s="1"/>
  <c r="N451" i="2"/>
  <c r="O451" i="2" s="1"/>
  <c r="N432" i="2"/>
  <c r="O432" i="2" s="1"/>
  <c r="N412" i="2"/>
  <c r="O412" i="2" s="1"/>
  <c r="N393" i="2"/>
  <c r="O393" i="2" s="1"/>
  <c r="N374" i="2"/>
  <c r="O374" i="2" s="1"/>
  <c r="N345" i="2"/>
  <c r="O345" i="2" s="1"/>
  <c r="N326" i="2"/>
  <c r="O326" i="2" s="1"/>
  <c r="N307" i="2"/>
  <c r="O307" i="2" s="1"/>
  <c r="N288" i="2"/>
  <c r="O288" i="2" s="1"/>
  <c r="N268" i="2"/>
  <c r="O268" i="2" s="1"/>
  <c r="N230" i="2"/>
  <c r="O230" i="2" s="1"/>
  <c r="N192" i="2"/>
  <c r="O192" i="2" s="1"/>
  <c r="N144" i="2"/>
  <c r="O144" i="2" s="1"/>
  <c r="N124" i="2"/>
  <c r="O124" i="2" s="1"/>
  <c r="N105" i="2"/>
  <c r="O105" i="2" s="1"/>
  <c r="N86" i="2"/>
  <c r="O86" i="2" s="1"/>
  <c r="N67" i="2"/>
  <c r="O67" i="2" s="1"/>
  <c r="N57" i="2"/>
  <c r="O57" i="2" s="1"/>
  <c r="N38" i="2"/>
  <c r="O38" i="2" s="1"/>
  <c r="N28" i="2"/>
  <c r="O28" i="2" s="1"/>
  <c r="N603" i="2"/>
  <c r="O603" i="2" s="1"/>
  <c r="N594" i="2"/>
  <c r="O594" i="2" s="1"/>
  <c r="N584" i="2"/>
  <c r="O584" i="2" s="1"/>
  <c r="N574" i="2"/>
  <c r="O574" i="2" s="1"/>
  <c r="N565" i="2"/>
  <c r="O565" i="2" s="1"/>
  <c r="N555" i="2"/>
  <c r="O555" i="2" s="1"/>
  <c r="N546" i="2"/>
  <c r="O546" i="2" s="1"/>
  <c r="N536" i="2"/>
  <c r="O536" i="2" s="1"/>
  <c r="N526" i="2"/>
  <c r="O526" i="2" s="1"/>
  <c r="N517" i="2"/>
  <c r="O517" i="2" s="1"/>
  <c r="N507" i="2"/>
  <c r="O507" i="2" s="1"/>
  <c r="N498" i="2"/>
  <c r="O498" i="2" s="1"/>
  <c r="N488" i="2"/>
  <c r="O488" i="2" s="1"/>
  <c r="N478" i="2"/>
  <c r="O478" i="2" s="1"/>
  <c r="N469" i="2"/>
  <c r="O469" i="2" s="1"/>
  <c r="N459" i="2"/>
  <c r="O459" i="2" s="1"/>
  <c r="N450" i="2"/>
  <c r="O450" i="2" s="1"/>
  <c r="N440" i="2"/>
  <c r="O440" i="2" s="1"/>
  <c r="N430" i="2"/>
  <c r="O430" i="2" s="1"/>
  <c r="N421" i="2"/>
  <c r="O421" i="2" s="1"/>
  <c r="N411" i="2"/>
  <c r="O411" i="2" s="1"/>
  <c r="N402" i="2"/>
  <c r="O402" i="2" s="1"/>
  <c r="N392" i="2"/>
  <c r="O392" i="2" s="1"/>
  <c r="N382" i="2"/>
  <c r="O382" i="2" s="1"/>
  <c r="N373" i="2"/>
  <c r="O373" i="2" s="1"/>
  <c r="N363" i="2"/>
  <c r="O363" i="2" s="1"/>
  <c r="N354" i="2"/>
  <c r="O354" i="2" s="1"/>
  <c r="N344" i="2"/>
  <c r="O344" i="2" s="1"/>
  <c r="N334" i="2"/>
  <c r="O334" i="2" s="1"/>
  <c r="N325" i="2"/>
  <c r="O325" i="2" s="1"/>
  <c r="N315" i="2"/>
  <c r="O315" i="2" s="1"/>
  <c r="N306" i="2"/>
  <c r="O306" i="2" s="1"/>
  <c r="N296" i="2"/>
  <c r="O296" i="2" s="1"/>
  <c r="N286" i="2"/>
  <c r="O286" i="2" s="1"/>
  <c r="N277" i="2"/>
  <c r="O277" i="2" s="1"/>
  <c r="N258" i="2"/>
  <c r="O258" i="2" s="1"/>
  <c r="N248" i="2"/>
  <c r="O248" i="2" s="1"/>
  <c r="N238" i="2"/>
  <c r="O238" i="2" s="1"/>
  <c r="N229" i="2"/>
  <c r="O229" i="2" s="1"/>
  <c r="N219" i="2"/>
  <c r="O219" i="2" s="1"/>
  <c r="N210" i="2"/>
  <c r="O210" i="2" s="1"/>
  <c r="N200" i="2"/>
  <c r="O200" i="2" s="1"/>
  <c r="N190" i="2"/>
  <c r="O190" i="2" s="1"/>
  <c r="N181" i="2"/>
  <c r="O181" i="2" s="1"/>
  <c r="N171" i="2"/>
  <c r="O171" i="2" s="1"/>
  <c r="N162" i="2"/>
  <c r="O162" i="2" s="1"/>
  <c r="N152" i="2"/>
  <c r="O152" i="2" s="1"/>
  <c r="N142" i="2"/>
  <c r="O142" i="2" s="1"/>
  <c r="N133" i="2"/>
  <c r="O133" i="2" s="1"/>
  <c r="N123" i="2"/>
  <c r="O123" i="2" s="1"/>
  <c r="N114" i="2"/>
  <c r="O114" i="2" s="1"/>
  <c r="N104" i="2"/>
  <c r="O104" i="2" s="1"/>
  <c r="N94" i="2"/>
  <c r="O94" i="2" s="1"/>
  <c r="N85" i="2"/>
  <c r="O85" i="2" s="1"/>
  <c r="N75" i="2"/>
  <c r="O75" i="2" s="1"/>
  <c r="N66" i="2"/>
  <c r="O66" i="2" s="1"/>
  <c r="N56" i="2"/>
  <c r="O56" i="2" s="1"/>
  <c r="N46" i="2"/>
  <c r="O46" i="2" s="1"/>
  <c r="N37" i="2"/>
  <c r="O37" i="2" s="1"/>
  <c r="N18" i="2"/>
  <c r="O18" i="2" s="1"/>
  <c r="M14" i="2"/>
  <c r="N588" i="2"/>
  <c r="O588" i="2" s="1"/>
  <c r="N501" i="2"/>
  <c r="O501" i="2" s="1"/>
  <c r="N434" i="2"/>
  <c r="O434" i="2" s="1"/>
  <c r="N357" i="2"/>
  <c r="O357" i="2" s="1"/>
  <c r="N290" i="2"/>
  <c r="O290" i="2" s="1"/>
  <c r="N204" i="2"/>
  <c r="O204" i="2" s="1"/>
  <c r="N127" i="2"/>
  <c r="O127" i="2" s="1"/>
  <c r="N40" i="2"/>
  <c r="O40" i="2" s="1"/>
  <c r="N538" i="2"/>
  <c r="O538" i="2" s="1"/>
  <c r="N471" i="2"/>
  <c r="O471" i="2" s="1"/>
  <c r="N404" i="2"/>
  <c r="O404" i="2" s="1"/>
  <c r="N318" i="2"/>
  <c r="O318" i="2" s="1"/>
  <c r="N573" i="2"/>
  <c r="O573" i="2" s="1"/>
  <c r="N525" i="2"/>
  <c r="O525" i="2" s="1"/>
  <c r="N487" i="2"/>
  <c r="O487" i="2" s="1"/>
  <c r="N448" i="2"/>
  <c r="O448" i="2" s="1"/>
  <c r="N429" i="2"/>
  <c r="O429" i="2" s="1"/>
  <c r="N391" i="2"/>
  <c r="O391" i="2" s="1"/>
  <c r="N352" i="2"/>
  <c r="O352" i="2" s="1"/>
  <c r="N324" i="2"/>
  <c r="O324" i="2" s="1"/>
  <c r="N276" i="2"/>
  <c r="O276" i="2" s="1"/>
  <c r="N256" i="2"/>
  <c r="O256" i="2" s="1"/>
  <c r="N218" i="2"/>
  <c r="O218" i="2" s="1"/>
  <c r="N189" i="2"/>
  <c r="O189" i="2" s="1"/>
  <c r="N180" i="2"/>
  <c r="O180" i="2" s="1"/>
  <c r="N141" i="2"/>
  <c r="O141" i="2" s="1"/>
  <c r="N84" i="2"/>
  <c r="O84" i="2" s="1"/>
  <c r="N26" i="2"/>
  <c r="O26" i="2" s="1"/>
  <c r="N597" i="2"/>
  <c r="O597" i="2" s="1"/>
  <c r="N568" i="2"/>
  <c r="O568" i="2" s="1"/>
  <c r="N511" i="2"/>
  <c r="O511" i="2" s="1"/>
  <c r="N444" i="2"/>
  <c r="O444" i="2" s="1"/>
  <c r="N386" i="2"/>
  <c r="O386" i="2" s="1"/>
  <c r="N328" i="2"/>
  <c r="O328" i="2" s="1"/>
  <c r="N261" i="2"/>
  <c r="O261" i="2" s="1"/>
  <c r="N223" i="2"/>
  <c r="O223" i="2" s="1"/>
  <c r="N184" i="2"/>
  <c r="O184" i="2" s="1"/>
  <c r="N165" i="2"/>
  <c r="O165" i="2" s="1"/>
  <c r="N98" i="2"/>
  <c r="O98" i="2" s="1"/>
  <c r="N60" i="2"/>
  <c r="O60" i="2" s="1"/>
  <c r="N21" i="2"/>
  <c r="O21" i="2" s="1"/>
  <c r="N548" i="2"/>
  <c r="O548" i="2" s="1"/>
  <c r="N490" i="2"/>
  <c r="O490" i="2" s="1"/>
  <c r="N433" i="2"/>
  <c r="O433" i="2" s="1"/>
  <c r="N346" i="2"/>
  <c r="O346" i="2" s="1"/>
  <c r="N270" i="2"/>
  <c r="O270" i="2" s="1"/>
  <c r="N135" i="2"/>
  <c r="O135" i="2" s="1"/>
  <c r="N583" i="2"/>
  <c r="O583" i="2" s="1"/>
  <c r="N564" i="2"/>
  <c r="O564" i="2" s="1"/>
  <c r="N535" i="2"/>
  <c r="O535" i="2" s="1"/>
  <c r="N506" i="2"/>
  <c r="O506" i="2" s="1"/>
  <c r="N458" i="2"/>
  <c r="O458" i="2" s="1"/>
  <c r="N410" i="2"/>
  <c r="O410" i="2" s="1"/>
  <c r="N381" i="2"/>
  <c r="O381" i="2" s="1"/>
  <c r="N333" i="2"/>
  <c r="O333" i="2" s="1"/>
  <c r="N295" i="2"/>
  <c r="O295" i="2" s="1"/>
  <c r="N266" i="2"/>
  <c r="O266" i="2" s="1"/>
  <c r="N228" i="2"/>
  <c r="O228" i="2" s="1"/>
  <c r="N170" i="2"/>
  <c r="O170" i="2" s="1"/>
  <c r="N122" i="2"/>
  <c r="O122" i="2" s="1"/>
  <c r="N103" i="2"/>
  <c r="O103" i="2" s="1"/>
  <c r="N74" i="2"/>
  <c r="O74" i="2" s="1"/>
  <c r="N36" i="2"/>
  <c r="O36" i="2" s="1"/>
  <c r="N601" i="2"/>
  <c r="O601" i="2" s="1"/>
  <c r="N591" i="2"/>
  <c r="O591" i="2" s="1"/>
  <c r="N582" i="2"/>
  <c r="O582" i="2" s="1"/>
  <c r="N572" i="2"/>
  <c r="O572" i="2" s="1"/>
  <c r="N562" i="2"/>
  <c r="O562" i="2" s="1"/>
  <c r="N553" i="2"/>
  <c r="O553" i="2" s="1"/>
  <c r="N543" i="2"/>
  <c r="O543" i="2" s="1"/>
  <c r="N534" i="2"/>
  <c r="O534" i="2" s="1"/>
  <c r="N524" i="2"/>
  <c r="O524" i="2" s="1"/>
  <c r="N514" i="2"/>
  <c r="O514" i="2" s="1"/>
  <c r="N505" i="2"/>
  <c r="O505" i="2" s="1"/>
  <c r="N495" i="2"/>
  <c r="O495" i="2" s="1"/>
  <c r="N486" i="2"/>
  <c r="O486" i="2" s="1"/>
  <c r="N476" i="2"/>
  <c r="O476" i="2" s="1"/>
  <c r="N466" i="2"/>
  <c r="O466" i="2" s="1"/>
  <c r="N457" i="2"/>
  <c r="O457" i="2" s="1"/>
  <c r="N447" i="2"/>
  <c r="O447" i="2" s="1"/>
  <c r="N438" i="2"/>
  <c r="O438" i="2" s="1"/>
  <c r="N428" i="2"/>
  <c r="O428" i="2" s="1"/>
  <c r="N418" i="2"/>
  <c r="O418" i="2" s="1"/>
  <c r="N409" i="2"/>
  <c r="O409" i="2" s="1"/>
  <c r="N399" i="2"/>
  <c r="O399" i="2" s="1"/>
  <c r="N390" i="2"/>
  <c r="O390" i="2" s="1"/>
  <c r="N380" i="2"/>
  <c r="O380" i="2" s="1"/>
  <c r="N370" i="2"/>
  <c r="O370" i="2" s="1"/>
  <c r="N361" i="2"/>
  <c r="O361" i="2" s="1"/>
  <c r="N351" i="2"/>
  <c r="O351" i="2" s="1"/>
  <c r="N342" i="2"/>
  <c r="O342" i="2" s="1"/>
  <c r="N332" i="2"/>
  <c r="O332" i="2" s="1"/>
  <c r="N322" i="2"/>
  <c r="O322" i="2" s="1"/>
  <c r="N313" i="2"/>
  <c r="O313" i="2" s="1"/>
  <c r="N303" i="2"/>
  <c r="O303" i="2" s="1"/>
  <c r="N294" i="2"/>
  <c r="O294" i="2" s="1"/>
  <c r="N284" i="2"/>
  <c r="O284" i="2" s="1"/>
  <c r="N274" i="2"/>
  <c r="O274" i="2" s="1"/>
  <c r="N265" i="2"/>
  <c r="O265" i="2" s="1"/>
  <c r="N255" i="2"/>
  <c r="O255" i="2" s="1"/>
  <c r="N246" i="2"/>
  <c r="O246" i="2" s="1"/>
  <c r="N236" i="2"/>
  <c r="O236" i="2" s="1"/>
  <c r="N226" i="2"/>
  <c r="O226" i="2" s="1"/>
  <c r="N217" i="2"/>
  <c r="O217" i="2" s="1"/>
  <c r="N207" i="2"/>
  <c r="O207" i="2" s="1"/>
  <c r="N198" i="2"/>
  <c r="O198" i="2" s="1"/>
  <c r="N188" i="2"/>
  <c r="O188" i="2" s="1"/>
  <c r="N178" i="2"/>
  <c r="O178" i="2" s="1"/>
  <c r="N169" i="2"/>
  <c r="O169" i="2" s="1"/>
  <c r="N159" i="2"/>
  <c r="O159" i="2" s="1"/>
  <c r="N150" i="2"/>
  <c r="O150" i="2" s="1"/>
  <c r="N140" i="2"/>
  <c r="O140" i="2" s="1"/>
  <c r="N130" i="2"/>
  <c r="O130" i="2" s="1"/>
  <c r="N121" i="2"/>
  <c r="O121" i="2" s="1"/>
  <c r="N111" i="2"/>
  <c r="O111" i="2" s="1"/>
  <c r="N102" i="2"/>
  <c r="O102" i="2" s="1"/>
  <c r="N92" i="2"/>
  <c r="O92" i="2" s="1"/>
  <c r="N82" i="2"/>
  <c r="O82" i="2" s="1"/>
  <c r="N73" i="2"/>
  <c r="O73" i="2" s="1"/>
  <c r="N63" i="2"/>
  <c r="O63" i="2" s="1"/>
  <c r="N54" i="2"/>
  <c r="O54" i="2" s="1"/>
  <c r="N44" i="2"/>
  <c r="O44" i="2" s="1"/>
  <c r="N34" i="2"/>
  <c r="O34" i="2" s="1"/>
  <c r="N25" i="2"/>
  <c r="O25" i="2" s="1"/>
  <c r="N15" i="2"/>
  <c r="O15" i="2" s="1"/>
  <c r="N6" i="2"/>
  <c r="M12" i="2"/>
  <c r="N559" i="2"/>
  <c r="O559" i="2" s="1"/>
  <c r="N472" i="2"/>
  <c r="O472" i="2" s="1"/>
  <c r="N405" i="2"/>
  <c r="O405" i="2" s="1"/>
  <c r="N319" i="2"/>
  <c r="O319" i="2" s="1"/>
  <c r="N242" i="2"/>
  <c r="O242" i="2" s="1"/>
  <c r="N146" i="2"/>
  <c r="O146" i="2" s="1"/>
  <c r="N88" i="2"/>
  <c r="O88" i="2" s="1"/>
  <c r="N31" i="2"/>
  <c r="O31" i="2" s="1"/>
  <c r="N596" i="2"/>
  <c r="O596" i="2" s="1"/>
  <c r="N529" i="2"/>
  <c r="O529" i="2" s="1"/>
  <c r="N452" i="2"/>
  <c r="O452" i="2" s="1"/>
  <c r="N394" i="2"/>
  <c r="O394" i="2" s="1"/>
  <c r="N327" i="2"/>
  <c r="O327" i="2" s="1"/>
  <c r="N260" i="2"/>
  <c r="O260" i="2" s="1"/>
  <c r="N126" i="2"/>
  <c r="O126" i="2" s="1"/>
  <c r="N592" i="2"/>
  <c r="O592" i="2" s="1"/>
  <c r="N554" i="2"/>
  <c r="O554" i="2" s="1"/>
  <c r="N516" i="2"/>
  <c r="O516" i="2" s="1"/>
  <c r="N496" i="2"/>
  <c r="O496" i="2" s="1"/>
  <c r="N468" i="2"/>
  <c r="O468" i="2" s="1"/>
  <c r="N439" i="2"/>
  <c r="O439" i="2" s="1"/>
  <c r="N400" i="2"/>
  <c r="O400" i="2" s="1"/>
  <c r="N372" i="2"/>
  <c r="O372" i="2" s="1"/>
  <c r="N343" i="2"/>
  <c r="O343" i="2" s="1"/>
  <c r="N314" i="2"/>
  <c r="O314" i="2" s="1"/>
  <c r="N285" i="2"/>
  <c r="O285" i="2" s="1"/>
  <c r="N247" i="2"/>
  <c r="O247" i="2" s="1"/>
  <c r="N208" i="2"/>
  <c r="O208" i="2" s="1"/>
  <c r="N160" i="2"/>
  <c r="O160" i="2" s="1"/>
  <c r="N132" i="2"/>
  <c r="O132" i="2" s="1"/>
  <c r="N93" i="2"/>
  <c r="O93" i="2" s="1"/>
  <c r="N64" i="2"/>
  <c r="O64" i="2" s="1"/>
  <c r="N45" i="2"/>
  <c r="O45" i="2" s="1"/>
  <c r="N7" i="2"/>
  <c r="N600" i="2"/>
  <c r="O600" i="2" s="1"/>
  <c r="N580" i="2"/>
  <c r="O580" i="2" s="1"/>
  <c r="N561" i="2"/>
  <c r="O561" i="2" s="1"/>
  <c r="N552" i="2"/>
  <c r="O552" i="2" s="1"/>
  <c r="N523" i="2"/>
  <c r="O523" i="2" s="1"/>
  <c r="N504" i="2"/>
  <c r="O504" i="2" s="1"/>
  <c r="N484" i="2"/>
  <c r="O484" i="2" s="1"/>
  <c r="N465" i="2"/>
  <c r="O465" i="2" s="1"/>
  <c r="N446" i="2"/>
  <c r="O446" i="2" s="1"/>
  <c r="N427" i="2"/>
  <c r="O427" i="2" s="1"/>
  <c r="N408" i="2"/>
  <c r="O408" i="2" s="1"/>
  <c r="N379" i="2"/>
  <c r="O379" i="2" s="1"/>
  <c r="N360" i="2"/>
  <c r="O360" i="2" s="1"/>
  <c r="N350" i="2"/>
  <c r="O350" i="2" s="1"/>
  <c r="N331" i="2"/>
  <c r="O331" i="2" s="1"/>
  <c r="N312" i="2"/>
  <c r="O312" i="2" s="1"/>
  <c r="N292" i="2"/>
  <c r="O292" i="2" s="1"/>
  <c r="N273" i="2"/>
  <c r="O273" i="2" s="1"/>
  <c r="N264" i="2"/>
  <c r="O264" i="2" s="1"/>
  <c r="N244" i="2"/>
  <c r="O244" i="2" s="1"/>
  <c r="N235" i="2"/>
  <c r="O235" i="2" s="1"/>
  <c r="N216" i="2"/>
  <c r="O216" i="2" s="1"/>
  <c r="N206" i="2"/>
  <c r="O206" i="2" s="1"/>
  <c r="N187" i="2"/>
  <c r="O187" i="2" s="1"/>
  <c r="N168" i="2"/>
  <c r="O168" i="2" s="1"/>
  <c r="N158" i="2"/>
  <c r="O158" i="2" s="1"/>
  <c r="N120" i="2"/>
  <c r="O120" i="2" s="1"/>
  <c r="N100" i="2"/>
  <c r="O100" i="2" s="1"/>
  <c r="N81" i="2"/>
  <c r="O81" i="2" s="1"/>
  <c r="N72" i="2"/>
  <c r="O72" i="2" s="1"/>
  <c r="N52" i="2"/>
  <c r="O52" i="2" s="1"/>
  <c r="N43" i="2"/>
  <c r="O43" i="2" s="1"/>
  <c r="N24" i="2"/>
  <c r="O24" i="2" s="1"/>
  <c r="N14" i="2"/>
  <c r="O14" i="2" s="1"/>
  <c r="N520" i="2"/>
  <c r="O520" i="2" s="1"/>
  <c r="N463" i="2"/>
  <c r="O463" i="2" s="1"/>
  <c r="N396" i="2"/>
  <c r="O396" i="2" s="1"/>
  <c r="N338" i="2"/>
  <c r="O338" i="2" s="1"/>
  <c r="N271" i="2"/>
  <c r="O271" i="2" s="1"/>
  <c r="N194" i="2"/>
  <c r="O194" i="2" s="1"/>
  <c r="N117" i="2"/>
  <c r="O117" i="2" s="1"/>
  <c r="N577" i="2"/>
  <c r="O577" i="2" s="1"/>
  <c r="N519" i="2"/>
  <c r="O519" i="2" s="1"/>
  <c r="N462" i="2"/>
  <c r="O462" i="2" s="1"/>
  <c r="N423" i="2"/>
  <c r="O423" i="2" s="1"/>
  <c r="N366" i="2"/>
  <c r="O366" i="2" s="1"/>
  <c r="N298" i="2"/>
  <c r="O298" i="2" s="1"/>
  <c r="N164" i="2"/>
  <c r="O164" i="2" s="1"/>
  <c r="N602" i="2"/>
  <c r="O602" i="2" s="1"/>
  <c r="N544" i="2"/>
  <c r="O544" i="2" s="1"/>
  <c r="N477" i="2"/>
  <c r="O477" i="2" s="1"/>
  <c r="N420" i="2"/>
  <c r="O420" i="2" s="1"/>
  <c r="N362" i="2"/>
  <c r="O362" i="2" s="1"/>
  <c r="N304" i="2"/>
  <c r="O304" i="2" s="1"/>
  <c r="N237" i="2"/>
  <c r="O237" i="2" s="1"/>
  <c r="N199" i="2"/>
  <c r="O199" i="2" s="1"/>
  <c r="N151" i="2"/>
  <c r="O151" i="2" s="1"/>
  <c r="N112" i="2"/>
  <c r="O112" i="2" s="1"/>
  <c r="N55" i="2"/>
  <c r="O55" i="2" s="1"/>
  <c r="N16" i="2"/>
  <c r="O16" i="2" s="1"/>
  <c r="N590" i="2"/>
  <c r="O590" i="2" s="1"/>
  <c r="N571" i="2"/>
  <c r="O571" i="2" s="1"/>
  <c r="N542" i="2"/>
  <c r="O542" i="2" s="1"/>
  <c r="N532" i="2"/>
  <c r="O532" i="2" s="1"/>
  <c r="N513" i="2"/>
  <c r="O513" i="2" s="1"/>
  <c r="N494" i="2"/>
  <c r="O494" i="2" s="1"/>
  <c r="N475" i="2"/>
  <c r="O475" i="2" s="1"/>
  <c r="N456" i="2"/>
  <c r="O456" i="2" s="1"/>
  <c r="N436" i="2"/>
  <c r="O436" i="2" s="1"/>
  <c r="N417" i="2"/>
  <c r="O417" i="2" s="1"/>
  <c r="N398" i="2"/>
  <c r="O398" i="2" s="1"/>
  <c r="N388" i="2"/>
  <c r="O388" i="2" s="1"/>
  <c r="N369" i="2"/>
  <c r="O369" i="2" s="1"/>
  <c r="N340" i="2"/>
  <c r="O340" i="2" s="1"/>
  <c r="N321" i="2"/>
  <c r="O321" i="2" s="1"/>
  <c r="N302" i="2"/>
  <c r="O302" i="2" s="1"/>
  <c r="N283" i="2"/>
  <c r="O283" i="2" s="1"/>
  <c r="N254" i="2"/>
  <c r="O254" i="2" s="1"/>
  <c r="N225" i="2"/>
  <c r="O225" i="2" s="1"/>
  <c r="N196" i="2"/>
  <c r="O196" i="2" s="1"/>
  <c r="N177" i="2"/>
  <c r="O177" i="2" s="1"/>
  <c r="N148" i="2"/>
  <c r="O148" i="2" s="1"/>
  <c r="N129" i="2"/>
  <c r="O129" i="2" s="1"/>
  <c r="N110" i="2"/>
  <c r="O110" i="2" s="1"/>
  <c r="N91" i="2"/>
  <c r="O91" i="2" s="1"/>
  <c r="N62" i="2"/>
  <c r="O62" i="2" s="1"/>
  <c r="N33" i="2"/>
  <c r="O33" i="2" s="1"/>
  <c r="N598" i="2"/>
  <c r="O598" i="2" s="1"/>
  <c r="N589" i="2"/>
  <c r="O589" i="2" s="1"/>
  <c r="N579" i="2"/>
  <c r="O579" i="2" s="1"/>
  <c r="N570" i="2"/>
  <c r="O570" i="2" s="1"/>
  <c r="N560" i="2"/>
  <c r="O560" i="2" s="1"/>
  <c r="N550" i="2"/>
  <c r="O550" i="2" s="1"/>
  <c r="N541" i="2"/>
  <c r="O541" i="2" s="1"/>
  <c r="N531" i="2"/>
  <c r="O531" i="2" s="1"/>
  <c r="N522" i="2"/>
  <c r="O522" i="2" s="1"/>
  <c r="N512" i="2"/>
  <c r="O512" i="2" s="1"/>
  <c r="N502" i="2"/>
  <c r="O502" i="2" s="1"/>
  <c r="N493" i="2"/>
  <c r="O493" i="2" s="1"/>
  <c r="N474" i="2"/>
  <c r="O474" i="2" s="1"/>
  <c r="N464" i="2"/>
  <c r="O464" i="2" s="1"/>
  <c r="N454" i="2"/>
  <c r="O454" i="2" s="1"/>
  <c r="N445" i="2"/>
  <c r="O445" i="2" s="1"/>
  <c r="N435" i="2"/>
  <c r="O435" i="2" s="1"/>
  <c r="N426" i="2"/>
  <c r="O426" i="2" s="1"/>
  <c r="N416" i="2"/>
  <c r="O416" i="2" s="1"/>
  <c r="N406" i="2"/>
  <c r="O406" i="2" s="1"/>
  <c r="N397" i="2"/>
  <c r="O397" i="2" s="1"/>
  <c r="N387" i="2"/>
  <c r="O387" i="2" s="1"/>
  <c r="N378" i="2"/>
  <c r="O378" i="2" s="1"/>
  <c r="N368" i="2"/>
  <c r="O368" i="2" s="1"/>
  <c r="N358" i="2"/>
  <c r="O358" i="2" s="1"/>
  <c r="N349" i="2"/>
  <c r="O349" i="2" s="1"/>
  <c r="N339" i="2"/>
  <c r="O339" i="2" s="1"/>
  <c r="N330" i="2"/>
  <c r="O330" i="2" s="1"/>
  <c r="N320" i="2"/>
  <c r="O320" i="2" s="1"/>
  <c r="N310" i="2"/>
  <c r="O310" i="2" s="1"/>
  <c r="N301" i="2"/>
  <c r="O301" i="2" s="1"/>
  <c r="N282" i="2"/>
  <c r="O282" i="2" s="1"/>
  <c r="N272" i="2"/>
  <c r="O272" i="2" s="1"/>
  <c r="N262" i="2"/>
  <c r="O262" i="2" s="1"/>
  <c r="N253" i="2"/>
  <c r="O253" i="2" s="1"/>
  <c r="N234" i="2"/>
  <c r="O234" i="2" s="1"/>
  <c r="N224" i="2"/>
  <c r="O224" i="2" s="1"/>
  <c r="N214" i="2"/>
  <c r="O214" i="2" s="1"/>
  <c r="N205" i="2"/>
  <c r="O205" i="2" s="1"/>
  <c r="N186" i="2"/>
  <c r="O186" i="2" s="1"/>
  <c r="N176" i="2"/>
  <c r="O176" i="2" s="1"/>
  <c r="N166" i="2"/>
  <c r="O166" i="2" s="1"/>
  <c r="N157" i="2"/>
  <c r="O157" i="2" s="1"/>
  <c r="N138" i="2"/>
  <c r="O138" i="2" s="1"/>
  <c r="N128" i="2"/>
  <c r="O128" i="2" s="1"/>
  <c r="N118" i="2"/>
  <c r="O118" i="2" s="1"/>
  <c r="N109" i="2"/>
  <c r="O109" i="2" s="1"/>
  <c r="N99" i="2"/>
  <c r="O99" i="2" s="1"/>
  <c r="N90" i="2"/>
  <c r="O90" i="2" s="1"/>
  <c r="N80" i="2"/>
  <c r="O80" i="2" s="1"/>
  <c r="N70" i="2"/>
  <c r="O70" i="2" s="1"/>
  <c r="N61" i="2"/>
  <c r="O61" i="2" s="1"/>
  <c r="N51" i="2"/>
  <c r="O51" i="2" s="1"/>
  <c r="N42" i="2"/>
  <c r="O42" i="2" s="1"/>
  <c r="N32" i="2"/>
  <c r="O32" i="2" s="1"/>
  <c r="N22" i="2"/>
  <c r="O22" i="2" s="1"/>
  <c r="N13" i="2"/>
  <c r="O13" i="2" s="1"/>
  <c r="L11" i="2"/>
  <c r="M519" i="2"/>
  <c r="M510" i="2"/>
  <c r="M244" i="2"/>
  <c r="K107" i="2"/>
  <c r="M46" i="2"/>
  <c r="L383" i="2"/>
  <c r="I245" i="2"/>
  <c r="M182" i="2"/>
  <c r="K35" i="2"/>
  <c r="M566" i="2"/>
  <c r="M326" i="2"/>
  <c r="K275" i="2"/>
  <c r="M502" i="2"/>
  <c r="M358" i="2"/>
  <c r="M262" i="2"/>
  <c r="M253" i="2"/>
  <c r="M243" i="2"/>
  <c r="M234" i="2"/>
  <c r="M166" i="2"/>
  <c r="M118" i="2"/>
  <c r="M76" i="2"/>
  <c r="M67" i="2"/>
  <c r="I53" i="2"/>
  <c r="M48" i="2"/>
  <c r="K503" i="2"/>
  <c r="M477" i="2"/>
  <c r="J479" i="2"/>
  <c r="M468" i="2"/>
  <c r="M352" i="2"/>
  <c r="M343" i="2"/>
  <c r="M333" i="2"/>
  <c r="M324" i="2"/>
  <c r="M304" i="2"/>
  <c r="K173" i="2"/>
  <c r="M170" i="2"/>
  <c r="J173" i="2"/>
  <c r="M160" i="2"/>
  <c r="M80" i="2"/>
  <c r="J521" i="2"/>
  <c r="K497" i="2"/>
  <c r="L491" i="2"/>
  <c r="K485" i="2"/>
  <c r="I479" i="2"/>
  <c r="J359" i="2"/>
  <c r="M202" i="2"/>
  <c r="L203" i="2"/>
  <c r="K179" i="2"/>
  <c r="M174" i="2"/>
  <c r="M116" i="2"/>
  <c r="L245" i="2"/>
  <c r="M235" i="2"/>
  <c r="J233" i="2"/>
  <c r="M216" i="2"/>
  <c r="M206" i="2"/>
  <c r="M342" i="2"/>
  <c r="I173" i="2"/>
  <c r="K203" i="2"/>
  <c r="M150" i="2"/>
  <c r="M140" i="2"/>
  <c r="M130" i="2"/>
  <c r="M121" i="2"/>
  <c r="M111" i="2"/>
  <c r="I77" i="2"/>
  <c r="J575" i="2"/>
  <c r="M543" i="2"/>
  <c r="J545" i="2"/>
  <c r="K539" i="2"/>
  <c r="M534" i="2"/>
  <c r="I533" i="2"/>
  <c r="I461" i="2"/>
  <c r="J443" i="2"/>
  <c r="J437" i="2"/>
  <c r="H581" i="2"/>
  <c r="J569" i="2"/>
  <c r="M556" i="2"/>
  <c r="M547" i="2"/>
  <c r="M518" i="2"/>
  <c r="M486" i="2"/>
  <c r="I455" i="2"/>
  <c r="M447" i="2"/>
  <c r="K443" i="2"/>
  <c r="M438" i="2"/>
  <c r="M374" i="2"/>
  <c r="J185" i="2"/>
  <c r="J167" i="2"/>
  <c r="K161" i="2"/>
  <c r="M93" i="2"/>
  <c r="M84" i="2"/>
  <c r="M7" i="2"/>
  <c r="M579" i="2"/>
  <c r="M570" i="2"/>
  <c r="K557" i="2"/>
  <c r="M550" i="2"/>
  <c r="M470" i="2"/>
  <c r="M460" i="2"/>
  <c r="L461" i="2"/>
  <c r="K455" i="2"/>
  <c r="M422" i="2"/>
  <c r="I269" i="2"/>
  <c r="M252" i="2"/>
  <c r="M181" i="2"/>
  <c r="M120" i="2"/>
  <c r="M110" i="2"/>
  <c r="M106" i="2"/>
  <c r="M78" i="2"/>
  <c r="K77" i="2"/>
  <c r="M74" i="2"/>
  <c r="M64" i="2"/>
  <c r="M55" i="2"/>
  <c r="M26" i="2"/>
  <c r="I569" i="2"/>
  <c r="M564" i="2"/>
  <c r="M464" i="2"/>
  <c r="J467" i="2"/>
  <c r="M454" i="2"/>
  <c r="M406" i="2"/>
  <c r="M310" i="2"/>
  <c r="J287" i="2"/>
  <c r="M278" i="2"/>
  <c r="M274" i="2"/>
  <c r="M214" i="2"/>
  <c r="I203" i="2"/>
  <c r="M100" i="2"/>
  <c r="M91" i="2"/>
  <c r="J89" i="2"/>
  <c r="I89" i="2"/>
  <c r="M81" i="2"/>
  <c r="M68" i="2"/>
  <c r="J71" i="2"/>
  <c r="K65" i="2"/>
  <c r="M30" i="2"/>
  <c r="M10" i="2"/>
  <c r="I437" i="2"/>
  <c r="M381" i="2"/>
  <c r="M372" i="2"/>
  <c r="M339" i="2"/>
  <c r="M291" i="2"/>
  <c r="L269" i="2"/>
  <c r="M259" i="2"/>
  <c r="M249" i="2"/>
  <c r="J251" i="2"/>
  <c r="M230" i="2"/>
  <c r="M146" i="2"/>
  <c r="M136" i="2"/>
  <c r="M117" i="2"/>
  <c r="M108" i="2"/>
  <c r="M104" i="2"/>
  <c r="I29" i="2"/>
  <c r="M24" i="2"/>
  <c r="M481" i="2"/>
  <c r="I341" i="2"/>
  <c r="J305" i="2"/>
  <c r="I107" i="2"/>
  <c r="I23" i="2"/>
  <c r="K23" i="2"/>
  <c r="M600" i="2"/>
  <c r="J593" i="2"/>
  <c r="M580" i="2"/>
  <c r="H557" i="2"/>
  <c r="M517" i="2"/>
  <c r="M507" i="2"/>
  <c r="M427" i="2"/>
  <c r="M417" i="2"/>
  <c r="M408" i="2"/>
  <c r="M398" i="2"/>
  <c r="M388" i="2"/>
  <c r="K383" i="2"/>
  <c r="M379" i="2"/>
  <c r="M356" i="2"/>
  <c r="M318" i="2"/>
  <c r="M308" i="2"/>
  <c r="J311" i="2"/>
  <c r="I275" i="2"/>
  <c r="M266" i="2"/>
  <c r="J269" i="2"/>
  <c r="K251" i="2"/>
  <c r="M176" i="2"/>
  <c r="M172" i="2"/>
  <c r="M163" i="2"/>
  <c r="I149" i="2"/>
  <c r="M144" i="2"/>
  <c r="M134" i="2"/>
  <c r="K131" i="2"/>
  <c r="M50" i="2"/>
  <c r="M40" i="2"/>
  <c r="M31" i="2"/>
  <c r="M590" i="2"/>
  <c r="K587" i="2"/>
  <c r="M532" i="2"/>
  <c r="M523" i="2"/>
  <c r="M490" i="2"/>
  <c r="K581" i="2"/>
  <c r="M536" i="2"/>
  <c r="J497" i="2"/>
  <c r="L605" i="2"/>
  <c r="I605" i="2"/>
  <c r="M597" i="2"/>
  <c r="M595" i="2"/>
  <c r="I593" i="2"/>
  <c r="M588" i="2"/>
  <c r="M549" i="2"/>
  <c r="J551" i="2"/>
  <c r="K533" i="2"/>
  <c r="M530" i="2"/>
  <c r="I527" i="2"/>
  <c r="K527" i="2"/>
  <c r="L431" i="2"/>
  <c r="K407" i="2"/>
  <c r="M392" i="2"/>
  <c r="M390" i="2"/>
  <c r="M363" i="2"/>
  <c r="M350" i="2"/>
  <c r="M340" i="2"/>
  <c r="M331" i="2"/>
  <c r="J329" i="2"/>
  <c r="K299" i="2"/>
  <c r="L293" i="2"/>
  <c r="J263" i="2"/>
  <c r="M222" i="2"/>
  <c r="M212" i="2"/>
  <c r="I197" i="2"/>
  <c r="M189" i="2"/>
  <c r="M180" i="2"/>
  <c r="M147" i="2"/>
  <c r="I143" i="2"/>
  <c r="K143" i="2"/>
  <c r="M138" i="2"/>
  <c r="M54" i="2"/>
  <c r="M44" i="2"/>
  <c r="J47" i="2"/>
  <c r="K41" i="2"/>
  <c r="K575" i="2"/>
  <c r="M321" i="2"/>
  <c r="M312" i="2"/>
  <c r="M151" i="2"/>
  <c r="K605" i="2"/>
  <c r="M571" i="2"/>
  <c r="M567" i="2"/>
  <c r="J539" i="2"/>
  <c r="M524" i="2"/>
  <c r="M498" i="2"/>
  <c r="M494" i="2"/>
  <c r="M471" i="2"/>
  <c r="M451" i="2"/>
  <c r="M434" i="2"/>
  <c r="M430" i="2"/>
  <c r="H425" i="2"/>
  <c r="M421" i="2"/>
  <c r="M411" i="2"/>
  <c r="M382" i="2"/>
  <c r="N483" i="2"/>
  <c r="O483" i="2" s="1"/>
  <c r="N291" i="2"/>
  <c r="O291" i="2" s="1"/>
  <c r="N243" i="2"/>
  <c r="O243" i="2" s="1"/>
  <c r="N195" i="2"/>
  <c r="O195" i="2" s="1"/>
  <c r="N147" i="2"/>
  <c r="O147" i="2" s="1"/>
  <c r="M604" i="2"/>
  <c r="M585" i="2"/>
  <c r="M578" i="2"/>
  <c r="M574" i="2"/>
  <c r="K563" i="2"/>
  <c r="M561" i="2"/>
  <c r="J563" i="2"/>
  <c r="M554" i="2"/>
  <c r="I551" i="2"/>
  <c r="M541" i="2"/>
  <c r="M528" i="2"/>
  <c r="M514" i="2"/>
  <c r="M505" i="2"/>
  <c r="M501" i="2"/>
  <c r="J503" i="2"/>
  <c r="I497" i="2"/>
  <c r="M488" i="2"/>
  <c r="M475" i="2"/>
  <c r="J473" i="2"/>
  <c r="K467" i="2"/>
  <c r="M462" i="2"/>
  <c r="M458" i="2"/>
  <c r="M445" i="2"/>
  <c r="M441" i="2"/>
  <c r="M424" i="2"/>
  <c r="M415" i="2"/>
  <c r="M405" i="2"/>
  <c r="M396" i="2"/>
  <c r="I383" i="2"/>
  <c r="M376" i="2"/>
  <c r="M367" i="2"/>
  <c r="I365" i="2"/>
  <c r="K359" i="2"/>
  <c r="M354" i="2"/>
  <c r="J353" i="2"/>
  <c r="I353" i="2"/>
  <c r="M344" i="2"/>
  <c r="M334" i="2"/>
  <c r="M325" i="2"/>
  <c r="M315" i="2"/>
  <c r="M302" i="2"/>
  <c r="M276" i="2"/>
  <c r="M268" i="2"/>
  <c r="M255" i="2"/>
  <c r="I251" i="2"/>
  <c r="M238" i="2"/>
  <c r="M219" i="2"/>
  <c r="M196" i="2"/>
  <c r="M187" i="2"/>
  <c r="I185" i="2"/>
  <c r="M177" i="2"/>
  <c r="M164" i="2"/>
  <c r="M126" i="2"/>
  <c r="I101" i="2"/>
  <c r="M51" i="2"/>
  <c r="M246" i="2"/>
  <c r="N139" i="2"/>
  <c r="O139" i="2" s="1"/>
  <c r="M6" i="2"/>
  <c r="H11" i="2"/>
  <c r="M601" i="2"/>
  <c r="M591" i="2"/>
  <c r="M582" i="2"/>
  <c r="M558" i="2"/>
  <c r="M537" i="2"/>
  <c r="M520" i="2"/>
  <c r="M511" i="2"/>
  <c r="M484" i="2"/>
  <c r="M598" i="2"/>
  <c r="M589" i="2"/>
  <c r="I581" i="2"/>
  <c r="I575" i="2"/>
  <c r="M565" i="2"/>
  <c r="I557" i="2"/>
  <c r="M548" i="2"/>
  <c r="M544" i="2"/>
  <c r="M535" i="2"/>
  <c r="M531" i="2"/>
  <c r="H527" i="2"/>
  <c r="M522" i="2"/>
  <c r="M508" i="2"/>
  <c r="M492" i="2"/>
  <c r="M482" i="2"/>
  <c r="M478" i="2"/>
  <c r="M469" i="2"/>
  <c r="M465" i="2"/>
  <c r="M448" i="2"/>
  <c r="M432" i="2"/>
  <c r="M428" i="2"/>
  <c r="L425" i="2"/>
  <c r="M418" i="2"/>
  <c r="I413" i="2"/>
  <c r="H395" i="2"/>
  <c r="L389" i="2"/>
  <c r="M380" i="2"/>
  <c r="J383" i="2"/>
  <c r="K377" i="2"/>
  <c r="M348" i="2"/>
  <c r="M309" i="2"/>
  <c r="M292" i="2"/>
  <c r="M279" i="2"/>
  <c r="K245" i="2"/>
  <c r="M242" i="2"/>
  <c r="J245" i="2"/>
  <c r="K239" i="2"/>
  <c r="M232" i="2"/>
  <c r="I221" i="2"/>
  <c r="M213" i="2"/>
  <c r="M204" i="2"/>
  <c r="M200" i="2"/>
  <c r="M190" i="2"/>
  <c r="M158" i="2"/>
  <c r="K155" i="2"/>
  <c r="M148" i="2"/>
  <c r="M139" i="2"/>
  <c r="K83" i="2"/>
  <c r="J77" i="2"/>
  <c r="M602" i="2"/>
  <c r="I599" i="2"/>
  <c r="M583" i="2"/>
  <c r="M572" i="2"/>
  <c r="I545" i="2"/>
  <c r="M512" i="2"/>
  <c r="M499" i="2"/>
  <c r="M495" i="2"/>
  <c r="K491" i="2"/>
  <c r="I485" i="2"/>
  <c r="M472" i="2"/>
  <c r="M456" i="2"/>
  <c r="M452" i="2"/>
  <c r="M439" i="2"/>
  <c r="M435" i="2"/>
  <c r="J425" i="2"/>
  <c r="M412" i="2"/>
  <c r="M403" i="2"/>
  <c r="J401" i="2"/>
  <c r="K395" i="2"/>
  <c r="M393" i="2"/>
  <c r="M384" i="2"/>
  <c r="M364" i="2"/>
  <c r="M332" i="2"/>
  <c r="M322" i="2"/>
  <c r="I317" i="2"/>
  <c r="K317" i="2"/>
  <c r="M313" i="2"/>
  <c r="M300" i="2"/>
  <c r="M283" i="2"/>
  <c r="M270" i="2"/>
  <c r="M236" i="2"/>
  <c r="M226" i="2"/>
  <c r="M217" i="2"/>
  <c r="M207" i="2"/>
  <c r="M171" i="2"/>
  <c r="M142" i="2"/>
  <c r="H41" i="2"/>
  <c r="M592" i="2"/>
  <c r="M576" i="2"/>
  <c r="M568" i="2"/>
  <c r="M559" i="2"/>
  <c r="M552" i="2"/>
  <c r="M538" i="2"/>
  <c r="M525" i="2"/>
  <c r="I521" i="2"/>
  <c r="N547" i="2"/>
  <c r="O547" i="2" s="1"/>
  <c r="N355" i="2"/>
  <c r="O355" i="2" s="1"/>
  <c r="N259" i="2"/>
  <c r="O259" i="2" s="1"/>
  <c r="N211" i="2"/>
  <c r="O211" i="2" s="1"/>
  <c r="N163" i="2"/>
  <c r="O163" i="2" s="1"/>
  <c r="N19" i="2"/>
  <c r="O19" i="2" s="1"/>
  <c r="K599" i="2"/>
  <c r="M596" i="2"/>
  <c r="J599" i="2"/>
  <c r="M586" i="2"/>
  <c r="J587" i="2"/>
  <c r="M562" i="2"/>
  <c r="M555" i="2"/>
  <c r="K551" i="2"/>
  <c r="M546" i="2"/>
  <c r="M542" i="2"/>
  <c r="M529" i="2"/>
  <c r="M516" i="2"/>
  <c r="I515" i="2"/>
  <c r="K509" i="2"/>
  <c r="M506" i="2"/>
  <c r="M489" i="2"/>
  <c r="J491" i="2"/>
  <c r="M480" i="2"/>
  <c r="M476" i="2"/>
  <c r="K473" i="2"/>
  <c r="M463" i="2"/>
  <c r="M459" i="2"/>
  <c r="M446" i="2"/>
  <c r="J449" i="2"/>
  <c r="M442" i="2"/>
  <c r="I431" i="2"/>
  <c r="K431" i="2"/>
  <c r="M426" i="2"/>
  <c r="I425" i="2"/>
  <c r="M416" i="2"/>
  <c r="M397" i="2"/>
  <c r="M387" i="2"/>
  <c r="M368" i="2"/>
  <c r="M355" i="2"/>
  <c r="K347" i="2"/>
  <c r="M345" i="2"/>
  <c r="M336" i="2"/>
  <c r="K323" i="2"/>
  <c r="M316" i="2"/>
  <c r="M307" i="2"/>
  <c r="M303" i="2"/>
  <c r="I299" i="2"/>
  <c r="M290" i="2"/>
  <c r="J293" i="2"/>
  <c r="M286" i="2"/>
  <c r="M277" i="2"/>
  <c r="M273" i="2"/>
  <c r="M240" i="2"/>
  <c r="K227" i="2"/>
  <c r="M220" i="2"/>
  <c r="M211" i="2"/>
  <c r="M188" i="2"/>
  <c r="I125" i="2"/>
  <c r="M94" i="2"/>
  <c r="M85" i="2"/>
  <c r="K59" i="2"/>
  <c r="M198" i="2"/>
  <c r="N267" i="2"/>
  <c r="O267" i="2" s="1"/>
  <c r="M493" i="2"/>
  <c r="M483" i="2"/>
  <c r="L479" i="2"/>
  <c r="M466" i="2"/>
  <c r="M450" i="2"/>
  <c r="L449" i="2"/>
  <c r="I449" i="2"/>
  <c r="K437" i="2"/>
  <c r="M433" i="2"/>
  <c r="M429" i="2"/>
  <c r="J431" i="2"/>
  <c r="M420" i="2"/>
  <c r="J419" i="2"/>
  <c r="M320" i="2"/>
  <c r="M264" i="2"/>
  <c r="M260" i="2"/>
  <c r="K257" i="2"/>
  <c r="M247" i="2"/>
  <c r="I239" i="2"/>
  <c r="N27" i="2"/>
  <c r="O27" i="2" s="1"/>
  <c r="I509" i="2"/>
  <c r="I503" i="2"/>
  <c r="M603" i="2"/>
  <c r="M594" i="2"/>
  <c r="M584" i="2"/>
  <c r="M577" i="2"/>
  <c r="M573" i="2"/>
  <c r="L569" i="2"/>
  <c r="M560" i="2"/>
  <c r="M553" i="2"/>
  <c r="M540" i="2"/>
  <c r="I539" i="2"/>
  <c r="M526" i="2"/>
  <c r="J527" i="2"/>
  <c r="K515" i="2"/>
  <c r="M513" i="2"/>
  <c r="J515" i="2"/>
  <c r="M504" i="2"/>
  <c r="M500" i="2"/>
  <c r="M496" i="2"/>
  <c r="M487" i="2"/>
  <c r="K479" i="2"/>
  <c r="M474" i="2"/>
  <c r="L473" i="2"/>
  <c r="I473" i="2"/>
  <c r="K461" i="2"/>
  <c r="M457" i="2"/>
  <c r="M453" i="2"/>
  <c r="J455" i="2"/>
  <c r="M444" i="2"/>
  <c r="M440" i="2"/>
  <c r="M436" i="2"/>
  <c r="L437" i="2"/>
  <c r="M423" i="2"/>
  <c r="K419" i="2"/>
  <c r="M414" i="2"/>
  <c r="M404" i="2"/>
  <c r="J407" i="2"/>
  <c r="K401" i="2"/>
  <c r="M394" i="2"/>
  <c r="K389" i="2"/>
  <c r="M385" i="2"/>
  <c r="H371" i="2"/>
  <c r="M366" i="2"/>
  <c r="I359" i="2"/>
  <c r="M301" i="2"/>
  <c r="M297" i="2"/>
  <c r="J299" i="2"/>
  <c r="M288" i="2"/>
  <c r="M284" i="2"/>
  <c r="K281" i="2"/>
  <c r="M271" i="2"/>
  <c r="M267" i="2"/>
  <c r="M254" i="2"/>
  <c r="H251" i="2"/>
  <c r="M250" i="2"/>
  <c r="K221" i="2"/>
  <c r="M218" i="2"/>
  <c r="J221" i="2"/>
  <c r="M208" i="2"/>
  <c r="M195" i="2"/>
  <c r="M124" i="2"/>
  <c r="M102" i="2"/>
  <c r="M92" i="2"/>
  <c r="M27" i="2"/>
  <c r="H23" i="2"/>
  <c r="M18" i="2"/>
  <c r="M294" i="2"/>
  <c r="M410" i="2"/>
  <c r="J413" i="2"/>
  <c r="I407" i="2"/>
  <c r="M400" i="2"/>
  <c r="M370" i="2"/>
  <c r="K365" i="2"/>
  <c r="M361" i="2"/>
  <c r="M357" i="2"/>
  <c r="I347" i="2"/>
  <c r="M338" i="2"/>
  <c r="I335" i="2"/>
  <c r="M328" i="2"/>
  <c r="K305" i="2"/>
  <c r="M295" i="2"/>
  <c r="M282" i="2"/>
  <c r="M258" i="2"/>
  <c r="L257" i="2"/>
  <c r="I257" i="2"/>
  <c r="M237" i="2"/>
  <c r="H233" i="2"/>
  <c r="M224" i="2"/>
  <c r="J209" i="2"/>
  <c r="I209" i="2"/>
  <c r="K197" i="2"/>
  <c r="M194" i="2"/>
  <c r="J197" i="2"/>
  <c r="M184" i="2"/>
  <c r="M168" i="2"/>
  <c r="M154" i="2"/>
  <c r="M141" i="2"/>
  <c r="H137" i="2"/>
  <c r="M128" i="2"/>
  <c r="M115" i="2"/>
  <c r="J113" i="2"/>
  <c r="I113" i="2"/>
  <c r="K101" i="2"/>
  <c r="M98" i="2"/>
  <c r="J101" i="2"/>
  <c r="M88" i="2"/>
  <c r="M72" i="2"/>
  <c r="M62" i="2"/>
  <c r="M58" i="2"/>
  <c r="I47" i="2"/>
  <c r="K47" i="2"/>
  <c r="M42" i="2"/>
  <c r="M38" i="2"/>
  <c r="M34" i="2"/>
  <c r="M228" i="2"/>
  <c r="M132" i="2"/>
  <c r="M391" i="2"/>
  <c r="I389" i="2"/>
  <c r="M378" i="2"/>
  <c r="J377" i="2"/>
  <c r="I377" i="2"/>
  <c r="M351" i="2"/>
  <c r="K335" i="2"/>
  <c r="J335" i="2"/>
  <c r="K329" i="2"/>
  <c r="M319" i="2"/>
  <c r="M306" i="2"/>
  <c r="M298" i="2"/>
  <c r="I293" i="2"/>
  <c r="K293" i="2"/>
  <c r="M289" i="2"/>
  <c r="M285" i="2"/>
  <c r="M272" i="2"/>
  <c r="K269" i="2"/>
  <c r="H269" i="2"/>
  <c r="M265" i="2"/>
  <c r="M261" i="2"/>
  <c r="M248" i="2"/>
  <c r="M241" i="2"/>
  <c r="M231" i="2"/>
  <c r="I227" i="2"/>
  <c r="M205" i="2"/>
  <c r="M201" i="2"/>
  <c r="J203" i="2"/>
  <c r="J191" i="2"/>
  <c r="K185" i="2"/>
  <c r="M175" i="2"/>
  <c r="K167" i="2"/>
  <c r="M162" i="2"/>
  <c r="M145" i="2"/>
  <c r="M135" i="2"/>
  <c r="I131" i="2"/>
  <c r="M109" i="2"/>
  <c r="M105" i="2"/>
  <c r="J107" i="2"/>
  <c r="J95" i="2"/>
  <c r="K89" i="2"/>
  <c r="M79" i="2"/>
  <c r="M75" i="2"/>
  <c r="I71" i="2"/>
  <c r="K71" i="2"/>
  <c r="M66" i="2"/>
  <c r="H53" i="2"/>
  <c r="M45" i="2"/>
  <c r="M25" i="2"/>
  <c r="M192" i="2"/>
  <c r="M178" i="2"/>
  <c r="M165" i="2"/>
  <c r="H161" i="2"/>
  <c r="M152" i="2"/>
  <c r="I137" i="2"/>
  <c r="K125" i="2"/>
  <c r="M122" i="2"/>
  <c r="J125" i="2"/>
  <c r="M112" i="2"/>
  <c r="M96" i="2"/>
  <c r="M86" i="2"/>
  <c r="H83" i="2"/>
  <c r="M82" i="2"/>
  <c r="M69" i="2"/>
  <c r="M60" i="2"/>
  <c r="M56" i="2"/>
  <c r="M52" i="2"/>
  <c r="L53" i="2"/>
  <c r="M36" i="2"/>
  <c r="M32" i="2"/>
  <c r="M28" i="2"/>
  <c r="L29" i="2"/>
  <c r="M19" i="2"/>
  <c r="J17" i="2"/>
  <c r="I17" i="2"/>
  <c r="M402" i="2"/>
  <c r="I401" i="2"/>
  <c r="M375" i="2"/>
  <c r="I371" i="2"/>
  <c r="M362" i="2"/>
  <c r="M349" i="2"/>
  <c r="M330" i="2"/>
  <c r="I329" i="2"/>
  <c r="L317" i="2"/>
  <c r="M296" i="2"/>
  <c r="J281" i="2"/>
  <c r="M229" i="2"/>
  <c r="M225" i="2"/>
  <c r="J215" i="2"/>
  <c r="K209" i="2"/>
  <c r="M199" i="2"/>
  <c r="L191" i="2"/>
  <c r="I191" i="2"/>
  <c r="K191" i="2"/>
  <c r="M186" i="2"/>
  <c r="M169" i="2"/>
  <c r="M159" i="2"/>
  <c r="I155" i="2"/>
  <c r="M133" i="2"/>
  <c r="M129" i="2"/>
  <c r="J119" i="2"/>
  <c r="K113" i="2"/>
  <c r="M103" i="2"/>
  <c r="M99" i="2"/>
  <c r="L95" i="2"/>
  <c r="I95" i="2"/>
  <c r="K95" i="2"/>
  <c r="M90" i="2"/>
  <c r="M73" i="2"/>
  <c r="M63" i="2"/>
  <c r="I59" i="2"/>
  <c r="M43" i="2"/>
  <c r="M39" i="2"/>
  <c r="I35" i="2"/>
  <c r="M9" i="2"/>
  <c r="M49" i="2"/>
  <c r="L173" i="2"/>
  <c r="J161" i="2"/>
  <c r="I161" i="2"/>
  <c r="K149" i="2"/>
  <c r="J149" i="2"/>
  <c r="L107" i="2"/>
  <c r="L77" i="2"/>
  <c r="J65" i="2"/>
  <c r="I65" i="2"/>
  <c r="K53" i="2"/>
  <c r="J53" i="2"/>
  <c r="J41" i="2"/>
  <c r="I41" i="2"/>
  <c r="K29" i="2"/>
  <c r="J29" i="2"/>
  <c r="I11" i="2"/>
  <c r="M156" i="2"/>
  <c r="K413" i="2"/>
  <c r="M409" i="2"/>
  <c r="M399" i="2"/>
  <c r="I395" i="2"/>
  <c r="M386" i="2"/>
  <c r="J389" i="2"/>
  <c r="M373" i="2"/>
  <c r="K371" i="2"/>
  <c r="M369" i="2"/>
  <c r="M360" i="2"/>
  <c r="K353" i="2"/>
  <c r="M346" i="2"/>
  <c r="K341" i="2"/>
  <c r="M337" i="2"/>
  <c r="M327" i="2"/>
  <c r="I323" i="2"/>
  <c r="M314" i="2"/>
  <c r="J317" i="2"/>
  <c r="I287" i="2"/>
  <c r="K287" i="2"/>
  <c r="M280" i="2"/>
  <c r="M256" i="2"/>
  <c r="J239" i="2"/>
  <c r="K233" i="2"/>
  <c r="M223" i="2"/>
  <c r="I215" i="2"/>
  <c r="K215" i="2"/>
  <c r="M210" i="2"/>
  <c r="M193" i="2"/>
  <c r="M183" i="2"/>
  <c r="I179" i="2"/>
  <c r="M157" i="2"/>
  <c r="M153" i="2"/>
  <c r="J155" i="2"/>
  <c r="J143" i="2"/>
  <c r="K137" i="2"/>
  <c r="M127" i="2"/>
  <c r="M123" i="2"/>
  <c r="I119" i="2"/>
  <c r="K119" i="2"/>
  <c r="M114" i="2"/>
  <c r="M97" i="2"/>
  <c r="M87" i="2"/>
  <c r="I83" i="2"/>
  <c r="M70" i="2"/>
  <c r="M61" i="2"/>
  <c r="M57" i="2"/>
  <c r="J59" i="2"/>
  <c r="M37" i="2"/>
  <c r="M33" i="2"/>
  <c r="J35" i="2"/>
  <c r="M20" i="2"/>
  <c r="J23" i="2"/>
  <c r="K17" i="2"/>
  <c r="M22" i="2"/>
  <c r="J11" i="2"/>
  <c r="M21" i="2"/>
  <c r="M8" i="2"/>
  <c r="L545" i="2"/>
  <c r="L287" i="2"/>
  <c r="L599" i="2"/>
  <c r="L533" i="2"/>
  <c r="L521" i="2"/>
  <c r="L455" i="2"/>
  <c r="L275" i="2"/>
  <c r="L251" i="2"/>
  <c r="L239" i="2"/>
  <c r="L143" i="2"/>
  <c r="L263" i="2"/>
  <c r="L221" i="2"/>
  <c r="L155" i="2"/>
  <c r="L125" i="2"/>
  <c r="L59" i="2"/>
  <c r="L311" i="2"/>
  <c r="L509" i="2"/>
  <c r="L503" i="2"/>
  <c r="L413" i="2"/>
  <c r="L167" i="2"/>
  <c r="L71" i="2"/>
  <c r="L65" i="2"/>
  <c r="L47" i="2"/>
  <c r="L35" i="2"/>
  <c r="L359" i="2"/>
  <c r="L341" i="2"/>
  <c r="L179" i="2"/>
  <c r="L149" i="2"/>
  <c r="L83" i="2"/>
  <c r="L41" i="2"/>
  <c r="L593" i="2"/>
  <c r="L527" i="2"/>
  <c r="L485" i="2"/>
  <c r="L551" i="2"/>
  <c r="L215" i="2"/>
  <c r="L209" i="2"/>
  <c r="L119" i="2"/>
  <c r="L113" i="2"/>
  <c r="L17" i="2"/>
  <c r="L515" i="2"/>
  <c r="L497" i="2"/>
  <c r="L407" i="2"/>
  <c r="L365" i="2"/>
  <c r="L581" i="2"/>
  <c r="L575" i="2"/>
  <c r="L557" i="2"/>
  <c r="L335" i="2"/>
  <c r="L227" i="2"/>
  <c r="L197" i="2"/>
  <c r="L131" i="2"/>
  <c r="L101" i="2"/>
  <c r="H587" i="2"/>
  <c r="H347" i="2"/>
  <c r="H497" i="2"/>
  <c r="H551" i="2"/>
  <c r="H179" i="2"/>
  <c r="H539" i="2"/>
  <c r="H449" i="2"/>
  <c r="H437" i="2"/>
  <c r="H563" i="2"/>
  <c r="H329" i="2"/>
  <c r="H323" i="2"/>
  <c r="H569" i="2"/>
  <c r="H509" i="2"/>
  <c r="H341" i="2"/>
  <c r="H317" i="2"/>
  <c r="H287" i="2"/>
  <c r="H275" i="2"/>
  <c r="H227" i="2"/>
  <c r="H209" i="2"/>
  <c r="H131" i="2"/>
  <c r="H113" i="2"/>
  <c r="H365" i="2"/>
  <c r="H353" i="2"/>
  <c r="H305" i="2"/>
  <c r="H293" i="2"/>
  <c r="H281" i="2"/>
  <c r="H263" i="2"/>
  <c r="H239" i="2"/>
  <c r="H143" i="2"/>
  <c r="H515" i="2"/>
  <c r="H485" i="2"/>
  <c r="H473" i="2"/>
  <c r="H401" i="2"/>
  <c r="H389" i="2"/>
  <c r="H377" i="2"/>
  <c r="H257" i="2"/>
  <c r="H155" i="2"/>
  <c r="H65" i="2"/>
  <c r="H59" i="2"/>
  <c r="H461" i="2"/>
  <c r="H413" i="2"/>
  <c r="H167" i="2"/>
  <c r="H149" i="2"/>
  <c r="H71" i="2"/>
  <c r="H47" i="2"/>
  <c r="H35" i="2"/>
  <c r="H521" i="2"/>
  <c r="H491" i="2"/>
  <c r="H467" i="2"/>
  <c r="H191" i="2"/>
  <c r="H95" i="2"/>
  <c r="H17" i="2"/>
  <c r="H593" i="2"/>
  <c r="H545" i="2"/>
  <c r="H533" i="2"/>
  <c r="H443" i="2"/>
  <c r="H203" i="2"/>
  <c r="H185" i="2"/>
  <c r="H107" i="2"/>
  <c r="H89" i="2"/>
  <c r="H419" i="2"/>
  <c r="H311" i="2"/>
  <c r="H215" i="2"/>
  <c r="H197" i="2"/>
  <c r="H119" i="2"/>
  <c r="H101" i="2"/>
  <c r="J137" i="2"/>
  <c r="J557" i="2"/>
  <c r="H479" i="2"/>
  <c r="I467" i="2"/>
  <c r="L443" i="2"/>
  <c r="K425" i="2"/>
  <c r="L305" i="2"/>
  <c r="I305" i="2"/>
  <c r="L299" i="2"/>
  <c r="J275" i="2"/>
  <c r="J257" i="2"/>
  <c r="J227" i="2"/>
  <c r="L185" i="2"/>
  <c r="H173" i="2"/>
  <c r="J131" i="2"/>
  <c r="L89" i="2"/>
  <c r="H77" i="2"/>
  <c r="L563" i="2"/>
  <c r="K545" i="2"/>
  <c r="J485" i="2"/>
  <c r="H407" i="2"/>
  <c r="J395" i="2"/>
  <c r="H383" i="2"/>
  <c r="J371" i="2"/>
  <c r="H359" i="2"/>
  <c r="J347" i="2"/>
  <c r="H335" i="2"/>
  <c r="J323" i="2"/>
  <c r="I263" i="2"/>
  <c r="K263" i="2"/>
  <c r="J365" i="2"/>
  <c r="J341" i="2"/>
  <c r="I587" i="2"/>
  <c r="J605" i="2"/>
  <c r="H605" i="2"/>
  <c r="K593" i="2"/>
  <c r="J533" i="2"/>
  <c r="H455" i="2"/>
  <c r="I443" i="2"/>
  <c r="L419" i="2"/>
  <c r="I311" i="2"/>
  <c r="K311" i="2"/>
  <c r="H299" i="2"/>
  <c r="H29" i="2"/>
  <c r="H575" i="2"/>
  <c r="I563" i="2"/>
  <c r="K521" i="2"/>
  <c r="J461" i="2"/>
  <c r="L401" i="2"/>
  <c r="L395" i="2"/>
  <c r="L377" i="2"/>
  <c r="L371" i="2"/>
  <c r="L353" i="2"/>
  <c r="L347" i="2"/>
  <c r="L329" i="2"/>
  <c r="L323" i="2"/>
  <c r="L281" i="2"/>
  <c r="I281" i="2"/>
  <c r="L233" i="2"/>
  <c r="I233" i="2"/>
  <c r="H221" i="2"/>
  <c r="J179" i="2"/>
  <c r="L137" i="2"/>
  <c r="H125" i="2"/>
  <c r="J83" i="2"/>
  <c r="L23" i="2"/>
  <c r="H599" i="2"/>
  <c r="L539" i="2"/>
  <c r="J581" i="2"/>
  <c r="H503" i="2"/>
  <c r="I491" i="2"/>
  <c r="L467" i="2"/>
  <c r="K449" i="2"/>
  <c r="L587" i="2"/>
  <c r="K569" i="2"/>
  <c r="J509" i="2"/>
  <c r="H431" i="2"/>
  <c r="I419" i="2"/>
  <c r="H245" i="2"/>
  <c r="I167" i="2"/>
  <c r="L161" i="2"/>
  <c r="A10" i="3"/>
  <c r="A11" i="3" l="1"/>
  <c r="A12" i="3" l="1"/>
  <c r="A13" i="3" l="1"/>
  <c r="A14" i="3" l="1"/>
  <c r="A15" i="3" l="1"/>
  <c r="A16" i="3" l="1"/>
  <c r="A17" i="3" l="1"/>
  <c r="A18" i="3" l="1"/>
  <c r="A19" i="3" l="1"/>
  <c r="A20" i="3" l="1"/>
  <c r="A21" i="3" l="1"/>
  <c r="A22" i="3" l="1"/>
  <c r="A23" i="3" l="1"/>
  <c r="A24" i="3" l="1"/>
  <c r="A25" i="3" l="1"/>
  <c r="A26" i="3" l="1"/>
  <c r="A27" i="3" l="1"/>
  <c r="A28" i="3" l="1"/>
  <c r="A29" i="3" l="1"/>
  <c r="A30" i="3" l="1"/>
  <c r="A31" i="3" l="1"/>
  <c r="A32" i="3" l="1"/>
  <c r="A33" i="3" l="1"/>
  <c r="A34" i="3" l="1"/>
  <c r="A35" i="3" l="1"/>
  <c r="A36" i="3" l="1"/>
  <c r="A37" i="3" l="1"/>
  <c r="A38" i="3" l="1"/>
  <c r="A39" i="3" l="1"/>
  <c r="A40" i="3" l="1"/>
  <c r="A41" i="3" l="1"/>
  <c r="A42" i="3" l="1"/>
  <c r="A43" i="3" l="1"/>
  <c r="A44" i="3" l="1"/>
  <c r="A45" i="3" l="1"/>
  <c r="A46" i="3" l="1"/>
  <c r="A47" i="3" l="1"/>
  <c r="A48" i="3" l="1"/>
  <c r="A49" i="3" l="1"/>
  <c r="A50" i="3" l="1"/>
  <c r="A51" i="3" l="1"/>
  <c r="A52" i="3" l="1"/>
  <c r="A53" i="3" l="1"/>
  <c r="A54" i="3" l="1"/>
  <c r="A55" i="3" l="1"/>
  <c r="A56" i="3" l="1"/>
  <c r="A57" i="3" l="1"/>
  <c r="A58" i="3" l="1"/>
  <c r="A59" i="3" l="1"/>
  <c r="A60" i="3" l="1"/>
  <c r="A61" i="3" l="1"/>
  <c r="A62" i="3" l="1"/>
  <c r="A63" i="3" l="1"/>
  <c r="A64" i="3" l="1"/>
  <c r="A65" i="3" l="1"/>
  <c r="A66" i="3" l="1"/>
  <c r="A67" i="3" l="1"/>
  <c r="A68" i="3" l="1"/>
  <c r="A69" i="3" l="1"/>
  <c r="A70" i="3" l="1"/>
  <c r="A71" i="3" l="1"/>
  <c r="A72" i="3" l="1"/>
  <c r="A73" i="3" l="1"/>
  <c r="A74" i="3" l="1"/>
  <c r="A75" i="3" l="1"/>
  <c r="A76" i="3" l="1"/>
  <c r="A77" i="3" l="1"/>
  <c r="A78" i="3" l="1"/>
  <c r="A79" i="3" l="1"/>
  <c r="A80" i="3" l="1"/>
  <c r="A81" i="3" l="1"/>
  <c r="A82" i="3" l="1"/>
  <c r="A83" i="3" l="1"/>
  <c r="A84" i="3" l="1"/>
  <c r="A85" i="3" l="1"/>
  <c r="A86" i="3" l="1"/>
  <c r="A87" i="3" l="1"/>
  <c r="A88" i="3" l="1"/>
  <c r="A89" i="3" l="1"/>
  <c r="A90" i="3" l="1"/>
  <c r="A91" i="3" l="1"/>
  <c r="A92" i="3" l="1"/>
  <c r="A93" i="3" l="1"/>
  <c r="A94" i="3" l="1"/>
  <c r="A95" i="3" l="1"/>
  <c r="A96" i="3" l="1"/>
  <c r="A97" i="3" l="1"/>
  <c r="A98" i="3" l="1"/>
  <c r="A99" i="3" l="1"/>
  <c r="A100" i="3" l="1"/>
  <c r="A101" i="3" l="1"/>
  <c r="A102" i="3" l="1"/>
  <c r="A103" i="3" l="1"/>
  <c r="A104" i="3" l="1"/>
  <c r="A105" i="3" l="1"/>
  <c r="F11" i="2"/>
  <c r="F12" i="2" l="1"/>
  <c r="F13" i="2" s="1"/>
  <c r="F14" i="2" s="1"/>
  <c r="F15" i="2" s="1"/>
  <c r="F16" i="2" s="1"/>
  <c r="F17" i="2" s="1"/>
  <c r="G11" i="2"/>
  <c r="N11" i="2" s="1"/>
  <c r="O11" i="2" s="1"/>
  <c r="V11" i="2" l="1" a="1"/>
  <c r="V11" i="2" s="1"/>
  <c r="P11" i="2"/>
  <c r="T11" i="2"/>
  <c r="S11" i="2"/>
  <c r="Q11" i="2"/>
  <c r="R11" i="2"/>
  <c r="F18" i="2"/>
  <c r="F19" i="2" s="1"/>
  <c r="F20" i="2" s="1"/>
  <c r="F21" i="2" s="1"/>
  <c r="F22" i="2" s="1"/>
  <c r="F23" i="2" s="1"/>
  <c r="G17" i="2"/>
  <c r="U11" i="2" l="1"/>
  <c r="N17" i="2"/>
  <c r="O17" i="2" s="1"/>
  <c r="V17" i="2" s="1" a="1"/>
  <c r="V17" i="2" s="1"/>
  <c r="F24" i="2"/>
  <c r="F25" i="2" s="1"/>
  <c r="F26" i="2" s="1"/>
  <c r="F27" i="2" s="1"/>
  <c r="F28" i="2" s="1"/>
  <c r="F29" i="2" s="1"/>
  <c r="G23" i="2"/>
  <c r="N23" i="2" s="1"/>
  <c r="O23" i="2" s="1"/>
  <c r="V23" i="2" s="1" a="1"/>
  <c r="V23" i="2" s="1"/>
  <c r="Q23" i="2" l="1"/>
  <c r="R23" i="2"/>
  <c r="S23" i="2"/>
  <c r="T23" i="2"/>
  <c r="P23" i="2"/>
  <c r="P17" i="2"/>
  <c r="Q17" i="2"/>
  <c r="R17" i="2"/>
  <c r="S17" i="2"/>
  <c r="T17" i="2"/>
  <c r="F30" i="2"/>
  <c r="F31" i="2" s="1"/>
  <c r="F32" i="2" s="1"/>
  <c r="F33" i="2" s="1"/>
  <c r="F34" i="2" s="1"/>
  <c r="F35" i="2" s="1"/>
  <c r="G29" i="2"/>
  <c r="N29" i="2" s="1"/>
  <c r="O29" i="2" s="1"/>
  <c r="V29" i="2" s="1" a="1"/>
  <c r="V29" i="2" s="1"/>
  <c r="S29" i="2" l="1"/>
  <c r="T29" i="2"/>
  <c r="R29" i="2"/>
  <c r="P29" i="2"/>
  <c r="Q29" i="2"/>
  <c r="U23" i="2"/>
  <c r="U17" i="2"/>
  <c r="F36" i="2"/>
  <c r="F37" i="2" s="1"/>
  <c r="F38" i="2" s="1"/>
  <c r="F39" i="2" s="1"/>
  <c r="F40" i="2" s="1"/>
  <c r="F41" i="2" s="1"/>
  <c r="G35" i="2"/>
  <c r="N35" i="2" s="1"/>
  <c r="O35" i="2" s="1"/>
  <c r="V35" i="2" s="1" a="1"/>
  <c r="V35" i="2" s="1"/>
  <c r="P35" i="2" l="1"/>
  <c r="Q35" i="2"/>
  <c r="R35" i="2"/>
  <c r="S35" i="2"/>
  <c r="T35" i="2"/>
  <c r="U29" i="2"/>
  <c r="F42" i="2"/>
  <c r="F43" i="2" s="1"/>
  <c r="F44" i="2" s="1"/>
  <c r="F45" i="2" s="1"/>
  <c r="F46" i="2" s="1"/>
  <c r="F47" i="2" s="1"/>
  <c r="G41" i="2"/>
  <c r="N41" i="2" s="1"/>
  <c r="O41" i="2" s="1"/>
  <c r="V41" i="2" s="1" a="1"/>
  <c r="V41" i="2" s="1"/>
  <c r="P41" i="2" l="1"/>
  <c r="Q41" i="2"/>
  <c r="R41" i="2"/>
  <c r="S41" i="2"/>
  <c r="T41" i="2"/>
  <c r="U35" i="2"/>
  <c r="F48" i="2"/>
  <c r="F49" i="2" s="1"/>
  <c r="F50" i="2" s="1"/>
  <c r="F51" i="2" s="1"/>
  <c r="F52" i="2" s="1"/>
  <c r="F53" i="2" s="1"/>
  <c r="G47" i="2"/>
  <c r="N47" i="2" s="1"/>
  <c r="O47" i="2" s="1"/>
  <c r="V47" i="2" s="1" a="1"/>
  <c r="V47" i="2" s="1"/>
  <c r="Q47" i="2" l="1"/>
  <c r="R47" i="2"/>
  <c r="S47" i="2"/>
  <c r="T47" i="2"/>
  <c r="P47" i="2"/>
  <c r="U41" i="2"/>
  <c r="F54" i="2"/>
  <c r="F55" i="2" s="1"/>
  <c r="F56" i="2" s="1"/>
  <c r="F57" i="2" s="1"/>
  <c r="F58" i="2" s="1"/>
  <c r="F59" i="2" s="1"/>
  <c r="G53" i="2"/>
  <c r="N53" i="2" s="1"/>
  <c r="O53" i="2" s="1"/>
  <c r="V53" i="2" s="1" a="1"/>
  <c r="V53" i="2" s="1"/>
  <c r="S53" i="2" l="1"/>
  <c r="T53" i="2"/>
  <c r="P53" i="2"/>
  <c r="Q53" i="2"/>
  <c r="R53" i="2"/>
  <c r="U47" i="2"/>
  <c r="F60" i="2"/>
  <c r="F61" i="2" s="1"/>
  <c r="F62" i="2" s="1"/>
  <c r="F63" i="2" s="1"/>
  <c r="F64" i="2" s="1"/>
  <c r="F65" i="2" s="1"/>
  <c r="G59" i="2"/>
  <c r="N59" i="2" s="1"/>
  <c r="O59" i="2" s="1"/>
  <c r="V59" i="2" s="1" a="1"/>
  <c r="V59" i="2" s="1"/>
  <c r="P59" i="2" l="1"/>
  <c r="Q59" i="2"/>
  <c r="R59" i="2"/>
  <c r="S59" i="2"/>
  <c r="T59" i="2"/>
  <c r="U53" i="2"/>
  <c r="F66" i="2"/>
  <c r="F67" i="2" s="1"/>
  <c r="F68" i="2" s="1"/>
  <c r="F69" i="2" s="1"/>
  <c r="F70" i="2" s="1"/>
  <c r="F71" i="2" s="1"/>
  <c r="G65" i="2"/>
  <c r="N65" i="2" s="1"/>
  <c r="O65" i="2" s="1"/>
  <c r="V65" i="2" s="1" a="1"/>
  <c r="V65" i="2" s="1"/>
  <c r="P65" i="2" l="1"/>
  <c r="Q65" i="2"/>
  <c r="R65" i="2"/>
  <c r="S65" i="2"/>
  <c r="T65" i="2"/>
  <c r="U59" i="2"/>
  <c r="F72" i="2"/>
  <c r="F73" i="2" s="1"/>
  <c r="F74" i="2" s="1"/>
  <c r="F75" i="2" s="1"/>
  <c r="F76" i="2" s="1"/>
  <c r="F77" i="2" s="1"/>
  <c r="G71" i="2"/>
  <c r="N71" i="2" s="1"/>
  <c r="O71" i="2" s="1"/>
  <c r="V71" i="2" s="1" a="1"/>
  <c r="V71" i="2" s="1"/>
  <c r="Q71" i="2" l="1"/>
  <c r="R71" i="2"/>
  <c r="S71" i="2"/>
  <c r="T71" i="2"/>
  <c r="P71" i="2"/>
  <c r="U65" i="2"/>
  <c r="F78" i="2"/>
  <c r="F79" i="2" s="1"/>
  <c r="F80" i="2" s="1"/>
  <c r="F81" i="2" s="1"/>
  <c r="F82" i="2" s="1"/>
  <c r="F83" i="2" s="1"/>
  <c r="G77" i="2"/>
  <c r="N77" i="2" s="1"/>
  <c r="O77" i="2" s="1"/>
  <c r="V77" i="2" s="1" a="1"/>
  <c r="V77" i="2" s="1"/>
  <c r="S77" i="2" l="1"/>
  <c r="T77" i="2"/>
  <c r="P77" i="2"/>
  <c r="Q77" i="2"/>
  <c r="R77" i="2"/>
  <c r="U71" i="2"/>
  <c r="F84" i="2"/>
  <c r="F85" i="2" s="1"/>
  <c r="F86" i="2" s="1"/>
  <c r="F87" i="2" s="1"/>
  <c r="F88" i="2" s="1"/>
  <c r="F89" i="2" s="1"/>
  <c r="G83" i="2"/>
  <c r="N83" i="2" s="1"/>
  <c r="O83" i="2" s="1"/>
  <c r="V83" i="2" s="1" a="1"/>
  <c r="V83" i="2" s="1"/>
  <c r="P83" i="2" l="1"/>
  <c r="Q83" i="2"/>
  <c r="R83" i="2"/>
  <c r="S83" i="2"/>
  <c r="T83" i="2"/>
  <c r="U77" i="2"/>
  <c r="F90" i="2"/>
  <c r="F91" i="2" s="1"/>
  <c r="F92" i="2" s="1"/>
  <c r="F93" i="2" s="1"/>
  <c r="F94" i="2" s="1"/>
  <c r="F95" i="2" s="1"/>
  <c r="G89" i="2"/>
  <c r="N89" i="2" s="1"/>
  <c r="O89" i="2" s="1"/>
  <c r="V89" i="2" s="1" a="1"/>
  <c r="V89" i="2" s="1"/>
  <c r="P89" i="2" l="1"/>
  <c r="Q89" i="2"/>
  <c r="R89" i="2"/>
  <c r="S89" i="2"/>
  <c r="T89" i="2"/>
  <c r="U83" i="2"/>
  <c r="F96" i="2"/>
  <c r="F97" i="2" s="1"/>
  <c r="F98" i="2" s="1"/>
  <c r="F99" i="2" s="1"/>
  <c r="F100" i="2" s="1"/>
  <c r="F101" i="2" s="1"/>
  <c r="G95" i="2"/>
  <c r="N95" i="2" s="1"/>
  <c r="O95" i="2" s="1"/>
  <c r="V95" i="2" s="1" a="1"/>
  <c r="V95" i="2" s="1"/>
  <c r="Q95" i="2" l="1"/>
  <c r="R95" i="2"/>
  <c r="S95" i="2"/>
  <c r="T95" i="2"/>
  <c r="P95" i="2"/>
  <c r="U89" i="2"/>
  <c r="F102" i="2"/>
  <c r="F103" i="2" s="1"/>
  <c r="F104" i="2" s="1"/>
  <c r="F105" i="2" s="1"/>
  <c r="F106" i="2" s="1"/>
  <c r="F107" i="2" s="1"/>
  <c r="G101" i="2"/>
  <c r="N101" i="2" s="1"/>
  <c r="O101" i="2" s="1"/>
  <c r="V101" i="2" s="1" a="1"/>
  <c r="V101" i="2" s="1"/>
  <c r="S101" i="2" l="1"/>
  <c r="T101" i="2"/>
  <c r="P101" i="2"/>
  <c r="Q101" i="2"/>
  <c r="R101" i="2"/>
  <c r="U95" i="2"/>
  <c r="F108" i="2"/>
  <c r="F109" i="2" s="1"/>
  <c r="F110" i="2" s="1"/>
  <c r="F111" i="2" s="1"/>
  <c r="F112" i="2" s="1"/>
  <c r="F113" i="2" s="1"/>
  <c r="G107" i="2"/>
  <c r="N107" i="2" s="1"/>
  <c r="O107" i="2" s="1"/>
  <c r="V107" i="2" s="1" a="1"/>
  <c r="V107" i="2" s="1"/>
  <c r="P107" i="2" l="1"/>
  <c r="Q107" i="2"/>
  <c r="R107" i="2"/>
  <c r="T107" i="2"/>
  <c r="S107" i="2"/>
  <c r="U101" i="2"/>
  <c r="F114" i="2"/>
  <c r="F115" i="2" s="1"/>
  <c r="F116" i="2" s="1"/>
  <c r="F117" i="2" s="1"/>
  <c r="F118" i="2" s="1"/>
  <c r="F119" i="2" s="1"/>
  <c r="G113" i="2"/>
  <c r="N113" i="2" s="1"/>
  <c r="O113" i="2" s="1"/>
  <c r="V113" i="2" s="1" a="1"/>
  <c r="V113" i="2" s="1"/>
  <c r="P113" i="2" l="1"/>
  <c r="Q113" i="2"/>
  <c r="R113" i="2"/>
  <c r="S113" i="2"/>
  <c r="T113" i="2"/>
  <c r="U107" i="2"/>
  <c r="F120" i="2"/>
  <c r="F121" i="2" s="1"/>
  <c r="F122" i="2" s="1"/>
  <c r="F123" i="2" s="1"/>
  <c r="F124" i="2" s="1"/>
  <c r="F125" i="2" s="1"/>
  <c r="G119" i="2"/>
  <c r="N119" i="2" s="1"/>
  <c r="O119" i="2" s="1"/>
  <c r="V119" i="2" s="1" a="1"/>
  <c r="V119" i="2" s="1"/>
  <c r="Q119" i="2" l="1"/>
  <c r="P119" i="2"/>
  <c r="R119" i="2"/>
  <c r="S119" i="2"/>
  <c r="T119" i="2"/>
  <c r="U113" i="2"/>
  <c r="F126" i="2"/>
  <c r="F127" i="2" s="1"/>
  <c r="F128" i="2" s="1"/>
  <c r="F129" i="2" s="1"/>
  <c r="F130" i="2" s="1"/>
  <c r="F131" i="2" s="1"/>
  <c r="G125" i="2"/>
  <c r="N125" i="2" s="1"/>
  <c r="O125" i="2" s="1"/>
  <c r="V125" i="2" s="1" a="1"/>
  <c r="V125" i="2" s="1"/>
  <c r="S125" i="2" l="1"/>
  <c r="T125" i="2"/>
  <c r="P125" i="2"/>
  <c r="Q125" i="2"/>
  <c r="R125" i="2"/>
  <c r="U119" i="2"/>
  <c r="F132" i="2"/>
  <c r="F133" i="2" s="1"/>
  <c r="F134" i="2" s="1"/>
  <c r="F135" i="2" s="1"/>
  <c r="F136" i="2" s="1"/>
  <c r="F137" i="2" s="1"/>
  <c r="G131" i="2"/>
  <c r="U125" i="2" l="1"/>
  <c r="N131" i="2"/>
  <c r="O131" i="2" s="1"/>
  <c r="V131" i="2" s="1" a="1"/>
  <c r="V131" i="2" s="1"/>
  <c r="F138" i="2"/>
  <c r="F139" i="2" s="1"/>
  <c r="F140" i="2" s="1"/>
  <c r="F141" i="2" s="1"/>
  <c r="F142" i="2" s="1"/>
  <c r="F143" i="2" s="1"/>
  <c r="G137" i="2"/>
  <c r="N137" i="2" s="1"/>
  <c r="O137" i="2" s="1"/>
  <c r="V137" i="2" s="1" a="1"/>
  <c r="V137" i="2" s="1"/>
  <c r="P137" i="2" l="1"/>
  <c r="Q137" i="2"/>
  <c r="R137" i="2"/>
  <c r="S137" i="2"/>
  <c r="T137" i="2"/>
  <c r="P131" i="2"/>
  <c r="T131" i="2"/>
  <c r="Q131" i="2"/>
  <c r="R131" i="2"/>
  <c r="S131" i="2"/>
  <c r="F144" i="2"/>
  <c r="F145" i="2" s="1"/>
  <c r="F146" i="2" s="1"/>
  <c r="F147" i="2" s="1"/>
  <c r="F148" i="2" s="1"/>
  <c r="F149" i="2" s="1"/>
  <c r="G143" i="2"/>
  <c r="N143" i="2" s="1"/>
  <c r="O143" i="2" s="1"/>
  <c r="V143" i="2" s="1" a="1"/>
  <c r="V143" i="2" s="1"/>
  <c r="Q143" i="2" l="1"/>
  <c r="R143" i="2"/>
  <c r="P143" i="2"/>
  <c r="S143" i="2"/>
  <c r="T143" i="2"/>
  <c r="U131" i="2"/>
  <c r="U137" i="2"/>
  <c r="F150" i="2"/>
  <c r="F151" i="2" s="1"/>
  <c r="F152" i="2" s="1"/>
  <c r="F153" i="2" s="1"/>
  <c r="F154" i="2" s="1"/>
  <c r="F155" i="2" s="1"/>
  <c r="G149" i="2"/>
  <c r="N149" i="2" s="1"/>
  <c r="O149" i="2" s="1"/>
  <c r="V149" i="2" s="1" a="1"/>
  <c r="V149" i="2" s="1"/>
  <c r="S149" i="2" l="1"/>
  <c r="R149" i="2"/>
  <c r="T149" i="2"/>
  <c r="P149" i="2"/>
  <c r="Q149" i="2"/>
  <c r="U143" i="2"/>
  <c r="F156" i="2"/>
  <c r="F157" i="2" s="1"/>
  <c r="F158" i="2" s="1"/>
  <c r="F159" i="2" s="1"/>
  <c r="F160" i="2" s="1"/>
  <c r="F161" i="2" s="1"/>
  <c r="G155" i="2"/>
  <c r="N155" i="2" s="1"/>
  <c r="O155" i="2" s="1"/>
  <c r="V155" i="2" s="1" a="1"/>
  <c r="V155" i="2" s="1"/>
  <c r="P155" i="2" l="1"/>
  <c r="Q155" i="2"/>
  <c r="R155" i="2"/>
  <c r="S155" i="2"/>
  <c r="T155" i="2"/>
  <c r="U149" i="2"/>
  <c r="F162" i="2"/>
  <c r="F163" i="2" s="1"/>
  <c r="F164" i="2" s="1"/>
  <c r="F165" i="2" s="1"/>
  <c r="F166" i="2" s="1"/>
  <c r="F167" i="2" s="1"/>
  <c r="G161" i="2"/>
  <c r="N161" i="2" s="1"/>
  <c r="O161" i="2" s="1"/>
  <c r="V161" i="2" s="1" a="1"/>
  <c r="V161" i="2" s="1"/>
  <c r="P161" i="2" l="1"/>
  <c r="Q161" i="2"/>
  <c r="R161" i="2"/>
  <c r="S161" i="2"/>
  <c r="T161" i="2"/>
  <c r="U155" i="2"/>
  <c r="F168" i="2"/>
  <c r="F169" i="2" s="1"/>
  <c r="F170" i="2" s="1"/>
  <c r="F171" i="2" s="1"/>
  <c r="F172" i="2" s="1"/>
  <c r="F173" i="2" s="1"/>
  <c r="G167" i="2"/>
  <c r="N167" i="2" s="1"/>
  <c r="O167" i="2" s="1"/>
  <c r="V167" i="2" s="1" a="1"/>
  <c r="V167" i="2" s="1"/>
  <c r="Q167" i="2" l="1"/>
  <c r="P167" i="2"/>
  <c r="R167" i="2"/>
  <c r="S167" i="2"/>
  <c r="T167" i="2"/>
  <c r="U161" i="2"/>
  <c r="F174" i="2"/>
  <c r="F175" i="2" s="1"/>
  <c r="F176" i="2" s="1"/>
  <c r="F177" i="2" s="1"/>
  <c r="F178" i="2" s="1"/>
  <c r="F179" i="2" s="1"/>
  <c r="G173" i="2"/>
  <c r="N173" i="2" s="1"/>
  <c r="O173" i="2" s="1"/>
  <c r="V173" i="2" s="1" a="1"/>
  <c r="V173" i="2" s="1"/>
  <c r="S173" i="2" l="1"/>
  <c r="T173" i="2"/>
  <c r="R173" i="2"/>
  <c r="P173" i="2"/>
  <c r="Q173" i="2"/>
  <c r="U167" i="2"/>
  <c r="F180" i="2"/>
  <c r="F181" i="2" s="1"/>
  <c r="F182" i="2" s="1"/>
  <c r="F183" i="2" s="1"/>
  <c r="F184" i="2" s="1"/>
  <c r="F185" i="2" s="1"/>
  <c r="G179" i="2"/>
  <c r="U173" i="2" l="1"/>
  <c r="N179" i="2"/>
  <c r="O179" i="2" s="1"/>
  <c r="V179" i="2" s="1" a="1"/>
  <c r="V179" i="2" s="1"/>
  <c r="F186" i="2"/>
  <c r="F187" i="2" s="1"/>
  <c r="F188" i="2" s="1"/>
  <c r="F189" i="2" s="1"/>
  <c r="F190" i="2" s="1"/>
  <c r="F191" i="2" s="1"/>
  <c r="G185" i="2"/>
  <c r="N185" i="2" s="1"/>
  <c r="O185" i="2" s="1"/>
  <c r="V185" i="2" s="1" a="1"/>
  <c r="V185" i="2" s="1"/>
  <c r="P185" i="2" l="1"/>
  <c r="Q185" i="2"/>
  <c r="R185" i="2"/>
  <c r="S185" i="2"/>
  <c r="T185" i="2"/>
  <c r="P179" i="2"/>
  <c r="Q179" i="2"/>
  <c r="R179" i="2"/>
  <c r="S179" i="2"/>
  <c r="T179" i="2"/>
  <c r="F192" i="2"/>
  <c r="F193" i="2" s="1"/>
  <c r="F194" i="2" s="1"/>
  <c r="F195" i="2" s="1"/>
  <c r="F196" i="2" s="1"/>
  <c r="F197" i="2" s="1"/>
  <c r="G191" i="2"/>
  <c r="N191" i="2" s="1"/>
  <c r="O191" i="2" s="1"/>
  <c r="V191" i="2" s="1" a="1"/>
  <c r="V191" i="2" s="1"/>
  <c r="Q191" i="2" l="1"/>
  <c r="P191" i="2"/>
  <c r="R191" i="2"/>
  <c r="S191" i="2"/>
  <c r="T191" i="2"/>
  <c r="U179" i="2"/>
  <c r="U185" i="2"/>
  <c r="F198" i="2"/>
  <c r="F199" i="2" s="1"/>
  <c r="F200" i="2" s="1"/>
  <c r="F201" i="2" s="1"/>
  <c r="F202" i="2" s="1"/>
  <c r="F203" i="2" s="1"/>
  <c r="G197" i="2"/>
  <c r="N197" i="2" s="1"/>
  <c r="O197" i="2" s="1"/>
  <c r="V197" i="2" s="1" a="1"/>
  <c r="V197" i="2" s="1"/>
  <c r="S197" i="2" l="1"/>
  <c r="T197" i="2"/>
  <c r="P197" i="2"/>
  <c r="Q197" i="2"/>
  <c r="R197" i="2"/>
  <c r="U191" i="2"/>
  <c r="F204" i="2"/>
  <c r="F205" i="2" s="1"/>
  <c r="F206" i="2" s="1"/>
  <c r="F207" i="2" s="1"/>
  <c r="F208" i="2" s="1"/>
  <c r="F209" i="2" s="1"/>
  <c r="G203" i="2"/>
  <c r="U197" i="2" l="1"/>
  <c r="N203" i="2"/>
  <c r="O203" i="2" s="1"/>
  <c r="V203" i="2" s="1" a="1"/>
  <c r="V203" i="2" s="1"/>
  <c r="F210" i="2"/>
  <c r="F211" i="2" s="1"/>
  <c r="F212" i="2" s="1"/>
  <c r="F213" i="2" s="1"/>
  <c r="F214" i="2" s="1"/>
  <c r="F215" i="2" s="1"/>
  <c r="G209" i="2"/>
  <c r="N209" i="2" s="1"/>
  <c r="O209" i="2" s="1"/>
  <c r="V209" i="2" s="1" a="1"/>
  <c r="V209" i="2" s="1"/>
  <c r="P209" i="2" l="1"/>
  <c r="Q209" i="2"/>
  <c r="R209" i="2"/>
  <c r="S209" i="2"/>
  <c r="T209" i="2"/>
  <c r="P203" i="2"/>
  <c r="Q203" i="2"/>
  <c r="T203" i="2"/>
  <c r="R203" i="2"/>
  <c r="S203" i="2"/>
  <c r="F216" i="2"/>
  <c r="F217" i="2" s="1"/>
  <c r="F218" i="2" s="1"/>
  <c r="F219" i="2" s="1"/>
  <c r="F220" i="2" s="1"/>
  <c r="F221" i="2" s="1"/>
  <c r="G215" i="2"/>
  <c r="N215" i="2" s="1"/>
  <c r="O215" i="2" s="1"/>
  <c r="V215" i="2" s="1" a="1"/>
  <c r="V215" i="2" s="1"/>
  <c r="Q215" i="2" l="1"/>
  <c r="R215" i="2"/>
  <c r="S215" i="2"/>
  <c r="P215" i="2"/>
  <c r="T215" i="2"/>
  <c r="U203" i="2"/>
  <c r="U209" i="2"/>
  <c r="F222" i="2"/>
  <c r="F223" i="2" s="1"/>
  <c r="F224" i="2" s="1"/>
  <c r="F225" i="2" s="1"/>
  <c r="F226" i="2" s="1"/>
  <c r="F227" i="2" s="1"/>
  <c r="G221" i="2"/>
  <c r="N221" i="2" s="1"/>
  <c r="O221" i="2" s="1"/>
  <c r="V221" i="2" s="1" a="1"/>
  <c r="V221" i="2" s="1"/>
  <c r="S221" i="2" l="1"/>
  <c r="T221" i="2"/>
  <c r="P221" i="2"/>
  <c r="R221" i="2"/>
  <c r="Q221" i="2"/>
  <c r="U215" i="2"/>
  <c r="F228" i="2"/>
  <c r="F229" i="2" s="1"/>
  <c r="F230" i="2" s="1"/>
  <c r="F231" i="2" s="1"/>
  <c r="F232" i="2" s="1"/>
  <c r="F233" i="2" s="1"/>
  <c r="G227" i="2"/>
  <c r="U221" i="2" l="1"/>
  <c r="N227" i="2"/>
  <c r="O227" i="2" s="1"/>
  <c r="V227" i="2" s="1" a="1"/>
  <c r="V227" i="2" s="1"/>
  <c r="F234" i="2"/>
  <c r="F235" i="2" s="1"/>
  <c r="F236" i="2" s="1"/>
  <c r="F237" i="2" s="1"/>
  <c r="F238" i="2" s="1"/>
  <c r="F239" i="2" s="1"/>
  <c r="G233" i="2"/>
  <c r="N233" i="2" s="1"/>
  <c r="O233" i="2" s="1"/>
  <c r="V233" i="2" s="1" a="1"/>
  <c r="V233" i="2" s="1"/>
  <c r="P233" i="2" l="1"/>
  <c r="Q233" i="2"/>
  <c r="R233" i="2"/>
  <c r="S233" i="2"/>
  <c r="T233" i="2"/>
  <c r="T227" i="2"/>
  <c r="P227" i="2"/>
  <c r="Q227" i="2"/>
  <c r="R227" i="2"/>
  <c r="S227" i="2"/>
  <c r="F240" i="2"/>
  <c r="F241" i="2" s="1"/>
  <c r="F242" i="2" s="1"/>
  <c r="F243" i="2" s="1"/>
  <c r="F244" i="2" s="1"/>
  <c r="F245" i="2" s="1"/>
  <c r="G239" i="2"/>
  <c r="N239" i="2" s="1"/>
  <c r="O239" i="2" s="1"/>
  <c r="V239" i="2" s="1" a="1"/>
  <c r="V239" i="2" s="1"/>
  <c r="Q239" i="2" l="1"/>
  <c r="R239" i="2"/>
  <c r="S239" i="2"/>
  <c r="T239" i="2"/>
  <c r="P239" i="2"/>
  <c r="U227" i="2"/>
  <c r="U233" i="2"/>
  <c r="F246" i="2"/>
  <c r="F247" i="2" s="1"/>
  <c r="F248" i="2" s="1"/>
  <c r="F249" i="2" s="1"/>
  <c r="F250" i="2" s="1"/>
  <c r="F251" i="2" s="1"/>
  <c r="G245" i="2"/>
  <c r="N245" i="2" s="1"/>
  <c r="O245" i="2" s="1"/>
  <c r="V245" i="2" s="1" a="1"/>
  <c r="V245" i="2" s="1"/>
  <c r="S245" i="2" l="1"/>
  <c r="T245" i="2"/>
  <c r="R245" i="2"/>
  <c r="P245" i="2"/>
  <c r="Q245" i="2"/>
  <c r="U239" i="2"/>
  <c r="F252" i="2"/>
  <c r="F253" i="2" s="1"/>
  <c r="F254" i="2" s="1"/>
  <c r="F255" i="2" s="1"/>
  <c r="F256" i="2" s="1"/>
  <c r="F257" i="2" s="1"/>
  <c r="G251" i="2"/>
  <c r="N251" i="2" s="1"/>
  <c r="O251" i="2" s="1"/>
  <c r="V251" i="2" s="1" a="1"/>
  <c r="V251" i="2" s="1"/>
  <c r="P251" i="2" l="1"/>
  <c r="T251" i="2"/>
  <c r="Q251" i="2"/>
  <c r="R251" i="2"/>
  <c r="S251" i="2"/>
  <c r="U245" i="2"/>
  <c r="F258" i="2"/>
  <c r="F259" i="2" s="1"/>
  <c r="F260" i="2" s="1"/>
  <c r="F261" i="2" s="1"/>
  <c r="F262" i="2" s="1"/>
  <c r="F263" i="2" s="1"/>
  <c r="G257" i="2"/>
  <c r="N257" i="2" s="1"/>
  <c r="O257" i="2" s="1"/>
  <c r="V257" i="2" s="1" a="1"/>
  <c r="V257" i="2" s="1"/>
  <c r="P257" i="2" l="1"/>
  <c r="Q257" i="2"/>
  <c r="R257" i="2"/>
  <c r="S257" i="2"/>
  <c r="T257" i="2"/>
  <c r="U251" i="2"/>
  <c r="F264" i="2"/>
  <c r="F265" i="2" s="1"/>
  <c r="F266" i="2" s="1"/>
  <c r="F267" i="2" s="1"/>
  <c r="F268" i="2" s="1"/>
  <c r="F269" i="2" s="1"/>
  <c r="G263" i="2"/>
  <c r="N263" i="2" s="1"/>
  <c r="O263" i="2" s="1"/>
  <c r="V263" i="2" s="1" a="1"/>
  <c r="V263" i="2" s="1"/>
  <c r="Q263" i="2" l="1"/>
  <c r="R263" i="2"/>
  <c r="P263" i="2"/>
  <c r="S263" i="2"/>
  <c r="T263" i="2"/>
  <c r="U257" i="2"/>
  <c r="F270" i="2"/>
  <c r="F271" i="2" s="1"/>
  <c r="F272" i="2" s="1"/>
  <c r="F273" i="2" s="1"/>
  <c r="F274" i="2" s="1"/>
  <c r="F275" i="2" s="1"/>
  <c r="G269" i="2"/>
  <c r="N269" i="2" s="1"/>
  <c r="O269" i="2" s="1"/>
  <c r="V269" i="2" s="1" a="1"/>
  <c r="V269" i="2" s="1"/>
  <c r="S269" i="2" l="1"/>
  <c r="T269" i="2"/>
  <c r="R269" i="2"/>
  <c r="P269" i="2"/>
  <c r="Q269" i="2"/>
  <c r="U263" i="2"/>
  <c r="F276" i="2"/>
  <c r="F277" i="2" s="1"/>
  <c r="F278" i="2" s="1"/>
  <c r="F279" i="2" s="1"/>
  <c r="F280" i="2" s="1"/>
  <c r="F281" i="2" s="1"/>
  <c r="G275" i="2"/>
  <c r="N275" i="2" s="1"/>
  <c r="O275" i="2" s="1"/>
  <c r="V275" i="2" s="1" a="1"/>
  <c r="V275" i="2" s="1"/>
  <c r="P275" i="2" l="1"/>
  <c r="Q275" i="2"/>
  <c r="R275" i="2"/>
  <c r="S275" i="2"/>
  <c r="T275" i="2"/>
  <c r="U269" i="2"/>
  <c r="F282" i="2"/>
  <c r="F283" i="2" s="1"/>
  <c r="F284" i="2" s="1"/>
  <c r="F285" i="2" s="1"/>
  <c r="F286" i="2" s="1"/>
  <c r="F287" i="2" s="1"/>
  <c r="G281" i="2"/>
  <c r="N281" i="2" s="1"/>
  <c r="O281" i="2" s="1"/>
  <c r="V281" i="2" s="1" a="1"/>
  <c r="V281" i="2" s="1"/>
  <c r="P281" i="2" l="1"/>
  <c r="Q281" i="2"/>
  <c r="R281" i="2"/>
  <c r="S281" i="2"/>
  <c r="T281" i="2"/>
  <c r="U275" i="2"/>
  <c r="F288" i="2"/>
  <c r="F289" i="2" s="1"/>
  <c r="F290" i="2" s="1"/>
  <c r="F291" i="2" s="1"/>
  <c r="F292" i="2" s="1"/>
  <c r="F293" i="2" s="1"/>
  <c r="G287" i="2"/>
  <c r="N287" i="2" s="1"/>
  <c r="O287" i="2" s="1"/>
  <c r="V287" i="2" s="1" a="1"/>
  <c r="V287" i="2" s="1"/>
  <c r="Q287" i="2" l="1"/>
  <c r="R287" i="2"/>
  <c r="S287" i="2"/>
  <c r="T287" i="2"/>
  <c r="P287" i="2"/>
  <c r="U281" i="2"/>
  <c r="F294" i="2"/>
  <c r="F295" i="2" s="1"/>
  <c r="F296" i="2" s="1"/>
  <c r="F297" i="2" s="1"/>
  <c r="F298" i="2" s="1"/>
  <c r="F299" i="2" s="1"/>
  <c r="G293" i="2"/>
  <c r="N293" i="2" s="1"/>
  <c r="O293" i="2" s="1"/>
  <c r="V293" i="2" s="1" a="1"/>
  <c r="V293" i="2" s="1"/>
  <c r="S293" i="2" l="1"/>
  <c r="T293" i="2"/>
  <c r="R293" i="2"/>
  <c r="P293" i="2"/>
  <c r="Q293" i="2"/>
  <c r="U287" i="2"/>
  <c r="F300" i="2"/>
  <c r="F301" i="2" s="1"/>
  <c r="F302" i="2" s="1"/>
  <c r="F303" i="2" s="1"/>
  <c r="F304" i="2" s="1"/>
  <c r="F305" i="2" s="1"/>
  <c r="G299" i="2"/>
  <c r="N299" i="2" s="1"/>
  <c r="O299" i="2" s="1"/>
  <c r="V299" i="2" s="1" a="1"/>
  <c r="V299" i="2" s="1"/>
  <c r="P299" i="2" l="1"/>
  <c r="Q299" i="2"/>
  <c r="R299" i="2"/>
  <c r="T299" i="2"/>
  <c r="S299" i="2"/>
  <c r="U293" i="2"/>
  <c r="F306" i="2"/>
  <c r="F307" i="2" s="1"/>
  <c r="F308" i="2" s="1"/>
  <c r="F309" i="2" s="1"/>
  <c r="F310" i="2" s="1"/>
  <c r="F311" i="2" s="1"/>
  <c r="G305" i="2"/>
  <c r="N305" i="2" s="1"/>
  <c r="O305" i="2" s="1"/>
  <c r="V305" i="2" s="1" a="1"/>
  <c r="V305" i="2" s="1"/>
  <c r="P305" i="2" l="1"/>
  <c r="Q305" i="2"/>
  <c r="R305" i="2"/>
  <c r="S305" i="2"/>
  <c r="T305" i="2"/>
  <c r="U299" i="2"/>
  <c r="F312" i="2"/>
  <c r="F313" i="2" s="1"/>
  <c r="F314" i="2" s="1"/>
  <c r="F315" i="2" s="1"/>
  <c r="F316" i="2" s="1"/>
  <c r="F317" i="2" s="1"/>
  <c r="G311" i="2"/>
  <c r="N311" i="2" s="1"/>
  <c r="O311" i="2" s="1"/>
  <c r="V311" i="2" s="1" a="1"/>
  <c r="V311" i="2" s="1"/>
  <c r="Q311" i="2" l="1"/>
  <c r="R311" i="2"/>
  <c r="S311" i="2"/>
  <c r="P311" i="2"/>
  <c r="T311" i="2"/>
  <c r="U305" i="2"/>
  <c r="F318" i="2"/>
  <c r="F319" i="2" s="1"/>
  <c r="F320" i="2" s="1"/>
  <c r="F321" i="2" s="1"/>
  <c r="F322" i="2" s="1"/>
  <c r="F323" i="2" s="1"/>
  <c r="G317" i="2"/>
  <c r="N317" i="2" s="1"/>
  <c r="O317" i="2" s="1"/>
  <c r="V317" i="2" s="1" a="1"/>
  <c r="V317" i="2" s="1"/>
  <c r="S317" i="2" l="1"/>
  <c r="T317" i="2"/>
  <c r="P317" i="2"/>
  <c r="Q317" i="2"/>
  <c r="R317" i="2"/>
  <c r="U311" i="2"/>
  <c r="F324" i="2"/>
  <c r="F325" i="2" s="1"/>
  <c r="F326" i="2" s="1"/>
  <c r="F327" i="2" s="1"/>
  <c r="F328" i="2" s="1"/>
  <c r="F329" i="2" s="1"/>
  <c r="G323" i="2"/>
  <c r="N323" i="2" s="1"/>
  <c r="O323" i="2" s="1"/>
  <c r="V323" i="2" s="1" a="1"/>
  <c r="V323" i="2" s="1"/>
  <c r="T323" i="2" l="1"/>
  <c r="P323" i="2"/>
  <c r="Q323" i="2"/>
  <c r="R323" i="2"/>
  <c r="S323" i="2"/>
  <c r="U317" i="2"/>
  <c r="F330" i="2"/>
  <c r="F331" i="2" s="1"/>
  <c r="F332" i="2" s="1"/>
  <c r="F333" i="2" s="1"/>
  <c r="F334" i="2" s="1"/>
  <c r="F335" i="2" s="1"/>
  <c r="G329" i="2"/>
  <c r="N329" i="2" s="1"/>
  <c r="O329" i="2" s="1"/>
  <c r="V329" i="2" s="1" a="1"/>
  <c r="V329" i="2" s="1"/>
  <c r="P329" i="2" l="1"/>
  <c r="Q329" i="2"/>
  <c r="R329" i="2"/>
  <c r="S329" i="2"/>
  <c r="T329" i="2"/>
  <c r="U323" i="2"/>
  <c r="F336" i="2"/>
  <c r="F337" i="2" s="1"/>
  <c r="F338" i="2" s="1"/>
  <c r="F339" i="2" s="1"/>
  <c r="F340" i="2" s="1"/>
  <c r="F341" i="2" s="1"/>
  <c r="G335" i="2"/>
  <c r="N335" i="2" s="1"/>
  <c r="O335" i="2" s="1"/>
  <c r="V335" i="2" s="1" a="1"/>
  <c r="V335" i="2" s="1"/>
  <c r="Q335" i="2" l="1"/>
  <c r="R335" i="2"/>
  <c r="S335" i="2"/>
  <c r="T335" i="2"/>
  <c r="P335" i="2"/>
  <c r="U329" i="2"/>
  <c r="F342" i="2"/>
  <c r="F343" i="2" s="1"/>
  <c r="F344" i="2" s="1"/>
  <c r="F345" i="2" s="1"/>
  <c r="F346" i="2" s="1"/>
  <c r="F347" i="2" s="1"/>
  <c r="G341" i="2"/>
  <c r="N341" i="2" s="1"/>
  <c r="O341" i="2" s="1"/>
  <c r="V341" i="2" s="1" a="1"/>
  <c r="V341" i="2" s="1"/>
  <c r="S341" i="2" l="1"/>
  <c r="R341" i="2"/>
  <c r="T341" i="2"/>
  <c r="P341" i="2"/>
  <c r="Q341" i="2"/>
  <c r="U335" i="2"/>
  <c r="F348" i="2"/>
  <c r="F349" i="2" s="1"/>
  <c r="F350" i="2" s="1"/>
  <c r="F351" i="2" s="1"/>
  <c r="F352" i="2" s="1"/>
  <c r="F353" i="2" s="1"/>
  <c r="G347" i="2"/>
  <c r="N347" i="2" s="1"/>
  <c r="O347" i="2" s="1"/>
  <c r="V347" i="2" s="1" a="1"/>
  <c r="V347" i="2" s="1"/>
  <c r="T347" i="2" l="1"/>
  <c r="P347" i="2"/>
  <c r="Q347" i="2"/>
  <c r="R347" i="2"/>
  <c r="S347" i="2"/>
  <c r="U341" i="2"/>
  <c r="F354" i="2"/>
  <c r="F355" i="2" s="1"/>
  <c r="F356" i="2" s="1"/>
  <c r="F357" i="2" s="1"/>
  <c r="F358" i="2" s="1"/>
  <c r="F359" i="2" s="1"/>
  <c r="G353" i="2"/>
  <c r="N353" i="2" s="1"/>
  <c r="O353" i="2" s="1"/>
  <c r="V353" i="2" s="1" a="1"/>
  <c r="V353" i="2" s="1"/>
  <c r="P353" i="2" l="1"/>
  <c r="Q353" i="2"/>
  <c r="R353" i="2"/>
  <c r="S353" i="2"/>
  <c r="T353" i="2"/>
  <c r="U347" i="2"/>
  <c r="F360" i="2"/>
  <c r="F361" i="2" s="1"/>
  <c r="F362" i="2" s="1"/>
  <c r="F363" i="2" s="1"/>
  <c r="F364" i="2" s="1"/>
  <c r="F365" i="2" s="1"/>
  <c r="G359" i="2"/>
  <c r="N359" i="2" s="1"/>
  <c r="O359" i="2" s="1"/>
  <c r="V359" i="2" s="1" a="1"/>
  <c r="V359" i="2" s="1"/>
  <c r="Q359" i="2" l="1"/>
  <c r="R359" i="2"/>
  <c r="S359" i="2"/>
  <c r="T359" i="2"/>
  <c r="P359" i="2"/>
  <c r="U353" i="2"/>
  <c r="F366" i="2"/>
  <c r="F367" i="2" s="1"/>
  <c r="F368" i="2" s="1"/>
  <c r="F369" i="2" s="1"/>
  <c r="F370" i="2" s="1"/>
  <c r="F371" i="2" s="1"/>
  <c r="G365" i="2"/>
  <c r="N365" i="2" s="1"/>
  <c r="O365" i="2" s="1"/>
  <c r="V365" i="2" s="1" a="1"/>
  <c r="V365" i="2" s="1"/>
  <c r="S365" i="2" l="1"/>
  <c r="T365" i="2"/>
  <c r="R365" i="2"/>
  <c r="P365" i="2"/>
  <c r="Q365" i="2"/>
  <c r="U359" i="2"/>
  <c r="F372" i="2"/>
  <c r="F373" i="2" s="1"/>
  <c r="F374" i="2" s="1"/>
  <c r="F375" i="2" s="1"/>
  <c r="F376" i="2" s="1"/>
  <c r="F377" i="2" s="1"/>
  <c r="G371" i="2"/>
  <c r="N371" i="2" s="1"/>
  <c r="O371" i="2" s="1"/>
  <c r="V371" i="2" s="1" a="1"/>
  <c r="V371" i="2" s="1"/>
  <c r="P371" i="2" l="1"/>
  <c r="Q371" i="2"/>
  <c r="T371" i="2"/>
  <c r="R371" i="2"/>
  <c r="S371" i="2"/>
  <c r="U365" i="2"/>
  <c r="F378" i="2"/>
  <c r="F379" i="2" s="1"/>
  <c r="F380" i="2" s="1"/>
  <c r="F381" i="2" s="1"/>
  <c r="F382" i="2" s="1"/>
  <c r="F383" i="2" s="1"/>
  <c r="G377" i="2"/>
  <c r="N377" i="2" s="1"/>
  <c r="O377" i="2" s="1"/>
  <c r="V377" i="2" s="1" a="1"/>
  <c r="V377" i="2" s="1"/>
  <c r="P377" i="2" l="1"/>
  <c r="Q377" i="2"/>
  <c r="R377" i="2"/>
  <c r="S377" i="2"/>
  <c r="T377" i="2"/>
  <c r="U371" i="2"/>
  <c r="F384" i="2"/>
  <c r="F385" i="2" s="1"/>
  <c r="F386" i="2" s="1"/>
  <c r="F387" i="2" s="1"/>
  <c r="F388" i="2" s="1"/>
  <c r="F389" i="2" s="1"/>
  <c r="G383" i="2"/>
  <c r="N383" i="2" s="1"/>
  <c r="O383" i="2" s="1"/>
  <c r="V383" i="2" s="1" a="1"/>
  <c r="V383" i="2" s="1"/>
  <c r="Q383" i="2" l="1"/>
  <c r="R383" i="2"/>
  <c r="S383" i="2"/>
  <c r="T383" i="2"/>
  <c r="P383" i="2"/>
  <c r="U377" i="2"/>
  <c r="F390" i="2"/>
  <c r="F391" i="2" s="1"/>
  <c r="F392" i="2" s="1"/>
  <c r="F393" i="2" s="1"/>
  <c r="F394" i="2" s="1"/>
  <c r="F395" i="2" s="1"/>
  <c r="G389" i="2"/>
  <c r="N389" i="2" s="1"/>
  <c r="O389" i="2" s="1"/>
  <c r="V389" i="2" s="1" a="1"/>
  <c r="V389" i="2" s="1"/>
  <c r="S389" i="2" l="1"/>
  <c r="T389" i="2"/>
  <c r="R389" i="2"/>
  <c r="P389" i="2"/>
  <c r="Q389" i="2"/>
  <c r="U383" i="2"/>
  <c r="F396" i="2"/>
  <c r="F397" i="2" s="1"/>
  <c r="F398" i="2" s="1"/>
  <c r="F399" i="2" s="1"/>
  <c r="F400" i="2" s="1"/>
  <c r="F401" i="2" s="1"/>
  <c r="G395" i="2"/>
  <c r="N395" i="2" s="1"/>
  <c r="O395" i="2" s="1"/>
  <c r="V395" i="2" s="1" a="1"/>
  <c r="V395" i="2" s="1"/>
  <c r="T395" i="2" l="1"/>
  <c r="P395" i="2"/>
  <c r="Q395" i="2"/>
  <c r="R395" i="2"/>
  <c r="S395" i="2"/>
  <c r="U389" i="2"/>
  <c r="F402" i="2"/>
  <c r="F403" i="2" s="1"/>
  <c r="F404" i="2" s="1"/>
  <c r="F405" i="2" s="1"/>
  <c r="F406" i="2" s="1"/>
  <c r="F407" i="2" s="1"/>
  <c r="G401" i="2"/>
  <c r="N401" i="2" s="1"/>
  <c r="O401" i="2" s="1"/>
  <c r="V401" i="2" s="1" a="1"/>
  <c r="V401" i="2" s="1"/>
  <c r="P401" i="2" l="1"/>
  <c r="Q401" i="2"/>
  <c r="R401" i="2"/>
  <c r="S401" i="2"/>
  <c r="T401" i="2"/>
  <c r="U395" i="2"/>
  <c r="G407" i="2"/>
  <c r="N407" i="2" s="1"/>
  <c r="O407" i="2" s="1"/>
  <c r="V407" i="2" s="1" a="1"/>
  <c r="V407" i="2" s="1"/>
  <c r="F408" i="2"/>
  <c r="F409" i="2" s="1"/>
  <c r="F410" i="2" s="1"/>
  <c r="F411" i="2" s="1"/>
  <c r="F412" i="2" s="1"/>
  <c r="F413" i="2" s="1"/>
  <c r="Q407" i="2" l="1"/>
  <c r="R407" i="2"/>
  <c r="S407" i="2"/>
  <c r="P407" i="2"/>
  <c r="T407" i="2"/>
  <c r="U401" i="2"/>
  <c r="G413" i="2"/>
  <c r="N413" i="2" s="1"/>
  <c r="O413" i="2" s="1"/>
  <c r="V413" i="2" s="1" a="1"/>
  <c r="V413" i="2" s="1"/>
  <c r="F414" i="2"/>
  <c r="F415" i="2" s="1"/>
  <c r="F416" i="2" s="1"/>
  <c r="F417" i="2" s="1"/>
  <c r="F418" i="2" s="1"/>
  <c r="F419" i="2" s="1"/>
  <c r="S413" i="2" l="1"/>
  <c r="R413" i="2"/>
  <c r="T413" i="2"/>
  <c r="P413" i="2"/>
  <c r="Q413" i="2"/>
  <c r="U407" i="2"/>
  <c r="G419" i="2"/>
  <c r="F420" i="2"/>
  <c r="F421" i="2" s="1"/>
  <c r="F422" i="2" s="1"/>
  <c r="F423" i="2" s="1"/>
  <c r="F424" i="2" s="1"/>
  <c r="F425" i="2" s="1"/>
  <c r="U413" i="2" l="1"/>
  <c r="N419" i="2"/>
  <c r="O419" i="2" s="1"/>
  <c r="V419" i="2" s="1" a="1"/>
  <c r="V419" i="2" s="1"/>
  <c r="G425" i="2"/>
  <c r="N425" i="2" s="1"/>
  <c r="O425" i="2" s="1"/>
  <c r="V425" i="2" s="1" a="1"/>
  <c r="V425" i="2" s="1"/>
  <c r="F426" i="2"/>
  <c r="F427" i="2" s="1"/>
  <c r="F428" i="2" s="1"/>
  <c r="F429" i="2" s="1"/>
  <c r="F430" i="2" s="1"/>
  <c r="F431" i="2" s="1"/>
  <c r="P425" i="2" l="1"/>
  <c r="Q425" i="2"/>
  <c r="R425" i="2"/>
  <c r="S425" i="2"/>
  <c r="T425" i="2"/>
  <c r="P419" i="2"/>
  <c r="Q419" i="2"/>
  <c r="T419" i="2"/>
  <c r="R419" i="2"/>
  <c r="S419" i="2"/>
  <c r="G431" i="2"/>
  <c r="N431" i="2" s="1"/>
  <c r="O431" i="2" s="1"/>
  <c r="V431" i="2" s="1" a="1"/>
  <c r="V431" i="2" s="1"/>
  <c r="F432" i="2"/>
  <c r="F433" i="2" s="1"/>
  <c r="F434" i="2" s="1"/>
  <c r="F435" i="2" s="1"/>
  <c r="F436" i="2" s="1"/>
  <c r="F437" i="2" s="1"/>
  <c r="Q431" i="2" l="1"/>
  <c r="R431" i="2"/>
  <c r="S431" i="2"/>
  <c r="P431" i="2"/>
  <c r="T431" i="2"/>
  <c r="U419" i="2"/>
  <c r="U425" i="2"/>
  <c r="G437" i="2"/>
  <c r="N437" i="2" s="1"/>
  <c r="O437" i="2" s="1"/>
  <c r="V437" i="2" s="1" a="1"/>
  <c r="V437" i="2" s="1"/>
  <c r="F438" i="2"/>
  <c r="F439" i="2" s="1"/>
  <c r="F440" i="2" s="1"/>
  <c r="F441" i="2" s="1"/>
  <c r="F442" i="2" s="1"/>
  <c r="F443" i="2" s="1"/>
  <c r="S437" i="2" l="1"/>
  <c r="T437" i="2"/>
  <c r="R437" i="2"/>
  <c r="P437" i="2"/>
  <c r="Q437" i="2"/>
  <c r="U431" i="2"/>
  <c r="G443" i="2"/>
  <c r="N443" i="2" s="1"/>
  <c r="O443" i="2" s="1"/>
  <c r="V443" i="2" s="1" a="1"/>
  <c r="V443" i="2" s="1"/>
  <c r="F444" i="2"/>
  <c r="F445" i="2" s="1"/>
  <c r="F446" i="2" s="1"/>
  <c r="F447" i="2" s="1"/>
  <c r="F448" i="2" s="1"/>
  <c r="F449" i="2" s="1"/>
  <c r="P443" i="2" l="1"/>
  <c r="Q443" i="2"/>
  <c r="R443" i="2"/>
  <c r="S443" i="2"/>
  <c r="T443" i="2"/>
  <c r="U437" i="2"/>
  <c r="G449" i="2"/>
  <c r="N449" i="2" s="1"/>
  <c r="O449" i="2" s="1"/>
  <c r="V449" i="2" s="1" a="1"/>
  <c r="V449" i="2" s="1"/>
  <c r="F450" i="2"/>
  <c r="F451" i="2" s="1"/>
  <c r="F452" i="2" s="1"/>
  <c r="F453" i="2" s="1"/>
  <c r="F454" i="2" s="1"/>
  <c r="F455" i="2" s="1"/>
  <c r="P449" i="2" l="1"/>
  <c r="Q449" i="2"/>
  <c r="R449" i="2"/>
  <c r="S449" i="2"/>
  <c r="T449" i="2"/>
  <c r="U443" i="2"/>
  <c r="G455" i="2"/>
  <c r="N455" i="2" s="1"/>
  <c r="O455" i="2" s="1"/>
  <c r="V455" i="2" s="1" a="1"/>
  <c r="V455" i="2" s="1"/>
  <c r="F456" i="2"/>
  <c r="F457" i="2" s="1"/>
  <c r="F458" i="2" s="1"/>
  <c r="F459" i="2" s="1"/>
  <c r="F460" i="2" s="1"/>
  <c r="F461" i="2" s="1"/>
  <c r="Q455" i="2" l="1"/>
  <c r="R455" i="2"/>
  <c r="S455" i="2"/>
  <c r="T455" i="2"/>
  <c r="P455" i="2"/>
  <c r="U449" i="2"/>
  <c r="G461" i="2"/>
  <c r="N461" i="2" s="1"/>
  <c r="O461" i="2" s="1"/>
  <c r="V461" i="2" s="1" a="1"/>
  <c r="V461" i="2" s="1"/>
  <c r="F462" i="2"/>
  <c r="F463" i="2" s="1"/>
  <c r="F464" i="2" s="1"/>
  <c r="F465" i="2" s="1"/>
  <c r="F466" i="2" s="1"/>
  <c r="F467" i="2" s="1"/>
  <c r="S461" i="2" l="1"/>
  <c r="T461" i="2"/>
  <c r="R461" i="2"/>
  <c r="P461" i="2"/>
  <c r="Q461" i="2"/>
  <c r="U455" i="2"/>
  <c r="G467" i="2"/>
  <c r="N467" i="2" s="1"/>
  <c r="O467" i="2" s="1"/>
  <c r="V467" i="2" s="1" a="1"/>
  <c r="V467" i="2" s="1"/>
  <c r="F468" i="2"/>
  <c r="F469" i="2" s="1"/>
  <c r="F470" i="2" s="1"/>
  <c r="F471" i="2" s="1"/>
  <c r="F472" i="2" s="1"/>
  <c r="F473" i="2" s="1"/>
  <c r="T467" i="2" l="1"/>
  <c r="P467" i="2"/>
  <c r="Q467" i="2"/>
  <c r="R467" i="2"/>
  <c r="S467" i="2"/>
  <c r="U461" i="2"/>
  <c r="G473" i="2"/>
  <c r="N473" i="2" s="1"/>
  <c r="O473" i="2" s="1"/>
  <c r="V473" i="2" s="1" a="1"/>
  <c r="V473" i="2" s="1"/>
  <c r="F474" i="2"/>
  <c r="F475" i="2" s="1"/>
  <c r="F476" i="2" s="1"/>
  <c r="F477" i="2" s="1"/>
  <c r="F478" i="2" s="1"/>
  <c r="F479" i="2" s="1"/>
  <c r="P473" i="2" l="1"/>
  <c r="Q473" i="2"/>
  <c r="R473" i="2"/>
  <c r="S473" i="2"/>
  <c r="T473" i="2"/>
  <c r="U467" i="2"/>
  <c r="G479" i="2"/>
  <c r="N479" i="2" s="1"/>
  <c r="O479" i="2" s="1"/>
  <c r="V479" i="2" s="1" a="1"/>
  <c r="V479" i="2" s="1"/>
  <c r="F480" i="2"/>
  <c r="F481" i="2" s="1"/>
  <c r="F482" i="2" s="1"/>
  <c r="F483" i="2" s="1"/>
  <c r="F484" i="2" s="1"/>
  <c r="F485" i="2" s="1"/>
  <c r="Q479" i="2" l="1"/>
  <c r="R479" i="2"/>
  <c r="S479" i="2"/>
  <c r="T479" i="2"/>
  <c r="P479" i="2"/>
  <c r="U473" i="2"/>
  <c r="G485" i="2"/>
  <c r="N485" i="2" s="1"/>
  <c r="O485" i="2" s="1"/>
  <c r="V485" i="2" s="1" a="1"/>
  <c r="V485" i="2" s="1"/>
  <c r="F486" i="2"/>
  <c r="F487" i="2" s="1"/>
  <c r="F488" i="2" s="1"/>
  <c r="F489" i="2" s="1"/>
  <c r="F490" i="2" s="1"/>
  <c r="F491" i="2" s="1"/>
  <c r="S485" i="2" l="1"/>
  <c r="T485" i="2"/>
  <c r="P485" i="2"/>
  <c r="Q485" i="2"/>
  <c r="R485" i="2"/>
  <c r="U479" i="2"/>
  <c r="G491" i="2"/>
  <c r="N491" i="2" s="1"/>
  <c r="O491" i="2" s="1"/>
  <c r="V491" i="2" s="1" a="1"/>
  <c r="V491" i="2" s="1"/>
  <c r="F492" i="2"/>
  <c r="F493" i="2" s="1"/>
  <c r="F494" i="2" s="1"/>
  <c r="F495" i="2" s="1"/>
  <c r="F496" i="2" s="1"/>
  <c r="F497" i="2" s="1"/>
  <c r="P491" i="2" l="1"/>
  <c r="Q491" i="2"/>
  <c r="R491" i="2"/>
  <c r="S491" i="2"/>
  <c r="T491" i="2"/>
  <c r="U485" i="2"/>
  <c r="G497" i="2"/>
  <c r="N497" i="2" s="1"/>
  <c r="O497" i="2" s="1"/>
  <c r="V497" i="2" s="1" a="1"/>
  <c r="V497" i="2" s="1"/>
  <c r="F498" i="2"/>
  <c r="F499" i="2" s="1"/>
  <c r="F500" i="2" s="1"/>
  <c r="F501" i="2" s="1"/>
  <c r="F502" i="2" s="1"/>
  <c r="F503" i="2" s="1"/>
  <c r="P497" i="2" l="1"/>
  <c r="Q497" i="2"/>
  <c r="R497" i="2"/>
  <c r="S497" i="2"/>
  <c r="T497" i="2"/>
  <c r="U491" i="2"/>
  <c r="G503" i="2"/>
  <c r="N503" i="2" s="1"/>
  <c r="O503" i="2" s="1"/>
  <c r="V503" i="2" s="1" a="1"/>
  <c r="V503" i="2" s="1"/>
  <c r="F504" i="2"/>
  <c r="F505" i="2" s="1"/>
  <c r="F506" i="2" s="1"/>
  <c r="F507" i="2" s="1"/>
  <c r="F508" i="2" s="1"/>
  <c r="F509" i="2" s="1"/>
  <c r="Q503" i="2" l="1"/>
  <c r="R503" i="2"/>
  <c r="S503" i="2"/>
  <c r="T503" i="2"/>
  <c r="P503" i="2"/>
  <c r="U497" i="2"/>
  <c r="G509" i="2"/>
  <c r="N509" i="2" s="1"/>
  <c r="O509" i="2" s="1"/>
  <c r="V509" i="2" s="1" a="1"/>
  <c r="V509" i="2" s="1"/>
  <c r="F510" i="2"/>
  <c r="F511" i="2" s="1"/>
  <c r="F512" i="2" s="1"/>
  <c r="F513" i="2" s="1"/>
  <c r="F514" i="2" s="1"/>
  <c r="F515" i="2" s="1"/>
  <c r="S509" i="2" l="1"/>
  <c r="T509" i="2"/>
  <c r="P509" i="2"/>
  <c r="Q509" i="2"/>
  <c r="R509" i="2"/>
  <c r="U503" i="2"/>
  <c r="G515" i="2"/>
  <c r="N515" i="2" s="1"/>
  <c r="O515" i="2" s="1"/>
  <c r="V515" i="2" s="1" a="1"/>
  <c r="V515" i="2" s="1"/>
  <c r="F516" i="2"/>
  <c r="F517" i="2" s="1"/>
  <c r="F518" i="2" s="1"/>
  <c r="F519" i="2" s="1"/>
  <c r="F520" i="2" s="1"/>
  <c r="F521" i="2" s="1"/>
  <c r="P515" i="2" l="1"/>
  <c r="Q515" i="2"/>
  <c r="R515" i="2"/>
  <c r="S515" i="2"/>
  <c r="T515" i="2"/>
  <c r="U509" i="2"/>
  <c r="G521" i="2"/>
  <c r="N521" i="2" s="1"/>
  <c r="O521" i="2" s="1"/>
  <c r="V521" i="2" s="1" a="1"/>
  <c r="V521" i="2" s="1"/>
  <c r="F522" i="2"/>
  <c r="F523" i="2" s="1"/>
  <c r="F524" i="2" s="1"/>
  <c r="F525" i="2" s="1"/>
  <c r="F526" i="2" s="1"/>
  <c r="F527" i="2" s="1"/>
  <c r="P521" i="2" l="1"/>
  <c r="Q521" i="2"/>
  <c r="R521" i="2"/>
  <c r="S521" i="2"/>
  <c r="T521" i="2"/>
  <c r="U515" i="2"/>
  <c r="G527" i="2"/>
  <c r="N527" i="2" s="1"/>
  <c r="O527" i="2" s="1"/>
  <c r="V527" i="2" s="1" a="1"/>
  <c r="V527" i="2" s="1"/>
  <c r="F528" i="2"/>
  <c r="F529" i="2" s="1"/>
  <c r="F530" i="2" s="1"/>
  <c r="F531" i="2" s="1"/>
  <c r="F532" i="2" s="1"/>
  <c r="F533" i="2" s="1"/>
  <c r="Q527" i="2" l="1"/>
  <c r="R527" i="2"/>
  <c r="S527" i="2"/>
  <c r="T527" i="2"/>
  <c r="P527" i="2"/>
  <c r="U521" i="2"/>
  <c r="G533" i="2"/>
  <c r="N533" i="2" s="1"/>
  <c r="O533" i="2" s="1"/>
  <c r="V533" i="2" s="1" a="1"/>
  <c r="V533" i="2" s="1"/>
  <c r="F534" i="2"/>
  <c r="F535" i="2" s="1"/>
  <c r="F536" i="2" s="1"/>
  <c r="F537" i="2" s="1"/>
  <c r="F538" i="2" s="1"/>
  <c r="F539" i="2" s="1"/>
  <c r="S533" i="2" l="1"/>
  <c r="T533" i="2"/>
  <c r="P533" i="2"/>
  <c r="Q533" i="2"/>
  <c r="R533" i="2"/>
  <c r="U527" i="2"/>
  <c r="G539" i="2"/>
  <c r="N539" i="2" s="1"/>
  <c r="O539" i="2" s="1"/>
  <c r="V539" i="2" s="1" a="1"/>
  <c r="V539" i="2" s="1"/>
  <c r="F540" i="2"/>
  <c r="F541" i="2" s="1"/>
  <c r="F542" i="2" s="1"/>
  <c r="F543" i="2" s="1"/>
  <c r="F544" i="2" s="1"/>
  <c r="F545" i="2" s="1"/>
  <c r="P539" i="2" l="1"/>
  <c r="Q539" i="2"/>
  <c r="R539" i="2"/>
  <c r="S539" i="2"/>
  <c r="T539" i="2"/>
  <c r="U533" i="2"/>
  <c r="G545" i="2"/>
  <c r="N545" i="2" s="1"/>
  <c r="O545" i="2" s="1"/>
  <c r="V545" i="2" s="1" a="1"/>
  <c r="V545" i="2" s="1"/>
  <c r="F546" i="2"/>
  <c r="F547" i="2" s="1"/>
  <c r="F548" i="2" s="1"/>
  <c r="F549" i="2" s="1"/>
  <c r="F550" i="2" s="1"/>
  <c r="F551" i="2" s="1"/>
  <c r="P545" i="2" l="1"/>
  <c r="Q545" i="2"/>
  <c r="R545" i="2"/>
  <c r="S545" i="2"/>
  <c r="T545" i="2"/>
  <c r="U539" i="2"/>
  <c r="G551" i="2"/>
  <c r="N551" i="2" s="1"/>
  <c r="O551" i="2" s="1"/>
  <c r="V551" i="2" s="1" a="1"/>
  <c r="V551" i="2" s="1"/>
  <c r="F552" i="2"/>
  <c r="F553" i="2" s="1"/>
  <c r="F554" i="2" s="1"/>
  <c r="F555" i="2" s="1"/>
  <c r="F556" i="2" s="1"/>
  <c r="F557" i="2" s="1"/>
  <c r="Q551" i="2" l="1"/>
  <c r="R551" i="2"/>
  <c r="S551" i="2"/>
  <c r="T551" i="2"/>
  <c r="P551" i="2"/>
  <c r="U545" i="2"/>
  <c r="G557" i="2"/>
  <c r="N557" i="2" s="1"/>
  <c r="O557" i="2" s="1"/>
  <c r="V557" i="2" s="1" a="1"/>
  <c r="V557" i="2" s="1"/>
  <c r="F558" i="2"/>
  <c r="F559" i="2" s="1"/>
  <c r="F560" i="2" s="1"/>
  <c r="F561" i="2" s="1"/>
  <c r="F562" i="2" s="1"/>
  <c r="F563" i="2" s="1"/>
  <c r="S557" i="2" l="1"/>
  <c r="T557" i="2"/>
  <c r="P557" i="2"/>
  <c r="Q557" i="2"/>
  <c r="R557" i="2"/>
  <c r="U551" i="2"/>
  <c r="G563" i="2"/>
  <c r="N563" i="2" s="1"/>
  <c r="O563" i="2" s="1"/>
  <c r="V563" i="2" s="1" a="1"/>
  <c r="V563" i="2" s="1"/>
  <c r="F564" i="2"/>
  <c r="F565" i="2" s="1"/>
  <c r="F566" i="2" s="1"/>
  <c r="F567" i="2" s="1"/>
  <c r="F568" i="2" s="1"/>
  <c r="F569" i="2" s="1"/>
  <c r="P563" i="2" l="1"/>
  <c r="Q563" i="2"/>
  <c r="R563" i="2"/>
  <c r="S563" i="2"/>
  <c r="T563" i="2"/>
  <c r="U557" i="2"/>
  <c r="G569" i="2"/>
  <c r="N569" i="2" s="1"/>
  <c r="O569" i="2" s="1"/>
  <c r="V569" i="2" s="1" a="1"/>
  <c r="V569" i="2" s="1"/>
  <c r="F570" i="2"/>
  <c r="F571" i="2" s="1"/>
  <c r="F572" i="2" s="1"/>
  <c r="F573" i="2" s="1"/>
  <c r="F574" i="2" s="1"/>
  <c r="F575" i="2" s="1"/>
  <c r="P569" i="2" l="1"/>
  <c r="Q569" i="2"/>
  <c r="R569" i="2"/>
  <c r="S569" i="2"/>
  <c r="T569" i="2"/>
  <c r="U563" i="2"/>
  <c r="G575" i="2"/>
  <c r="N575" i="2" s="1"/>
  <c r="O575" i="2" s="1"/>
  <c r="V575" i="2" s="1" a="1"/>
  <c r="V575" i="2" s="1"/>
  <c r="F576" i="2"/>
  <c r="F577" i="2" s="1"/>
  <c r="F578" i="2" s="1"/>
  <c r="F579" i="2" s="1"/>
  <c r="F580" i="2" s="1"/>
  <c r="F581" i="2" s="1"/>
  <c r="Q575" i="2" l="1"/>
  <c r="R575" i="2"/>
  <c r="S575" i="2"/>
  <c r="T575" i="2"/>
  <c r="P575" i="2"/>
  <c r="U569" i="2"/>
  <c r="G581" i="2"/>
  <c r="N581" i="2" s="1"/>
  <c r="O581" i="2" s="1"/>
  <c r="V581" i="2" s="1" a="1"/>
  <c r="V581" i="2" s="1"/>
  <c r="F582" i="2"/>
  <c r="F583" i="2" s="1"/>
  <c r="F584" i="2" s="1"/>
  <c r="F585" i="2" s="1"/>
  <c r="F586" i="2" s="1"/>
  <c r="F587" i="2" s="1"/>
  <c r="S581" i="2" l="1"/>
  <c r="T581" i="2"/>
  <c r="P581" i="2"/>
  <c r="Q581" i="2"/>
  <c r="R581" i="2"/>
  <c r="U575" i="2"/>
  <c r="G587" i="2"/>
  <c r="N587" i="2" s="1"/>
  <c r="O587" i="2" s="1"/>
  <c r="V587" i="2" s="1" a="1"/>
  <c r="V587" i="2" s="1"/>
  <c r="F588" i="2"/>
  <c r="F589" i="2" s="1"/>
  <c r="F590" i="2" s="1"/>
  <c r="F591" i="2" s="1"/>
  <c r="F592" i="2" s="1"/>
  <c r="F593" i="2" s="1"/>
  <c r="P587" i="2" l="1"/>
  <c r="Q587" i="2"/>
  <c r="R587" i="2"/>
  <c r="S587" i="2"/>
  <c r="T587" i="2"/>
  <c r="U581" i="2"/>
  <c r="G593" i="2"/>
  <c r="N593" i="2" s="1"/>
  <c r="O593" i="2" s="1"/>
  <c r="V593" i="2" s="1" a="1"/>
  <c r="V593" i="2" s="1"/>
  <c r="F594" i="2"/>
  <c r="F595" i="2" s="1"/>
  <c r="F596" i="2" s="1"/>
  <c r="F597" i="2" s="1"/>
  <c r="F598" i="2" s="1"/>
  <c r="F599" i="2" s="1"/>
  <c r="P593" i="2" l="1"/>
  <c r="Q593" i="2"/>
  <c r="R593" i="2"/>
  <c r="S593" i="2"/>
  <c r="T593" i="2"/>
  <c r="U587" i="2"/>
  <c r="G599" i="2"/>
  <c r="N599" i="2" s="1"/>
  <c r="O599" i="2" s="1"/>
  <c r="V599" i="2" s="1" a="1"/>
  <c r="V599" i="2" s="1"/>
  <c r="F600" i="2"/>
  <c r="F601" i="2" s="1"/>
  <c r="F602" i="2" s="1"/>
  <c r="F603" i="2" s="1"/>
  <c r="F604" i="2" s="1"/>
  <c r="F605" i="2" s="1"/>
  <c r="Q599" i="2" l="1"/>
  <c r="R599" i="2"/>
  <c r="S599" i="2"/>
  <c r="T599" i="2"/>
  <c r="P599" i="2"/>
  <c r="U593" i="2"/>
  <c r="G605" i="2"/>
  <c r="N605" i="2" s="1"/>
  <c r="O605" i="2" s="1"/>
  <c r="V605" i="2" s="1" a="1"/>
  <c r="V605" i="2" s="1"/>
  <c r="S605" i="2" l="1"/>
  <c r="T605" i="2"/>
  <c r="P605" i="2"/>
  <c r="Q605" i="2"/>
  <c r="R605" i="2"/>
  <c r="U599" i="2"/>
  <c r="U60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<sst xmlns="http://schemas.openxmlformats.org/spreadsheetml/2006/main" count="244" uniqueCount="135">
  <si>
    <t>raw input</t>
  </si>
  <si>
    <t>row 1</t>
  </si>
  <si>
    <t>row 2</t>
  </si>
  <si>
    <t>row 3</t>
  </si>
  <si>
    <t>row 4</t>
  </si>
  <si>
    <t>row 5</t>
  </si>
  <si>
    <t>board number</t>
  </si>
  <si>
    <t>Position</t>
  </si>
  <si>
    <t>Raw input</t>
  </si>
  <si>
    <t>Number</t>
  </si>
  <si>
    <t>27,14,70,7,85,66,65,57,68,23,33,78,4,84,25,18,43,71,76,61,34,82,93,74,26,15,83,64,2,35,19,97,32,47,6,51,99,20,77,75,56,73,80,86,55,36,13,95,52,63,79,72,9,10,16,8,69,11,50,54,81,22,45,1,12,88,44,17,62,0,96,94,31,90,39,92,37,40,5,98,24,38,46,21,30,49,41,87,91,60,48,29,59,89,3,42,58,53,67,28,</t>
  </si>
  <si>
    <t>fo row 1</t>
  </si>
  <si>
    <t>Refernce</t>
  </si>
  <si>
    <t>fo row 2</t>
  </si>
  <si>
    <t>fo row 3</t>
  </si>
  <si>
    <t>fo row 4</t>
  </si>
  <si>
    <t>fo row 5</t>
  </si>
  <si>
    <t>MAX fo</t>
  </si>
  <si>
    <t>Min of Maxs</t>
  </si>
  <si>
    <t xml:space="preserve">Board 1 min row: </t>
  </si>
  <si>
    <t xml:space="preserve">Board 2 min row: </t>
  </si>
  <si>
    <t xml:space="preserve">Board 3 min row: </t>
  </si>
  <si>
    <t xml:space="preserve">Board 4 min row: </t>
  </si>
  <si>
    <t xml:space="preserve">Board 5 min row: </t>
  </si>
  <si>
    <t xml:space="preserve">Board 6 min row: </t>
  </si>
  <si>
    <t xml:space="preserve">Board 7 min row: </t>
  </si>
  <si>
    <t xml:space="preserve">Board 8 min row: </t>
  </si>
  <si>
    <t xml:space="preserve">Board 9 min row: </t>
  </si>
  <si>
    <t xml:space="preserve">Board 10 min row: </t>
  </si>
  <si>
    <t xml:space="preserve">Board 11 min row: </t>
  </si>
  <si>
    <t xml:space="preserve">Board 12 min row: </t>
  </si>
  <si>
    <t xml:space="preserve">Board 13 min row: </t>
  </si>
  <si>
    <t xml:space="preserve">Board 14 min row: </t>
  </si>
  <si>
    <t xml:space="preserve">Board 15 min row: </t>
  </si>
  <si>
    <t xml:space="preserve">Board 16 min row: </t>
  </si>
  <si>
    <t xml:space="preserve">Board 17 min row: </t>
  </si>
  <si>
    <t xml:space="preserve">Board 18 min row: </t>
  </si>
  <si>
    <t xml:space="preserve">Board 19 min row: </t>
  </si>
  <si>
    <t xml:space="preserve">Board 20 min row: </t>
  </si>
  <si>
    <t xml:space="preserve">Board 21 min row: </t>
  </si>
  <si>
    <t xml:space="preserve">Board 22 min row: </t>
  </si>
  <si>
    <t xml:space="preserve">Board 23 min row: </t>
  </si>
  <si>
    <t xml:space="preserve">Board 24 min row: </t>
  </si>
  <si>
    <t xml:space="preserve">Board 25 min row: </t>
  </si>
  <si>
    <t xml:space="preserve">Board 26 min row: </t>
  </si>
  <si>
    <t xml:space="preserve">Board 27 min row: </t>
  </si>
  <si>
    <t xml:space="preserve">Board 28 min row: </t>
  </si>
  <si>
    <t xml:space="preserve">Board 29 min row: </t>
  </si>
  <si>
    <t xml:space="preserve">Board 30 min row: </t>
  </si>
  <si>
    <t xml:space="preserve">Board 31 min row: </t>
  </si>
  <si>
    <t xml:space="preserve">Board 32 min row: </t>
  </si>
  <si>
    <t xml:space="preserve">Board 33 min row: </t>
  </si>
  <si>
    <t xml:space="preserve">Board 34 min row: </t>
  </si>
  <si>
    <t xml:space="preserve">Board 35 min row: </t>
  </si>
  <si>
    <t xml:space="preserve">Board 36 min row: </t>
  </si>
  <si>
    <t xml:space="preserve">Board 37 min row: </t>
  </si>
  <si>
    <t xml:space="preserve">Board 38 min row: </t>
  </si>
  <si>
    <t xml:space="preserve">Board 39 min row: </t>
  </si>
  <si>
    <t xml:space="preserve">Board 40 min row: </t>
  </si>
  <si>
    <t xml:space="preserve">Board 41 min row: </t>
  </si>
  <si>
    <t xml:space="preserve">Board 42 min row: </t>
  </si>
  <si>
    <t xml:space="preserve">Board 43 min row: </t>
  </si>
  <si>
    <t xml:space="preserve">Board 44 min row: </t>
  </si>
  <si>
    <t xml:space="preserve">Board 45 min row: </t>
  </si>
  <si>
    <t xml:space="preserve">Board 46 min row: </t>
  </si>
  <si>
    <t xml:space="preserve">Board 47 min row: </t>
  </si>
  <si>
    <t xml:space="preserve">Board 48 min row: </t>
  </si>
  <si>
    <t xml:space="preserve">Board 49 min row: </t>
  </si>
  <si>
    <t xml:space="preserve">Board 50 min row: </t>
  </si>
  <si>
    <t xml:space="preserve">Board 51 min row: </t>
  </si>
  <si>
    <t xml:space="preserve">Board 52 min row: </t>
  </si>
  <si>
    <t xml:space="preserve">Board 53 min row: </t>
  </si>
  <si>
    <t xml:space="preserve">Board 54 min row: </t>
  </si>
  <si>
    <t xml:space="preserve">Board 55 min row: </t>
  </si>
  <si>
    <t xml:space="preserve">Board 56 min row: </t>
  </si>
  <si>
    <t xml:space="preserve">Board 57 min row: </t>
  </si>
  <si>
    <t xml:space="preserve">Board 58 min row: </t>
  </si>
  <si>
    <t xml:space="preserve">Board 59 min row: </t>
  </si>
  <si>
    <t xml:space="preserve">Board 60 min row: </t>
  </si>
  <si>
    <t xml:space="preserve">Board 61 min row: </t>
  </si>
  <si>
    <t xml:space="preserve">Board 62 min row: </t>
  </si>
  <si>
    <t xml:space="preserve">Board 63 min row: </t>
  </si>
  <si>
    <t xml:space="preserve">Board 64 min row: </t>
  </si>
  <si>
    <t xml:space="preserve">Board 65 min row: </t>
  </si>
  <si>
    <t xml:space="preserve">Board 66 min row: </t>
  </si>
  <si>
    <t xml:space="preserve">Board 67 min row: </t>
  </si>
  <si>
    <t xml:space="preserve">Board 68 min row: </t>
  </si>
  <si>
    <t xml:space="preserve">Board 69 min row: </t>
  </si>
  <si>
    <t xml:space="preserve">Board 70 min row: </t>
  </si>
  <si>
    <t xml:space="preserve">Board 71 min row: </t>
  </si>
  <si>
    <t xml:space="preserve">Board 72 min row: </t>
  </si>
  <si>
    <t xml:space="preserve">Board 73 min row: </t>
  </si>
  <si>
    <t xml:space="preserve">Board 74 min row: </t>
  </si>
  <si>
    <t xml:space="preserve">Board 75 min row: </t>
  </si>
  <si>
    <t xml:space="preserve">Board 76 min row: </t>
  </si>
  <si>
    <t xml:space="preserve">Board 77 min row: </t>
  </si>
  <si>
    <t xml:space="preserve">Board 78 min row: </t>
  </si>
  <si>
    <t xml:space="preserve">Board 79 min row: </t>
  </si>
  <si>
    <t xml:space="preserve">Board 80 min row: </t>
  </si>
  <si>
    <t xml:space="preserve">Board 81 min row: </t>
  </si>
  <si>
    <t xml:space="preserve">Board 82 min row: </t>
  </si>
  <si>
    <t xml:space="preserve">Board 83 min row: </t>
  </si>
  <si>
    <t xml:space="preserve">Board 84 min row: </t>
  </si>
  <si>
    <t xml:space="preserve">Board 85 min row: </t>
  </si>
  <si>
    <t xml:space="preserve">Board 86 min row: </t>
  </si>
  <si>
    <t xml:space="preserve">Board 87 min row: </t>
  </si>
  <si>
    <t xml:space="preserve">Board 88 min row: </t>
  </si>
  <si>
    <t xml:space="preserve">Board 89 min row: </t>
  </si>
  <si>
    <t xml:space="preserve">Board 90 min row: </t>
  </si>
  <si>
    <t xml:space="preserve">Board 91 min row: </t>
  </si>
  <si>
    <t xml:space="preserve">Board 92 min row: </t>
  </si>
  <si>
    <t xml:space="preserve">Board 93 min row: </t>
  </si>
  <si>
    <t xml:space="preserve">Board 94 min row: </t>
  </si>
  <si>
    <t xml:space="preserve">Board 95 min row: </t>
  </si>
  <si>
    <t xml:space="preserve">Board 96 min row: </t>
  </si>
  <si>
    <t xml:space="preserve">Board 97 min row: </t>
  </si>
  <si>
    <t xml:space="preserve">Board 98 min row: </t>
  </si>
  <si>
    <t xml:space="preserve">Board 99 min row: </t>
  </si>
  <si>
    <t xml:space="preserve">Board 100 min row: </t>
  </si>
  <si>
    <t>Status</t>
  </si>
  <si>
    <t>Row or Column</t>
  </si>
  <si>
    <t>row</t>
  </si>
  <si>
    <t>column</t>
  </si>
  <si>
    <t>sum col1</t>
  </si>
  <si>
    <t>sum col2</t>
  </si>
  <si>
    <t>sum col3</t>
  </si>
  <si>
    <t>sum col4</t>
  </si>
  <si>
    <t>sum col5</t>
  </si>
  <si>
    <t>Sum table</t>
  </si>
  <si>
    <t>What was called when won</t>
  </si>
  <si>
    <t>Final</t>
  </si>
  <si>
    <t>First occurrences (bingo hit)</t>
  </si>
  <si>
    <t>Winning combo</t>
  </si>
  <si>
    <t>Winning Turn</t>
  </si>
  <si>
    <t>Sums of what numbers haven't been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</si>
</sst>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BDCDA-E956-4AF5-AD23-DBA34F310E07}" name="Table1" displayName="Table1" ref="A5:V605" totalsRowShown="0">
  <autoFilter ref="A5:V605" xr:uid="{170BDCDA-E956-4AF5-AD23-DBA34F310E07}"/>
  <tableColumns count="22">
    <tableColumn id="1" xr3:uid="{24AD7664-A240-4A1D-9063-EB864DC26D33}" name="row 1" dataDxfId="14"/>
    <tableColumn id="2" xr3:uid="{B67CAF20-BBF5-4FF2-B497-8157BB583495}" name="row 2"/>
    <tableColumn id="3" xr3:uid="{497F6125-83AC-4A3F-89E0-B6C58EB8144F}" name="row 3"/>
    <tableColumn id="4" xr3:uid="{F9C9977A-FB0E-4CDF-9596-238FB01E2100}" name="row 4"/>
    <tableColumn id="5" xr3:uid="{E00E7AD1-DBFF-4061-AA42-9C6D5A01CBDF}" name="row 5"/>
    <tableColumn id="6" xr3:uid="{7331A774-E64B-4715-B814-4DD15E4150AF}" name="board number">
      <calculatedColumnFormula>IF(AND(ISNUMBER(E6),ISNUMBER(E5)),F5,IF(AND(ISNUMBER(E6),ISBLANK(E5)),F5+1,IF(ISNUMBER(F5), F5, 1)))</calculatedColumnFormula>
    </tableColumn>
    <tableColumn id="14" xr3:uid="{33F5EF3D-0F4A-45A8-BF23-4352C0FD0EAA}" name="Status" dataDxfId="13">
      <calculatedColumnFormula>IF(ISBLANK(A6),"Board "&amp;F6&amp;" min row: ","")</calculatedColumnFormula>
    </tableColumn>
    <tableColumn id="7" xr3:uid="{9202A9AC-F8B1-435C-9759-BDEED464F256}" name="fo row 1">
      <calculatedColumnFormula>IF(ISBLANK(A6),MAX(H1:H5),MATCH(A6,'Bingo input'!$B$6:$B$105,0))</calculatedColumnFormula>
    </tableColumn>
    <tableColumn id="8" xr3:uid="{D10872AE-CDF8-4C23-AA0F-300DD92D10DE}" name="fo row 2">
      <calculatedColumnFormula>IF(ISBLANK(B6),MAX(I1:I5),MATCH(B6,'Bingo input'!$B$6:$B$105,0))</calculatedColumnFormula>
    </tableColumn>
    <tableColumn id="9" xr3:uid="{E28A9DF0-25C8-4440-9B74-5A2A906D2606}" name="fo row 3">
      <calculatedColumnFormula>IF(ISBLANK(C6),MAX(J1:J5),MATCH(C6,'Bingo input'!$B$6:$B$105,0))</calculatedColumnFormula>
    </tableColumn>
    <tableColumn id="10" xr3:uid="{54B81E73-256F-4273-A13C-7C971D5BD13B}" name="fo row 4">
      <calculatedColumnFormula>IF(ISBLANK(D6),MAX(K1:K5),MATCH(D6,'Bingo input'!$B$6:$B$105,0))</calculatedColumnFormula>
    </tableColumn>
    <tableColumn id="11" xr3:uid="{7D235CCA-0FBA-48F4-B192-09537D4635D2}" name="fo row 5">
      <calculatedColumnFormula>IF(ISBLANK(E6),MAX(L1:L5),MATCH(E6,'Bingo input'!$B$6:$B$105,0))</calculatedColumnFormula>
    </tableColumn>
    <tableColumn id="12" xr3:uid="{24D6F108-794A-4482-87D7-2AD07EE48606}" name="MAX fo" dataDxfId="12">
      <calculatedColumnFormula>IF(ISBLANK(A6),"/",MAX(H6:L6))</calculatedColumnFormula>
    </tableColumn>
    <tableColumn id="15" xr3:uid="{D57657B7-1CF6-4C8E-9988-3D1869045166}" name="Row or Column" dataDxfId="11">
      <calculatedColumnFormula>IF(LEN(Table1[[#This Row],[Status]])&gt;2,IF(MIN(Table1[[#This Row],[fo row 1]:[fo row 5]])&lt;MIN(M1:M5),"column","row"),"")</calculatedColumnFormula>
    </tableColumn>
    <tableColumn id="13" xr3:uid="{D556DA1C-3B94-46B0-AF32-BB3AEC69C1F7}" name="Min of Maxs"/>
    <tableColumn id="16" xr3:uid="{EA090B73-E1E3-4E68-B76C-B01D941F584A}" name="sum col1" dataDxfId="10">
      <calculatedColumnFormula>IF(LEN($G6)&gt;2,SUMIF(H1:H5,"&gt;"&amp;$O6,A1:A5),"")</calculatedColumnFormula>
    </tableColumn>
    <tableColumn id="17" xr3:uid="{9FD42F0F-1684-4D37-9341-D86F7A94655D}" name="sum col2" dataDxfId="9">
      <calculatedColumnFormula>IF(LEN(Table1[[#This Row],[fo row 1]])&gt;2,SUMIF(I1:I5,"&lt;"&amp;Table1[[#This Row],[sum col1]],B1:B5),"")</calculatedColumnFormula>
    </tableColumn>
    <tableColumn id="18" xr3:uid="{47F2C7BE-377B-40B8-AF28-0103E67B98AD}" name="sum col3" dataDxfId="8"/>
    <tableColumn id="19" xr3:uid="{E1F83C67-C352-4D51-8221-DA345EE69D09}" name="sum col4" dataDxfId="7"/>
    <tableColumn id="20" xr3:uid="{475340A0-79E2-49BB-94BE-026CED0CC206}" name="sum col5" dataDxfId="6"/>
    <tableColumn id="21" xr3:uid="{2B4BA1E2-1479-4D48-BC41-82A490545018}" name="Sum table" dataDxfId="5">
      <calculatedColumnFormula>IF(LEN(Table1[[#This Row],[Status]])&gt;2,SUM(Table1[[#This Row],[sum col1]:[sum col5]]),"")</calculatedColumnFormula>
    </tableColumn>
    <tableColumn id="22" xr3:uid="{C30402DA-071E-4497-9E17-F725693E31BC}" name="What was called when won" dataDxfId="4">
      <calculatedColumnFormula array="1">IF(LEN(Table1[[#This Row],[Status]])&gt;2,INDEX('Bingo input'!$B$6:$B$105,Table1[[#This Row],[Min of Maxs]],1),"")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A9590F-E16A-4B8B-8EA4-9802FA12FC4D}" name="Table2" displayName="Table2" ref="A1:K102" totalsRowShown="0" headerRowBorderDxfId="3" tableBorderDxfId="2">
  <autoFilter ref="A1:K102" xr:uid="{98A9590F-E16A-4B8B-8EA4-9802FA12FC4D}"/>
  <sortState xmlns:xlrd2="http://schemas.microsoft.com/office/spreadsheetml/2017/richdata2" ref="A2:K102">
    <sortCondition descending="1" ref="C1:C102"/>
  </sortState>
  <tableColumns count="11">
    <tableColumn id="1" xr3:uid="{84FB6D3B-5CD9-49AE-9144-F50CA5B78CC4}" name="Status" dataDxfId="1"/>
    <tableColumn id="8" xr3:uid="{F7F64183-F684-47C1-8422-A234AAF83C45}" name="Row or Column"/>
    <tableColumn id="9" xr3:uid="{5B49B462-0E6B-46A5-97C5-D224D66B6F65}" name="Min of Maxs"/>
    <tableColumn id="10" xr3:uid="{1EFA131D-CAFF-4EC2-8D4F-84B604048557}" name="sum col1"/>
    <tableColumn id="11" xr3:uid="{862EDC2B-CCC9-41C3-B4BD-6D8FB49ECE4F}" name="sum col2"/>
    <tableColumn id="12" xr3:uid="{1134A014-E306-4290-9656-04AEBE6492D1}" name="sum col3"/>
    <tableColumn id="13" xr3:uid="{9BD82922-4CB5-477B-BC15-1E126FDAA712}" name="sum col4"/>
    <tableColumn id="14" xr3:uid="{8C455C67-FB2F-4AC1-8321-F107D3969E5E}" name="sum col5"/>
    <tableColumn id="15" xr3:uid="{9F92FA81-309C-45F1-BEA7-A8A1D4FBF1E8}" name="Sum table"/>
    <tableColumn id="16" xr3:uid="{8967D9DA-CCF1-470B-989B-D95E23DB2EE8}" name="What was called when won"/>
    <tableColumn id="17" xr3:uid="{76F3BD8D-1B2F-4C52-8377-E3A5E7DDB088}" name="Final" dataDxfId="0">
      <calculatedColumnFormula>Table2[[#This Row],[What was called when won]]*Table2[[#This Row],[Sum table]]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3BE3-B78D-4AE4-A0CA-E0166F754E23}">
  <dimension ref="A4:V605"/>
  <sheetViews>
    <sheetView tabSelected="1" workbookViewId="0">
      <selection activeCell="F1" sqref="F1"/>
    </sheetView>
  </sheetViews>
  <sheetFormatPr defaultRowHeight="15"/>
  <cols>
    <col min="6" max="7" width="15.7109375" customWidth="1"/>
    <col min="8" max="12" width="10.28515625" customWidth="1"/>
    <col min="13" max="13" width="17.5703125" bestFit="1" customWidth="1"/>
    <col min="14" max="14" width="17.5703125" customWidth="1"/>
    <col min="15" max="15" width="14.140625" customWidth="1"/>
    <col min="16" max="20" width="11" bestFit="1" customWidth="1"/>
    <col min="21" max="21" width="12.42578125" customWidth="1"/>
    <col min="22" max="22" width="28" bestFit="1" customWidth="1"/>
  </cols>
  <sheetData>
    <row r="4" spans="1:22">
      <c r="A4" s="6" t="s">
        <v>0</v>
      </c>
      <c r="B4" s="6"/>
      <c r="C4" s="6"/>
      <c r="D4" s="6"/>
      <c r="E4" s="6"/>
      <c r="F4" s="7" t="s">
        <v>12</v>
      </c>
      <c r="G4" s="7"/>
      <c r="H4" s="6" t="s">
        <v>131</v>
      </c>
      <c r="I4" s="6"/>
      <c r="J4" s="6"/>
      <c r="K4" s="6"/>
      <c r="L4" s="6"/>
      <c r="M4" s="6"/>
      <c r="N4" s="7" t="s">
        <v>132</v>
      </c>
      <c r="O4" s="7" t="s">
        <v>133</v>
      </c>
      <c r="P4" s="6" t="s">
        <v>134</v>
      </c>
      <c r="Q4" s="6"/>
      <c r="R4" s="6"/>
      <c r="S4" s="6"/>
      <c r="T4" s="6"/>
      <c r="U4" s="6"/>
    </row>
    <row r="5" spans="1:2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119</v>
      </c>
      <c r="H5" t="s">
        <v>11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120</v>
      </c>
      <c r="O5" t="s">
        <v>18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</row>
    <row r="6" spans="1:22">
      <c r="A6" s="3">
        <v>31</v>
      </c>
      <c r="B6">
        <v>23</v>
      </c>
      <c r="C6">
        <v>52</v>
      </c>
      <c r="D6">
        <v>26</v>
      </c>
      <c r="E6">
        <v>8</v>
      </c>
      <c r="F6">
        <f t="shared" ref="F6:F10" si="0">IF(AND(ISNUMBER(E6),ISNUMBER(E5)),F5,IF(AND(ISNUMBER(E6),ISBLANK(E5)),F5+1,IF(ISNUMBER(F5), F5, 1)))</f>
        <v>1</v>
      </c>
      <c r="G6" t="str">
        <f t="shared" ref="G6:G69" si="1">IF(ISBLANK(A6),"Board "&amp;F6&amp;" min row: ","")</f>
        <v/>
      </c>
      <c r="H6">
        <f>IF(ISBLANK(A6),MAX(H1:H5),MATCH(A6,'Bingo input'!$B$6:$B$105,0))</f>
        <v>73</v>
      </c>
      <c r="I6">
        <f>IF(ISBLANK(B6),MAX(I1:I5),MATCH(B6,'Bingo input'!$B$6:$B$105,0))</f>
        <v>10</v>
      </c>
      <c r="J6">
        <f>IF(ISBLANK(C6),MAX(J1:J5),MATCH(C6,'Bingo input'!$B$6:$B$105,0))</f>
        <v>49</v>
      </c>
      <c r="K6">
        <f>IF(ISBLANK(D6),MAX(K1:K5),MATCH(D6,'Bingo input'!$B$6:$B$105,0))</f>
        <v>25</v>
      </c>
      <c r="L6">
        <f>IF(ISBLANK(E6),MAX(L1:L5),MATCH(E6,'Bingo input'!$B$6:$B$105,0))</f>
        <v>56</v>
      </c>
      <c r="M6">
        <f t="shared" ref="M6:M69" si="2">IF(ISBLANK(A6),"/",MAX(H6:L6))</f>
        <v>73</v>
      </c>
      <c r="N6" t="str">
        <f>IF(LEN(Table1[[#This Row],[Status]])&gt;2,IF(MIN(Table1[[#This Row],[fo row 1]:[fo row 5]])&lt;MIN(M1:M5),"column","row"),"")</f>
        <v/>
      </c>
      <c r="P6" t="str">
        <f t="shared" ref="P6:P11" si="3">IF(LEN($G6)&gt;2,SUMIF(H1:H5,"&gt;"&amp;$O6,A1:A5),"")</f>
        <v/>
      </c>
      <c r="Q6" s="1" t="str">
        <f>IF(LEN(Table1[[#This Row],[fo row 1]])&gt;2,SUMIF(I1:I5,"&lt;"&amp;Table1[[#This Row],[sum col1]],B1:B5),"")</f>
        <v/>
      </c>
      <c r="R6" s="1"/>
      <c r="S6" s="1"/>
      <c r="T6" s="1"/>
      <c r="U6" s="1" t="str">
        <f>IF(LEN(Table1[[#This Row],[Status]])&gt;2,SUM(Table1[[#This Row],[sum col1]:[sum col5]]),"")</f>
        <v/>
      </c>
      <c r="V6" s="1" t="str" cm="1">
        <f t="array" ref="V6">IF(LEN(Table1[[#This Row],[Status]])&gt;2,INDEX('Bingo input'!$B$6:$B$105,Table1[[#This Row],[Min of Maxs]],1),"")</f>
        <v/>
      </c>
    </row>
    <row r="7" spans="1:22">
      <c r="A7" s="3">
        <v>27</v>
      </c>
      <c r="B7">
        <v>89</v>
      </c>
      <c r="C7">
        <v>37</v>
      </c>
      <c r="D7">
        <v>80</v>
      </c>
      <c r="E7">
        <v>46</v>
      </c>
      <c r="F7">
        <f t="shared" si="0"/>
        <v>1</v>
      </c>
      <c r="G7" t="str">
        <f t="shared" si="1"/>
        <v/>
      </c>
      <c r="H7">
        <f>IF(ISBLANK(A7),MAX(H2:H6),MATCH(A7,'Bingo input'!$B$6:$B$105,0))</f>
        <v>1</v>
      </c>
      <c r="I7">
        <f>IF(ISBLANK(B7),MAX(I2:I6),MATCH(B7,'Bingo input'!$B$6:$B$105,0))</f>
        <v>94</v>
      </c>
      <c r="J7">
        <f>IF(ISBLANK(C7),MAX(J2:J6),MATCH(C7,'Bingo input'!$B$6:$B$105,0))</f>
        <v>77</v>
      </c>
      <c r="K7">
        <f>IF(ISBLANK(D7),MAX(K2:K6),MATCH(D7,'Bingo input'!$B$6:$B$105,0))</f>
        <v>43</v>
      </c>
      <c r="L7">
        <f>IF(ISBLANK(E7),MAX(L2:L6),MATCH(E7,'Bingo input'!$B$6:$B$105,0))</f>
        <v>83</v>
      </c>
      <c r="M7">
        <f t="shared" si="2"/>
        <v>94</v>
      </c>
      <c r="N7" t="str">
        <f>IF(LEN(Table1[[#This Row],[Status]])&gt;2,IF(MIN(Table1[[#This Row],[fo row 1]:[fo row 5]])&lt;MIN(M2:M6),"column","row"),"")</f>
        <v/>
      </c>
      <c r="P7" t="str">
        <f t="shared" si="3"/>
        <v/>
      </c>
      <c r="Q7" s="1" t="str">
        <f>IF(LEN(Table1[[#This Row],[fo row 1]])&gt;2,SUMIF(I2:I6,"&lt;"&amp;Table1[[#This Row],[sum col1]],B2:B6),"")</f>
        <v/>
      </c>
      <c r="R7" s="1"/>
      <c r="S7" s="1"/>
      <c r="T7" s="1"/>
      <c r="U7" s="1" t="str">
        <f>IF(LEN(Table1[[#This Row],[Status]])&gt;2,SUM(Table1[[#This Row],[sum col1]:[sum col5]]),"")</f>
        <v/>
      </c>
      <c r="V7" s="1" t="str" cm="1">
        <f t="array" ref="V7">IF(LEN(Table1[[#This Row],[Status]])&gt;2,INDEX('Bingo input'!$B$6:$B$105,Table1[[#This Row],[Min of Maxs]],1),"")</f>
        <v/>
      </c>
    </row>
    <row r="8" spans="1:22">
      <c r="A8" s="3">
        <v>97</v>
      </c>
      <c r="B8">
        <v>19</v>
      </c>
      <c r="C8">
        <v>63</v>
      </c>
      <c r="D8">
        <v>34</v>
      </c>
      <c r="E8">
        <v>79</v>
      </c>
      <c r="F8">
        <f t="shared" si="0"/>
        <v>1</v>
      </c>
      <c r="G8" t="str">
        <f t="shared" si="1"/>
        <v/>
      </c>
      <c r="H8">
        <f>IF(ISBLANK(A8),MAX(H3:H7),MATCH(A8,'Bingo input'!$B$6:$B$105,0))</f>
        <v>32</v>
      </c>
      <c r="I8">
        <f>IF(ISBLANK(B8),MAX(I3:I7),MATCH(B8,'Bingo input'!$B$6:$B$105,0))</f>
        <v>31</v>
      </c>
      <c r="J8">
        <f>IF(ISBLANK(C8),MAX(J3:J7),MATCH(C8,'Bingo input'!$B$6:$B$105,0))</f>
        <v>50</v>
      </c>
      <c r="K8">
        <f>IF(ISBLANK(D8),MAX(K3:K7),MATCH(D8,'Bingo input'!$B$6:$B$105,0))</f>
        <v>21</v>
      </c>
      <c r="L8">
        <f>IF(ISBLANK(E8),MAX(L3:L7),MATCH(E8,'Bingo input'!$B$6:$B$105,0))</f>
        <v>51</v>
      </c>
      <c r="M8">
        <f t="shared" si="2"/>
        <v>51</v>
      </c>
      <c r="N8" t="str">
        <f>IF(LEN(Table1[[#This Row],[Status]])&gt;2,IF(MIN(Table1[[#This Row],[fo row 1]:[fo row 5]])&lt;MIN(M3:M7),"column","row"),"")</f>
        <v/>
      </c>
      <c r="P8" t="str">
        <f t="shared" si="3"/>
        <v/>
      </c>
      <c r="Q8" s="1" t="str">
        <f>IF(LEN(Table1[[#This Row],[fo row 1]])&gt;2,SUMIF(I3:I7,"&lt;"&amp;Table1[[#This Row],[sum col1]],B3:B7),"")</f>
        <v/>
      </c>
      <c r="R8" s="1"/>
      <c r="S8" s="1"/>
      <c r="T8" s="1"/>
      <c r="U8" s="1" t="str">
        <f>IF(LEN(Table1[[#This Row],[Status]])&gt;2,SUM(Table1[[#This Row],[sum col1]:[sum col5]]),"")</f>
        <v/>
      </c>
      <c r="V8" s="1" t="str" cm="1">
        <f t="array" ref="V8">IF(LEN(Table1[[#This Row],[Status]])&gt;2,INDEX('Bingo input'!$B$6:$B$105,Table1[[#This Row],[Min of Maxs]],1),"")</f>
        <v/>
      </c>
    </row>
    <row r="9" spans="1:22">
      <c r="A9" s="3">
        <v>13</v>
      </c>
      <c r="B9">
        <v>59</v>
      </c>
      <c r="C9">
        <v>45</v>
      </c>
      <c r="D9">
        <v>12</v>
      </c>
      <c r="E9">
        <v>73</v>
      </c>
      <c r="F9">
        <f t="shared" si="0"/>
        <v>1</v>
      </c>
      <c r="G9" t="str">
        <f t="shared" si="1"/>
        <v/>
      </c>
      <c r="H9">
        <f>IF(ISBLANK(A9),MAX(H4:H8),MATCH(A9,'Bingo input'!$B$6:$B$105,0))</f>
        <v>47</v>
      </c>
      <c r="I9">
        <f>IF(ISBLANK(B9),MAX(I4:I8),MATCH(B9,'Bingo input'!$B$6:$B$105,0))</f>
        <v>93</v>
      </c>
      <c r="J9">
        <f>IF(ISBLANK(C9),MAX(J4:J8),MATCH(C9,'Bingo input'!$B$6:$B$105,0))</f>
        <v>63</v>
      </c>
      <c r="K9">
        <f>IF(ISBLANK(D9),MAX(K4:K8),MATCH(D9,'Bingo input'!$B$6:$B$105,0))</f>
        <v>65</v>
      </c>
      <c r="L9">
        <f>IF(ISBLANK(E9),MAX(L4:L8),MATCH(E9,'Bingo input'!$B$6:$B$105,0))</f>
        <v>42</v>
      </c>
      <c r="M9">
        <f t="shared" si="2"/>
        <v>93</v>
      </c>
      <c r="N9" t="str">
        <f>IF(LEN(Table1[[#This Row],[Status]])&gt;2,IF(MIN(Table1[[#This Row],[fo row 1]:[fo row 5]])&lt;MIN(M4:M8),"column","row"),"")</f>
        <v/>
      </c>
      <c r="P9" t="str">
        <f t="shared" si="3"/>
        <v/>
      </c>
      <c r="Q9" s="1" t="str">
        <f>IF(LEN(Table1[[#This Row],[fo row 1]])&gt;2,SUMIF(I4:I8,"&lt;"&amp;Table1[[#This Row],[sum col1]],B4:B8),"")</f>
        <v/>
      </c>
      <c r="R9" s="1"/>
      <c r="S9" s="1"/>
      <c r="T9" s="1"/>
      <c r="U9" s="1" t="str">
        <f>IF(LEN(Table1[[#This Row],[Status]])&gt;2,SUM(Table1[[#This Row],[sum col1]:[sum col5]]),"")</f>
        <v/>
      </c>
      <c r="V9" s="1" t="str" cm="1">
        <f t="array" ref="V9">IF(LEN(Table1[[#This Row],[Status]])&gt;2,INDEX('Bingo input'!$B$6:$B$105,Table1[[#This Row],[Min of Maxs]],1),"")</f>
        <v/>
      </c>
    </row>
    <row r="10" spans="1:22">
      <c r="A10" s="3">
        <v>42</v>
      </c>
      <c r="B10">
        <v>25</v>
      </c>
      <c r="C10">
        <v>22</v>
      </c>
      <c r="D10">
        <v>6</v>
      </c>
      <c r="E10">
        <v>39</v>
      </c>
      <c r="F10">
        <f t="shared" si="0"/>
        <v>1</v>
      </c>
      <c r="G10" t="str">
        <f t="shared" si="1"/>
        <v/>
      </c>
      <c r="H10">
        <f>IF(ISBLANK(A10),MAX(H5:H9),MATCH(A10,'Bingo input'!$B$6:$B$105,0))</f>
        <v>96</v>
      </c>
      <c r="I10">
        <f>IF(ISBLANK(B10),MAX(I5:I9),MATCH(B10,'Bingo input'!$B$6:$B$105,0))</f>
        <v>15</v>
      </c>
      <c r="J10">
        <f>IF(ISBLANK(C10),MAX(J5:J9),MATCH(C10,'Bingo input'!$B$6:$B$105,0))</f>
        <v>62</v>
      </c>
      <c r="K10">
        <f>IF(ISBLANK(D10),MAX(K5:K9),MATCH(D10,'Bingo input'!$B$6:$B$105,0))</f>
        <v>35</v>
      </c>
      <c r="L10">
        <f>IF(ISBLANK(E10),MAX(L5:L9),MATCH(E10,'Bingo input'!$B$6:$B$105,0))</f>
        <v>75</v>
      </c>
      <c r="M10">
        <f t="shared" si="2"/>
        <v>96</v>
      </c>
      <c r="N10" t="str">
        <f>IF(LEN(Table1[[#This Row],[Status]])&gt;2,IF(MIN(Table1[[#This Row],[fo row 1]:[fo row 5]])&lt;MIN(M5:M9),"column","row"),"")</f>
        <v/>
      </c>
      <c r="P10" t="str">
        <f t="shared" si="3"/>
        <v/>
      </c>
      <c r="Q10" s="1" t="str">
        <f>IF(LEN(Table1[[#This Row],[fo row 1]])&gt;2,SUMIF(I5:I9,"&lt;"&amp;Table1[[#This Row],[sum col1]],B5:B9),"")</f>
        <v/>
      </c>
      <c r="R10" s="1"/>
      <c r="S10" s="1"/>
      <c r="T10" s="1"/>
      <c r="U10" s="1" t="str">
        <f>IF(LEN(Table1[[#This Row],[Status]])&gt;2,SUM(Table1[[#This Row],[sum col1]:[sum col5]]),"")</f>
        <v/>
      </c>
      <c r="V10" s="1" t="str" cm="1">
        <f t="array" ref="V10">IF(LEN(Table1[[#This Row],[Status]])&gt;2,INDEX('Bingo input'!$B$6:$B$105,Table1[[#This Row],[Min of Maxs]],1),"")</f>
        <v/>
      </c>
    </row>
    <row r="11" spans="1:22">
      <c r="A11" s="2"/>
      <c r="F11">
        <f t="shared" ref="F11:F74" si="4">IF(AND(ISNUMBER(E11),ISNUMBER(E10)),F10,IF(AND(ISNUMBER(E11),ISBLANK(E10)),F10+1,IF(ISNUMBER(F10), F10, 1)))</f>
        <v>1</v>
      </c>
      <c r="G11" t="str">
        <f t="shared" si="1"/>
        <v xml:space="preserve">Board 1 min row: </v>
      </c>
      <c r="H11">
        <f>IF(ISBLANK(A11),MAX(H6:H10),MATCH(A11,'Bingo input'!$B$6:$B$105,0))</f>
        <v>96</v>
      </c>
      <c r="I11">
        <f>IF(ISBLANK(B11),MAX(I6:I10),MATCH(B11,'Bingo input'!$B$6:$B$105,0))</f>
        <v>94</v>
      </c>
      <c r="J11">
        <f>IF(ISBLANK(C11),MAX(J6:J10),MATCH(C11,'Bingo input'!$B$6:$B$105,0))</f>
        <v>77</v>
      </c>
      <c r="K11">
        <f>IF(ISBLANK(D11),MAX(K6:K10),MATCH(D11,'Bingo input'!$B$6:$B$105,0))</f>
        <v>65</v>
      </c>
      <c r="L11">
        <f>IF(ISBLANK(E11),MAX(L6:L10),MATCH(E11,'Bingo input'!$B$6:$B$105,0))</f>
        <v>83</v>
      </c>
      <c r="M11" t="str">
        <f t="shared" si="2"/>
        <v>/</v>
      </c>
      <c r="N11" t="str">
        <f>IF(LEN(Table1[[#This Row],[Status]])&gt;2,IF(MIN(Table1[[#This Row],[fo row 1]:[fo row 5]])&lt;MIN(M6:M10),"column","row"),"")</f>
        <v>row</v>
      </c>
      <c r="O11">
        <f>IF(AND(LEN(Table1[[#This Row],[Status]])&gt;2,LEN(Table1[[#This Row],[Row or Column]])&gt;2),IF(Table1[[#This Row],[Row or Column]]="row",MIN(M6:M10),MIN(Table1[[#This Row],[fo row 1]:[fo row 5]])),"")</f>
        <v>51</v>
      </c>
      <c r="P11">
        <f>IF(LEN($G11)&gt;2,SUMIF(H6:H10,"&gt;"&amp;$O11,A6:A10),"")</f>
        <v>73</v>
      </c>
      <c r="Q11">
        <f>IF(LEN($G11)&gt;2,SUMIF(I6:I10,"&gt;"&amp;$O11,B6:B10),"")</f>
        <v>148</v>
      </c>
      <c r="R11">
        <f>IF(LEN($G11)&gt;2,SUMIF(J6:J10,"&gt;"&amp;$O11,C6:C10),"")</f>
        <v>104</v>
      </c>
      <c r="S11">
        <f>IF(LEN($G11)&gt;2,SUMIF(K6:K10,"&gt;"&amp;$O11,D6:D10),"")</f>
        <v>12</v>
      </c>
      <c r="T11">
        <f>IF(LEN($G11)&gt;2,SUMIF(L6:L10,"&gt;"&amp;$O11,E6:E10),"")</f>
        <v>93</v>
      </c>
      <c r="U11" s="1">
        <f>IF(LEN(Table1[[#This Row],[Status]])&gt;2,SUM(Table1[[#This Row],[sum col1]:[sum col5]]),"")</f>
        <v>430</v>
      </c>
      <c r="V11" s="1" cm="1">
        <f t="array" ref="V11">IF(LEN(Table1[[#This Row],[Status]])&gt;2,INDEX('Bingo input'!$B$6:$B$105,Table1[[#This Row],[Min of Maxs]],1),"")</f>
        <v>79</v>
      </c>
    </row>
    <row r="12" spans="1:22">
      <c r="A12" s="3">
        <v>27</v>
      </c>
      <c r="B12">
        <v>71</v>
      </c>
      <c r="C12">
        <v>24</v>
      </c>
      <c r="D12">
        <v>3</v>
      </c>
      <c r="E12">
        <v>0</v>
      </c>
      <c r="F12">
        <f t="shared" si="4"/>
        <v>2</v>
      </c>
      <c r="G12" t="str">
        <f t="shared" si="1"/>
        <v/>
      </c>
      <c r="H12">
        <f>IF(ISBLANK(A12),MAX(H7:H11),MATCH(A12,'Bingo input'!$B$6:$B$105,0))</f>
        <v>1</v>
      </c>
      <c r="I12">
        <f>IF(ISBLANK(B12),MAX(I7:I11),MATCH(B12,'Bingo input'!$B$6:$B$105,0))</f>
        <v>18</v>
      </c>
      <c r="J12">
        <f>IF(ISBLANK(C12),MAX(J7:J11),MATCH(C12,'Bingo input'!$B$6:$B$105,0))</f>
        <v>81</v>
      </c>
      <c r="K12">
        <f>IF(ISBLANK(D12),MAX(K7:K11),MATCH(D12,'Bingo input'!$B$6:$B$105,0))</f>
        <v>95</v>
      </c>
      <c r="L12">
        <f>IF(ISBLANK(E12),MAX(L7:L11),MATCH(E12,'Bingo input'!$B$6:$B$105,0))</f>
        <v>70</v>
      </c>
      <c r="M12">
        <f t="shared" ref="M12:M17" si="5">IF(ISBLANK(A12),"/",MAX(H12:L12))</f>
        <v>95</v>
      </c>
      <c r="N12" t="str">
        <f>IF(LEN(Table1[[#This Row],[Status]])&gt;2,IF(MIN(Table1[[#This Row],[fo row 1]:[fo row 5]])&lt;MIN(M7:M11),"column","row"),"")</f>
        <v/>
      </c>
      <c r="O12" t="str">
        <f>IF(AND(LEN(Table1[[#This Row],[Status]])&gt;2,LEN(Table1[[#This Row],[Row or Column]])&gt;2),IF(Table1[[#This Row],[Row or Column]]="row",MIN(M7:M11),MIN(Table1[[#This Row],[fo row 1]:[fo row 5]])),"")</f>
        <v/>
      </c>
      <c r="P12" t="str">
        <f t="shared" ref="P12:T27" si="6">IF(LEN($G12)&gt;2,SUMIF(H7:H11,"&gt;"&amp;$O12,A7:A11),"")</f>
        <v/>
      </c>
      <c r="Q12" t="str">
        <f t="shared" si="6"/>
        <v/>
      </c>
      <c r="R12" t="str">
        <f t="shared" si="6"/>
        <v/>
      </c>
      <c r="S12" t="str">
        <f t="shared" si="6"/>
        <v/>
      </c>
      <c r="T12" t="str">
        <f t="shared" si="6"/>
        <v/>
      </c>
      <c r="U12" s="1" t="str">
        <f>IF(LEN(Table1[[#This Row],[Status]])&gt;2,SUM(Table1[[#This Row],[sum col1]:[sum col5]]),"")</f>
        <v/>
      </c>
      <c r="V12" s="1" t="str" cm="1">
        <f t="array" ref="V12">IF(LEN(Table1[[#This Row],[Status]])&gt;2,INDEX('Bingo input'!$B$6:$B$105,Table1[[#This Row],[Min of Maxs]],1),"")</f>
        <v/>
      </c>
    </row>
    <row r="13" spans="1:22">
      <c r="A13" s="3">
        <v>79</v>
      </c>
      <c r="B13">
        <v>42</v>
      </c>
      <c r="C13">
        <v>32</v>
      </c>
      <c r="D13">
        <v>72</v>
      </c>
      <c r="E13">
        <v>62</v>
      </c>
      <c r="F13">
        <f t="shared" si="4"/>
        <v>2</v>
      </c>
      <c r="G13" t="str">
        <f t="shared" si="1"/>
        <v/>
      </c>
      <c r="H13">
        <f>IF(ISBLANK(A13),MAX(H8:H12),MATCH(A13,'Bingo input'!$B$6:$B$105,0))</f>
        <v>51</v>
      </c>
      <c r="I13">
        <f>IF(ISBLANK(B13),MAX(I8:I12),MATCH(B13,'Bingo input'!$B$6:$B$105,0))</f>
        <v>96</v>
      </c>
      <c r="J13">
        <f>IF(ISBLANK(C13),MAX(J8:J12),MATCH(C13,'Bingo input'!$B$6:$B$105,0))</f>
        <v>33</v>
      </c>
      <c r="K13">
        <f>IF(ISBLANK(D13),MAX(K8:K12),MATCH(D13,'Bingo input'!$B$6:$B$105,0))</f>
        <v>52</v>
      </c>
      <c r="L13">
        <f>IF(ISBLANK(E13),MAX(L8:L12),MATCH(E13,'Bingo input'!$B$6:$B$105,0))</f>
        <v>69</v>
      </c>
      <c r="M13">
        <f t="shared" si="5"/>
        <v>96</v>
      </c>
      <c r="N13" t="str">
        <f>IF(LEN(Table1[[#This Row],[Status]])&gt;2,IF(MIN(Table1[[#This Row],[fo row 1]:[fo row 5]])&lt;MIN(M8:M12),"column","row"),"")</f>
        <v/>
      </c>
      <c r="O13" t="str">
        <f>IF(AND(LEN(Table1[[#This Row],[Status]])&gt;2,LEN(Table1[[#This Row],[Row or Column]])&gt;2),IF(Table1[[#This Row],[Row or Column]]="row",MIN(M8:M12),MIN(Table1[[#This Row],[fo row 1]:[fo row 5]])),"")</f>
        <v/>
      </c>
      <c r="P13" t="str">
        <f t="shared" si="6"/>
        <v/>
      </c>
      <c r="Q13" t="str">
        <f t="shared" ref="Q13:T13" si="7">IF(LEN($G13)&gt;2,SUMIF(I8:I12,"&gt;"&amp;$O13,B8:B12),"")</f>
        <v/>
      </c>
      <c r="R13" t="str">
        <f t="shared" si="7"/>
        <v/>
      </c>
      <c r="S13" t="str">
        <f t="shared" si="7"/>
        <v/>
      </c>
      <c r="T13" t="str">
        <f t="shared" si="7"/>
        <v/>
      </c>
      <c r="U13" s="1" t="str">
        <f>IF(LEN(Table1[[#This Row],[Status]])&gt;2,SUM(Table1[[#This Row],[sum col1]:[sum col5]]),"")</f>
        <v/>
      </c>
      <c r="V13" s="1" t="str" cm="1">
        <f t="array" ref="V13">IF(LEN(Table1[[#This Row],[Status]])&gt;2,INDEX('Bingo input'!$B$6:$B$105,Table1[[#This Row],[Min of Maxs]],1),"")</f>
        <v/>
      </c>
    </row>
    <row r="14" spans="1:22">
      <c r="A14" s="3">
        <v>99</v>
      </c>
      <c r="B14">
        <v>52</v>
      </c>
      <c r="C14">
        <v>11</v>
      </c>
      <c r="D14">
        <v>92</v>
      </c>
      <c r="E14">
        <v>33</v>
      </c>
      <c r="F14">
        <f t="shared" si="4"/>
        <v>2</v>
      </c>
      <c r="G14" t="str">
        <f t="shared" si="1"/>
        <v/>
      </c>
      <c r="H14">
        <f>IF(ISBLANK(A14),MAX(H9:H13),MATCH(A14,'Bingo input'!$B$6:$B$105,0))</f>
        <v>37</v>
      </c>
      <c r="I14">
        <f>IF(ISBLANK(B14),MAX(I9:I13),MATCH(B14,'Bingo input'!$B$6:$B$105,0))</f>
        <v>49</v>
      </c>
      <c r="J14">
        <f>IF(ISBLANK(C14),MAX(J9:J13),MATCH(C14,'Bingo input'!$B$6:$B$105,0))</f>
        <v>58</v>
      </c>
      <c r="K14">
        <f>IF(ISBLANK(D14),MAX(K9:K13),MATCH(D14,'Bingo input'!$B$6:$B$105,0))</f>
        <v>76</v>
      </c>
      <c r="L14">
        <f>IF(ISBLANK(E14),MAX(L9:L13),MATCH(E14,'Bingo input'!$B$6:$B$105,0))</f>
        <v>11</v>
      </c>
      <c r="M14">
        <f t="shared" si="5"/>
        <v>76</v>
      </c>
      <c r="N14" t="str">
        <f>IF(LEN(Table1[[#This Row],[Status]])&gt;2,IF(MIN(Table1[[#This Row],[fo row 1]:[fo row 5]])&lt;MIN(M9:M13),"column","row"),"")</f>
        <v/>
      </c>
      <c r="O14" t="str">
        <f>IF(AND(LEN(Table1[[#This Row],[Status]])&gt;2,LEN(Table1[[#This Row],[Row or Column]])&gt;2),IF(Table1[[#This Row],[Row or Column]]="row",MIN(M9:M13),MIN(Table1[[#This Row],[fo row 1]:[fo row 5]])),"")</f>
        <v/>
      </c>
      <c r="P14" t="str">
        <f t="shared" si="6"/>
        <v/>
      </c>
      <c r="Q14" t="str">
        <f t="shared" ref="Q14:T14" si="8">IF(LEN($G14)&gt;2,SUMIF(I9:I13,"&gt;"&amp;$O14,B9:B13),"")</f>
        <v/>
      </c>
      <c r="R14" t="str">
        <f t="shared" si="8"/>
        <v/>
      </c>
      <c r="S14" t="str">
        <f t="shared" si="8"/>
        <v/>
      </c>
      <c r="T14" t="str">
        <f t="shared" si="8"/>
        <v/>
      </c>
      <c r="U14" s="1" t="str">
        <f>IF(LEN(Table1[[#This Row],[Status]])&gt;2,SUM(Table1[[#This Row],[sum col1]:[sum col5]]),"")</f>
        <v/>
      </c>
      <c r="V14" s="1" t="str" cm="1">
        <f t="array" ref="V14">IF(LEN(Table1[[#This Row],[Status]])&gt;2,INDEX('Bingo input'!$B$6:$B$105,Table1[[#This Row],[Min of Maxs]],1),"")</f>
        <v/>
      </c>
    </row>
    <row r="15" spans="1:22">
      <c r="A15" s="3">
        <v>38</v>
      </c>
      <c r="B15">
        <v>22</v>
      </c>
      <c r="C15">
        <v>16</v>
      </c>
      <c r="D15">
        <v>44</v>
      </c>
      <c r="E15">
        <v>39</v>
      </c>
      <c r="F15">
        <f t="shared" si="4"/>
        <v>2</v>
      </c>
      <c r="G15" t="str">
        <f t="shared" si="1"/>
        <v/>
      </c>
      <c r="H15">
        <f>IF(ISBLANK(A15),MAX(H10:H14),MATCH(A15,'Bingo input'!$B$6:$B$105,0))</f>
        <v>82</v>
      </c>
      <c r="I15">
        <f>IF(ISBLANK(B15),MAX(I10:I14),MATCH(B15,'Bingo input'!$B$6:$B$105,0))</f>
        <v>62</v>
      </c>
      <c r="J15">
        <f>IF(ISBLANK(C15),MAX(J10:J14),MATCH(C15,'Bingo input'!$B$6:$B$105,0))</f>
        <v>55</v>
      </c>
      <c r="K15">
        <f>IF(ISBLANK(D15),MAX(K10:K14),MATCH(D15,'Bingo input'!$B$6:$B$105,0))</f>
        <v>67</v>
      </c>
      <c r="L15">
        <f>IF(ISBLANK(E15),MAX(L10:L14),MATCH(E15,'Bingo input'!$B$6:$B$105,0))</f>
        <v>75</v>
      </c>
      <c r="M15">
        <f t="shared" si="5"/>
        <v>82</v>
      </c>
      <c r="N15" t="str">
        <f>IF(LEN(Table1[[#This Row],[Status]])&gt;2,IF(MIN(Table1[[#This Row],[fo row 1]:[fo row 5]])&lt;MIN(M10:M14),"column","row"),"")</f>
        <v/>
      </c>
      <c r="O15" t="str">
        <f>IF(AND(LEN(Table1[[#This Row],[Status]])&gt;2,LEN(Table1[[#This Row],[Row or Column]])&gt;2),IF(Table1[[#This Row],[Row or Column]]="row",MIN(M10:M14),MIN(Table1[[#This Row],[fo row 1]:[fo row 5]])),"")</f>
        <v/>
      </c>
      <c r="P15" t="str">
        <f t="shared" si="6"/>
        <v/>
      </c>
      <c r="Q15" t="str">
        <f t="shared" ref="Q15:T15" si="9">IF(LEN($G15)&gt;2,SUMIF(I10:I14,"&gt;"&amp;$O15,B10:B14),"")</f>
        <v/>
      </c>
      <c r="R15" t="str">
        <f t="shared" si="9"/>
        <v/>
      </c>
      <c r="S15" t="str">
        <f t="shared" si="9"/>
        <v/>
      </c>
      <c r="T15" t="str">
        <f t="shared" si="9"/>
        <v/>
      </c>
      <c r="U15" s="1" t="str">
        <f>IF(LEN(Table1[[#This Row],[Status]])&gt;2,SUM(Table1[[#This Row],[sum col1]:[sum col5]]),"")</f>
        <v/>
      </c>
      <c r="V15" s="1" t="str" cm="1">
        <f t="array" ref="V15">IF(LEN(Table1[[#This Row],[Status]])&gt;2,INDEX('Bingo input'!$B$6:$B$105,Table1[[#This Row],[Min of Maxs]],1),"")</f>
        <v/>
      </c>
    </row>
    <row r="16" spans="1:22">
      <c r="A16" s="3">
        <v>35</v>
      </c>
      <c r="B16">
        <v>26</v>
      </c>
      <c r="C16">
        <v>76</v>
      </c>
      <c r="D16">
        <v>49</v>
      </c>
      <c r="E16">
        <v>58</v>
      </c>
      <c r="F16">
        <f t="shared" si="4"/>
        <v>2</v>
      </c>
      <c r="G16" t="str">
        <f t="shared" si="1"/>
        <v/>
      </c>
      <c r="H16">
        <f>IF(ISBLANK(A16),MAX(H11:H15),MATCH(A16,'Bingo input'!$B$6:$B$105,0))</f>
        <v>30</v>
      </c>
      <c r="I16">
        <f>IF(ISBLANK(B16),MAX(I11:I15),MATCH(B16,'Bingo input'!$B$6:$B$105,0))</f>
        <v>25</v>
      </c>
      <c r="J16">
        <f>IF(ISBLANK(C16),MAX(J11:J15),MATCH(C16,'Bingo input'!$B$6:$B$105,0))</f>
        <v>19</v>
      </c>
      <c r="K16">
        <f>IF(ISBLANK(D16),MAX(K11:K15),MATCH(D16,'Bingo input'!$B$6:$B$105,0))</f>
        <v>86</v>
      </c>
      <c r="L16">
        <f>IF(ISBLANK(E16),MAX(L11:L15),MATCH(E16,'Bingo input'!$B$6:$B$105,0))</f>
        <v>97</v>
      </c>
      <c r="M16">
        <f t="shared" si="5"/>
        <v>97</v>
      </c>
      <c r="N16" t="str">
        <f>IF(LEN(Table1[[#This Row],[Status]])&gt;2,IF(MIN(Table1[[#This Row],[fo row 1]:[fo row 5]])&lt;MIN(M11:M15),"column","row"),"")</f>
        <v/>
      </c>
      <c r="O16" t="str">
        <f>IF(AND(LEN(Table1[[#This Row],[Status]])&gt;2,LEN(Table1[[#This Row],[Row or Column]])&gt;2),IF(Table1[[#This Row],[Row or Column]]="row",MIN(M11:M15),MIN(Table1[[#This Row],[fo row 1]:[fo row 5]])),"")</f>
        <v/>
      </c>
      <c r="P16" t="str">
        <f t="shared" si="6"/>
        <v/>
      </c>
      <c r="Q16" t="str">
        <f t="shared" ref="Q16:T16" si="10">IF(LEN($G16)&gt;2,SUMIF(I11:I15,"&gt;"&amp;$O16,B11:B15),"")</f>
        <v/>
      </c>
      <c r="R16" t="str">
        <f t="shared" si="10"/>
        <v/>
      </c>
      <c r="S16" t="str">
        <f t="shared" si="10"/>
        <v/>
      </c>
      <c r="T16" t="str">
        <f t="shared" si="10"/>
        <v/>
      </c>
      <c r="U16" s="1" t="str">
        <f>IF(LEN(Table1[[#This Row],[Status]])&gt;2,SUM(Table1[[#This Row],[sum col1]:[sum col5]]),"")</f>
        <v/>
      </c>
      <c r="V16" s="1" t="str" cm="1">
        <f t="array" ref="V16">IF(LEN(Table1[[#This Row],[Status]])&gt;2,INDEX('Bingo input'!$B$6:$B$105,Table1[[#This Row],[Min of Maxs]],1),"")</f>
        <v/>
      </c>
    </row>
    <row r="17" spans="1:22">
      <c r="A17" s="2"/>
      <c r="F17">
        <f t="shared" si="4"/>
        <v>2</v>
      </c>
      <c r="G17" t="str">
        <f t="shared" si="1"/>
        <v xml:space="preserve">Board 2 min row: </v>
      </c>
      <c r="H17">
        <f>IF(ISBLANK(A17),MAX(H12:H16),MATCH(A17,'Bingo input'!$B$6:$B$105,0))</f>
        <v>82</v>
      </c>
      <c r="I17">
        <f>IF(ISBLANK(B17),MAX(I12:I16),MATCH(B17,'Bingo input'!$B$6:$B$105,0))</f>
        <v>96</v>
      </c>
      <c r="J17">
        <f>IF(ISBLANK(C17),MAX(J12:J16),MATCH(C17,'Bingo input'!$B$6:$B$105,0))</f>
        <v>81</v>
      </c>
      <c r="K17">
        <f>IF(ISBLANK(D17),MAX(K12:K16),MATCH(D17,'Bingo input'!$B$6:$B$105,0))</f>
        <v>95</v>
      </c>
      <c r="L17">
        <f>IF(ISBLANK(E17),MAX(L12:L16),MATCH(E17,'Bingo input'!$B$6:$B$105,0))</f>
        <v>97</v>
      </c>
      <c r="M17" t="str">
        <f t="shared" si="5"/>
        <v>/</v>
      </c>
      <c r="N17" t="str">
        <f>IF(LEN(Table1[[#This Row],[Status]])&gt;2,IF(MIN(Table1[[#This Row],[fo row 1]:[fo row 5]])&lt;MIN(M12:M16),"column","row"),"")</f>
        <v>row</v>
      </c>
      <c r="O17">
        <f>IF(AND(LEN(Table1[[#This Row],[Status]])&gt;2,LEN(Table1[[#This Row],[Row or Column]])&gt;2),IF(Table1[[#This Row],[Row or Column]]="row",MIN(M12:M16),MIN(Table1[[#This Row],[fo row 1]:[fo row 5]])),"")</f>
        <v>76</v>
      </c>
      <c r="P17">
        <f t="shared" si="6"/>
        <v>38</v>
      </c>
      <c r="Q17">
        <f t="shared" ref="Q17:T17" si="11">IF(LEN($G17)&gt;2,SUMIF(I12:I16,"&gt;"&amp;$O17,B12:B16),"")</f>
        <v>42</v>
      </c>
      <c r="R17">
        <f t="shared" si="11"/>
        <v>24</v>
      </c>
      <c r="S17">
        <f t="shared" si="11"/>
        <v>52</v>
      </c>
      <c r="T17">
        <f t="shared" si="11"/>
        <v>58</v>
      </c>
      <c r="U17" s="1">
        <f>IF(LEN(Table1[[#This Row],[Status]])&gt;2,SUM(Table1[[#This Row],[sum col1]:[sum col5]]),"")</f>
        <v>214</v>
      </c>
      <c r="V17" s="1" cm="1">
        <f t="array" ref="V17">IF(LEN(Table1[[#This Row],[Status]])&gt;2,INDEX('Bingo input'!$B$6:$B$105,Table1[[#This Row],[Min of Maxs]],1),"")</f>
        <v>92</v>
      </c>
    </row>
    <row r="18" spans="1:22">
      <c r="A18" s="3">
        <v>39</v>
      </c>
      <c r="B18">
        <v>19</v>
      </c>
      <c r="C18">
        <v>82</v>
      </c>
      <c r="D18">
        <v>53</v>
      </c>
      <c r="E18">
        <v>57</v>
      </c>
      <c r="F18">
        <f t="shared" si="4"/>
        <v>3</v>
      </c>
      <c r="G18" t="str">
        <f t="shared" si="1"/>
        <v/>
      </c>
      <c r="H18">
        <f>IF(ISBLANK(A18),MAX(H13:H17),MATCH(A18,'Bingo input'!$B$6:$B$105,0))</f>
        <v>75</v>
      </c>
      <c r="I18">
        <f>IF(ISBLANK(B18),MAX(I13:I17),MATCH(B18,'Bingo input'!$B$6:$B$105,0))</f>
        <v>31</v>
      </c>
      <c r="J18">
        <f>IF(ISBLANK(C18),MAX(J13:J17),MATCH(C18,'Bingo input'!$B$6:$B$105,0))</f>
        <v>22</v>
      </c>
      <c r="K18">
        <f>IF(ISBLANK(D18),MAX(K13:K17),MATCH(D18,'Bingo input'!$B$6:$B$105,0))</f>
        <v>98</v>
      </c>
      <c r="L18">
        <f>IF(ISBLANK(E18),MAX(L13:L17),MATCH(E18,'Bingo input'!$B$6:$B$105,0))</f>
        <v>8</v>
      </c>
      <c r="M18">
        <f t="shared" si="2"/>
        <v>98</v>
      </c>
      <c r="N18" t="str">
        <f>IF(LEN(Table1[[#This Row],[Status]])&gt;2,IF(MIN(Table1[[#This Row],[fo row 1]:[fo row 5]])&lt;MIN(M13:M17),"column","row"),"")</f>
        <v/>
      </c>
      <c r="O18" t="str">
        <f>IF(AND(LEN(Table1[[#This Row],[Status]])&gt;2,LEN(Table1[[#This Row],[Row or Column]])&gt;2),IF(Table1[[#This Row],[Row or Column]]="row",MIN(M13:M17),MIN(Table1[[#This Row],[fo row 1]:[fo row 5]])),"")</f>
        <v/>
      </c>
      <c r="P18" t="str">
        <f t="shared" si="6"/>
        <v/>
      </c>
      <c r="Q18" t="str">
        <f t="shared" ref="Q18:T18" si="12">IF(LEN($G18)&gt;2,SUMIF(I13:I17,"&gt;"&amp;$O18,B13:B17),"")</f>
        <v/>
      </c>
      <c r="R18" t="str">
        <f t="shared" si="12"/>
        <v/>
      </c>
      <c r="S18" t="str">
        <f t="shared" si="12"/>
        <v/>
      </c>
      <c r="T18" t="str">
        <f t="shared" si="12"/>
        <v/>
      </c>
      <c r="U18" s="1" t="str">
        <f>IF(LEN(Table1[[#This Row],[Status]])&gt;2,SUM(Table1[[#This Row],[sum col1]:[sum col5]]),"")</f>
        <v/>
      </c>
      <c r="V18" s="1" t="str" cm="1">
        <f t="array" ref="V18">IF(LEN(Table1[[#This Row],[Status]])&gt;2,INDEX('Bingo input'!$B$6:$B$105,Table1[[#This Row],[Min of Maxs]],1),"")</f>
        <v/>
      </c>
    </row>
    <row r="19" spans="1:22">
      <c r="A19" s="3">
        <v>52</v>
      </c>
      <c r="B19">
        <v>98</v>
      </c>
      <c r="C19">
        <v>69</v>
      </c>
      <c r="D19">
        <v>77</v>
      </c>
      <c r="E19">
        <v>23</v>
      </c>
      <c r="F19">
        <f t="shared" si="4"/>
        <v>3</v>
      </c>
      <c r="G19" t="str">
        <f t="shared" si="1"/>
        <v/>
      </c>
      <c r="H19">
        <f>IF(ISBLANK(A19),MAX(H14:H18),MATCH(A19,'Bingo input'!$B$6:$B$105,0))</f>
        <v>49</v>
      </c>
      <c r="I19">
        <f>IF(ISBLANK(B19),MAX(I14:I18),MATCH(B19,'Bingo input'!$B$6:$B$105,0))</f>
        <v>80</v>
      </c>
      <c r="J19">
        <f>IF(ISBLANK(C19),MAX(J14:J18),MATCH(C19,'Bingo input'!$B$6:$B$105,0))</f>
        <v>57</v>
      </c>
      <c r="K19">
        <f>IF(ISBLANK(D19),MAX(K14:K18),MATCH(D19,'Bingo input'!$B$6:$B$105,0))</f>
        <v>39</v>
      </c>
      <c r="L19">
        <f>IF(ISBLANK(E19),MAX(L14:L18),MATCH(E19,'Bingo input'!$B$6:$B$105,0))</f>
        <v>10</v>
      </c>
      <c r="M19">
        <f t="shared" si="2"/>
        <v>80</v>
      </c>
      <c r="N19" t="str">
        <f>IF(LEN(Table1[[#This Row],[Status]])&gt;2,IF(MIN(Table1[[#This Row],[fo row 1]:[fo row 5]])&lt;MIN(M14:M18),"column","row"),"")</f>
        <v/>
      </c>
      <c r="O19" t="str">
        <f>IF(AND(LEN(Table1[[#This Row],[Status]])&gt;2,LEN(Table1[[#This Row],[Row or Column]])&gt;2),IF(Table1[[#This Row],[Row or Column]]="row",MIN(M14:M18),MIN(Table1[[#This Row],[fo row 1]:[fo row 5]])),"")</f>
        <v/>
      </c>
      <c r="P19" t="str">
        <f t="shared" si="6"/>
        <v/>
      </c>
      <c r="Q19" t="str">
        <f t="shared" ref="Q19:T19" si="13">IF(LEN($G19)&gt;2,SUMIF(I14:I18,"&gt;"&amp;$O19,B14:B18),"")</f>
        <v/>
      </c>
      <c r="R19" t="str">
        <f t="shared" si="13"/>
        <v/>
      </c>
      <c r="S19" t="str">
        <f t="shared" si="13"/>
        <v/>
      </c>
      <c r="T19" t="str">
        <f t="shared" si="13"/>
        <v/>
      </c>
      <c r="U19" s="1" t="str">
        <f>IF(LEN(Table1[[#This Row],[Status]])&gt;2,SUM(Table1[[#This Row],[sum col1]:[sum col5]]),"")</f>
        <v/>
      </c>
      <c r="V19" s="1" t="str" cm="1">
        <f t="array" ref="V19">IF(LEN(Table1[[#This Row],[Status]])&gt;2,INDEX('Bingo input'!$B$6:$B$105,Table1[[#This Row],[Min of Maxs]],1),"")</f>
        <v/>
      </c>
    </row>
    <row r="20" spans="1:22">
      <c r="A20" s="3">
        <v>1</v>
      </c>
      <c r="B20">
        <v>40</v>
      </c>
      <c r="C20">
        <v>18</v>
      </c>
      <c r="D20">
        <v>66</v>
      </c>
      <c r="E20">
        <v>83</v>
      </c>
      <c r="F20">
        <f t="shared" si="4"/>
        <v>3</v>
      </c>
      <c r="G20" t="str">
        <f t="shared" si="1"/>
        <v/>
      </c>
      <c r="H20">
        <f>IF(ISBLANK(A20),MAX(H15:H19),MATCH(A20,'Bingo input'!$B$6:$B$105,0))</f>
        <v>64</v>
      </c>
      <c r="I20">
        <f>IF(ISBLANK(B20),MAX(I15:I19),MATCH(B20,'Bingo input'!$B$6:$B$105,0))</f>
        <v>78</v>
      </c>
      <c r="J20">
        <f>IF(ISBLANK(C20),MAX(J15:J19),MATCH(C20,'Bingo input'!$B$6:$B$105,0))</f>
        <v>16</v>
      </c>
      <c r="K20">
        <f>IF(ISBLANK(D20),MAX(K15:K19),MATCH(D20,'Bingo input'!$B$6:$B$105,0))</f>
        <v>6</v>
      </c>
      <c r="L20">
        <f>IF(ISBLANK(E20),MAX(L15:L19),MATCH(E20,'Bingo input'!$B$6:$B$105,0))</f>
        <v>27</v>
      </c>
      <c r="M20">
        <f t="shared" si="2"/>
        <v>78</v>
      </c>
      <c r="N20" t="str">
        <f>IF(LEN(Table1[[#This Row],[Status]])&gt;2,IF(MIN(Table1[[#This Row],[fo row 1]:[fo row 5]])&lt;MIN(M15:M19),"column","row"),"")</f>
        <v/>
      </c>
      <c r="O20" t="str">
        <f>IF(AND(LEN(Table1[[#This Row],[Status]])&gt;2,LEN(Table1[[#This Row],[Row or Column]])&gt;2),IF(Table1[[#This Row],[Row or Column]]="row",MIN(M15:M19),MIN(Table1[[#This Row],[fo row 1]:[fo row 5]])),"")</f>
        <v/>
      </c>
      <c r="P20" t="str">
        <f t="shared" si="6"/>
        <v/>
      </c>
      <c r="Q20" t="str">
        <f t="shared" ref="Q20:T20" si="14">IF(LEN($G20)&gt;2,SUMIF(I15:I19,"&gt;"&amp;$O20,B15:B19),"")</f>
        <v/>
      </c>
      <c r="R20" t="str">
        <f t="shared" si="14"/>
        <v/>
      </c>
      <c r="S20" t="str">
        <f t="shared" si="14"/>
        <v/>
      </c>
      <c r="T20" t="str">
        <f t="shared" si="14"/>
        <v/>
      </c>
      <c r="U20" s="1" t="str">
        <f>IF(LEN(Table1[[#This Row],[Status]])&gt;2,SUM(Table1[[#This Row],[sum col1]:[sum col5]]),"")</f>
        <v/>
      </c>
      <c r="V20" s="1" t="str" cm="1">
        <f t="array" ref="V20">IF(LEN(Table1[[#This Row],[Status]])&gt;2,INDEX('Bingo input'!$B$6:$B$105,Table1[[#This Row],[Min of Maxs]],1),"")</f>
        <v/>
      </c>
    </row>
    <row r="21" spans="1:22">
      <c r="A21" s="3">
        <v>34</v>
      </c>
      <c r="B21">
        <v>85</v>
      </c>
      <c r="C21">
        <v>28</v>
      </c>
      <c r="D21">
        <v>48</v>
      </c>
      <c r="E21">
        <v>16</v>
      </c>
      <c r="F21">
        <f t="shared" si="4"/>
        <v>3</v>
      </c>
      <c r="G21" t="str">
        <f t="shared" si="1"/>
        <v/>
      </c>
      <c r="H21">
        <f>IF(ISBLANK(A21),MAX(H16:H20),MATCH(A21,'Bingo input'!$B$6:$B$105,0))</f>
        <v>21</v>
      </c>
      <c r="I21">
        <f>IF(ISBLANK(B21),MAX(I16:I20),MATCH(B21,'Bingo input'!$B$6:$B$105,0))</f>
        <v>5</v>
      </c>
      <c r="J21">
        <f>IF(ISBLANK(C21),MAX(J16:J20),MATCH(C21,'Bingo input'!$B$6:$B$105,0))</f>
        <v>100</v>
      </c>
      <c r="K21">
        <f>IF(ISBLANK(D21),MAX(K16:K20),MATCH(D21,'Bingo input'!$B$6:$B$105,0))</f>
        <v>91</v>
      </c>
      <c r="L21">
        <f>IF(ISBLANK(E21),MAX(L16:L20),MATCH(E21,'Bingo input'!$B$6:$B$105,0))</f>
        <v>55</v>
      </c>
      <c r="M21">
        <f t="shared" si="2"/>
        <v>100</v>
      </c>
      <c r="N21" t="str">
        <f>IF(LEN(Table1[[#This Row],[Status]])&gt;2,IF(MIN(Table1[[#This Row],[fo row 1]:[fo row 5]])&lt;MIN(M16:M20),"column","row"),"")</f>
        <v/>
      </c>
      <c r="O21" t="str">
        <f>IF(AND(LEN(Table1[[#This Row],[Status]])&gt;2,LEN(Table1[[#This Row],[Row or Column]])&gt;2),IF(Table1[[#This Row],[Row or Column]]="row",MIN(M16:M20),MIN(Table1[[#This Row],[fo row 1]:[fo row 5]])),"")</f>
        <v/>
      </c>
      <c r="P21" t="str">
        <f t="shared" si="6"/>
        <v/>
      </c>
      <c r="Q21" t="str">
        <f t="shared" ref="Q21:T21" si="15">IF(LEN($G21)&gt;2,SUMIF(I16:I20,"&gt;"&amp;$O21,B16:B20),"")</f>
        <v/>
      </c>
      <c r="R21" t="str">
        <f t="shared" si="15"/>
        <v/>
      </c>
      <c r="S21" t="str">
        <f t="shared" si="15"/>
        <v/>
      </c>
      <c r="T21" t="str">
        <f t="shared" si="15"/>
        <v/>
      </c>
      <c r="U21" s="1" t="str">
        <f>IF(LEN(Table1[[#This Row],[Status]])&gt;2,SUM(Table1[[#This Row],[sum col1]:[sum col5]]),"")</f>
        <v/>
      </c>
      <c r="V21" s="1" t="str" cm="1">
        <f t="array" ref="V21">IF(LEN(Table1[[#This Row],[Status]])&gt;2,INDEX('Bingo input'!$B$6:$B$105,Table1[[#This Row],[Min of Maxs]],1),"")</f>
        <v/>
      </c>
    </row>
    <row r="22" spans="1:22">
      <c r="A22" s="3">
        <v>15</v>
      </c>
      <c r="B22">
        <v>93</v>
      </c>
      <c r="C22">
        <v>38</v>
      </c>
      <c r="D22">
        <v>96</v>
      </c>
      <c r="E22">
        <v>27</v>
      </c>
      <c r="F22">
        <f t="shared" si="4"/>
        <v>3</v>
      </c>
      <c r="G22" t="str">
        <f t="shared" si="1"/>
        <v/>
      </c>
      <c r="H22">
        <f>IF(ISBLANK(A22),MAX(H17:H21),MATCH(A22,'Bingo input'!$B$6:$B$105,0))</f>
        <v>26</v>
      </c>
      <c r="I22">
        <f>IF(ISBLANK(B22),MAX(I17:I21),MATCH(B22,'Bingo input'!$B$6:$B$105,0))</f>
        <v>23</v>
      </c>
      <c r="J22">
        <f>IF(ISBLANK(C22),MAX(J17:J21),MATCH(C22,'Bingo input'!$B$6:$B$105,0))</f>
        <v>82</v>
      </c>
      <c r="K22">
        <f>IF(ISBLANK(D22),MAX(K17:K21),MATCH(D22,'Bingo input'!$B$6:$B$105,0))</f>
        <v>71</v>
      </c>
      <c r="L22">
        <f>IF(ISBLANK(E22),MAX(L17:L21),MATCH(E22,'Bingo input'!$B$6:$B$105,0))</f>
        <v>1</v>
      </c>
      <c r="M22">
        <f t="shared" si="2"/>
        <v>82</v>
      </c>
      <c r="N22" t="str">
        <f>IF(LEN(Table1[[#This Row],[Status]])&gt;2,IF(MIN(Table1[[#This Row],[fo row 1]:[fo row 5]])&lt;MIN(M17:M21),"column","row"),"")</f>
        <v/>
      </c>
      <c r="O22" t="str">
        <f>IF(AND(LEN(Table1[[#This Row],[Status]])&gt;2,LEN(Table1[[#This Row],[Row or Column]])&gt;2),IF(Table1[[#This Row],[Row or Column]]="row",MIN(M17:M21),MIN(Table1[[#This Row],[fo row 1]:[fo row 5]])),"")</f>
        <v/>
      </c>
      <c r="P22" t="str">
        <f t="shared" si="6"/>
        <v/>
      </c>
      <c r="Q22" t="str">
        <f t="shared" ref="Q22:T22" si="16">IF(LEN($G22)&gt;2,SUMIF(I17:I21,"&gt;"&amp;$O22,B17:B21),"")</f>
        <v/>
      </c>
      <c r="R22" t="str">
        <f t="shared" si="16"/>
        <v/>
      </c>
      <c r="S22" t="str">
        <f t="shared" si="16"/>
        <v/>
      </c>
      <c r="T22" t="str">
        <f t="shared" si="16"/>
        <v/>
      </c>
      <c r="U22" s="1" t="str">
        <f>IF(LEN(Table1[[#This Row],[Status]])&gt;2,SUM(Table1[[#This Row],[sum col1]:[sum col5]]),"")</f>
        <v/>
      </c>
      <c r="V22" s="1" t="str" cm="1">
        <f t="array" ref="V22">IF(LEN(Table1[[#This Row],[Status]])&gt;2,INDEX('Bingo input'!$B$6:$B$105,Table1[[#This Row],[Min of Maxs]],1),"")</f>
        <v/>
      </c>
    </row>
    <row r="23" spans="1:22">
      <c r="A23" s="2"/>
      <c r="F23">
        <f t="shared" si="4"/>
        <v>3</v>
      </c>
      <c r="G23" t="str">
        <f t="shared" si="1"/>
        <v xml:space="preserve">Board 3 min row: </v>
      </c>
      <c r="H23">
        <f>IF(ISBLANK(A23),MAX(H18:H22),MATCH(A23,'Bingo input'!$B$6:$B$105,0))</f>
        <v>75</v>
      </c>
      <c r="I23">
        <f>IF(ISBLANK(B23),MAX(I18:I22),MATCH(B23,'Bingo input'!$B$6:$B$105,0))</f>
        <v>80</v>
      </c>
      <c r="J23">
        <f>IF(ISBLANK(C23),MAX(J18:J22),MATCH(C23,'Bingo input'!$B$6:$B$105,0))</f>
        <v>100</v>
      </c>
      <c r="K23">
        <f>IF(ISBLANK(D23),MAX(K18:K22),MATCH(D23,'Bingo input'!$B$6:$B$105,0))</f>
        <v>98</v>
      </c>
      <c r="L23">
        <f>IF(ISBLANK(E23),MAX(L18:L22),MATCH(E23,'Bingo input'!$B$6:$B$105,0))</f>
        <v>55</v>
      </c>
      <c r="M23" t="str">
        <f t="shared" si="2"/>
        <v>/</v>
      </c>
      <c r="N23" t="str">
        <f>IF(LEN(Table1[[#This Row],[Status]])&gt;2,IF(MIN(Table1[[#This Row],[fo row 1]:[fo row 5]])&lt;MIN(M18:M22),"column","row"),"")</f>
        <v>column</v>
      </c>
      <c r="O23">
        <f>IF(AND(LEN(Table1[[#This Row],[Status]])&gt;2,LEN(Table1[[#This Row],[Row or Column]])&gt;2),IF(Table1[[#This Row],[Row or Column]]="row",MIN(M18:M22),MIN(Table1[[#This Row],[fo row 1]:[fo row 5]])),"")</f>
        <v>55</v>
      </c>
      <c r="P23">
        <f t="shared" si="6"/>
        <v>40</v>
      </c>
      <c r="Q23">
        <f t="shared" ref="Q23:T23" si="17">IF(LEN($G23)&gt;2,SUMIF(I18:I22,"&gt;"&amp;$O23,B18:B22),"")</f>
        <v>138</v>
      </c>
      <c r="R23">
        <f t="shared" si="17"/>
        <v>135</v>
      </c>
      <c r="S23">
        <f t="shared" si="17"/>
        <v>197</v>
      </c>
      <c r="T23">
        <f t="shared" si="17"/>
        <v>0</v>
      </c>
      <c r="U23" s="1">
        <f>IF(LEN(Table1[[#This Row],[Status]])&gt;2,SUM(Table1[[#This Row],[sum col1]:[sum col5]]),"")</f>
        <v>510</v>
      </c>
      <c r="V23" s="1" cm="1">
        <f t="array" ref="V23">IF(LEN(Table1[[#This Row],[Status]])&gt;2,INDEX('Bingo input'!$B$6:$B$105,Table1[[#This Row],[Min of Maxs]],1),"")</f>
        <v>16</v>
      </c>
    </row>
    <row r="24" spans="1:22">
      <c r="A24" s="3">
        <v>74</v>
      </c>
      <c r="B24">
        <v>50</v>
      </c>
      <c r="C24">
        <v>88</v>
      </c>
      <c r="D24">
        <v>84</v>
      </c>
      <c r="E24">
        <v>99</v>
      </c>
      <c r="F24">
        <f t="shared" si="4"/>
        <v>4</v>
      </c>
      <c r="G24" t="str">
        <f t="shared" si="1"/>
        <v/>
      </c>
      <c r="H24">
        <f>IF(ISBLANK(A24),MAX(H19:H23),MATCH(A24,'Bingo input'!$B$6:$B$105,0))</f>
        <v>24</v>
      </c>
      <c r="I24">
        <f>IF(ISBLANK(B24),MAX(I19:I23),MATCH(B24,'Bingo input'!$B$6:$B$105,0))</f>
        <v>59</v>
      </c>
      <c r="J24">
        <f>IF(ISBLANK(C24),MAX(J19:J23),MATCH(C24,'Bingo input'!$B$6:$B$105,0))</f>
        <v>66</v>
      </c>
      <c r="K24">
        <f>IF(ISBLANK(D24),MAX(K19:K23),MATCH(D24,'Bingo input'!$B$6:$B$105,0))</f>
        <v>14</v>
      </c>
      <c r="L24">
        <f>IF(ISBLANK(E24),MAX(L19:L23),MATCH(E24,'Bingo input'!$B$6:$B$105,0))</f>
        <v>37</v>
      </c>
      <c r="M24">
        <f t="shared" si="2"/>
        <v>66</v>
      </c>
      <c r="N24" t="str">
        <f>IF(LEN(Table1[[#This Row],[Status]])&gt;2,IF(MIN(Table1[[#This Row],[fo row 1]:[fo row 5]])&lt;MIN(M19:M23),"column","row"),"")</f>
        <v/>
      </c>
      <c r="O24" t="str">
        <f>IF(AND(LEN(Table1[[#This Row],[Status]])&gt;2,LEN(Table1[[#This Row],[Row or Column]])&gt;2),IF(Table1[[#This Row],[Row or Column]]="row",MIN(M19:M23),MIN(Table1[[#This Row],[fo row 1]:[fo row 5]])),"")</f>
        <v/>
      </c>
      <c r="P24" t="str">
        <f t="shared" si="6"/>
        <v/>
      </c>
      <c r="Q24" t="str">
        <f t="shared" ref="Q24:T24" si="18">IF(LEN($G24)&gt;2,SUMIF(I19:I23,"&gt;"&amp;$O24,B19:B23),"")</f>
        <v/>
      </c>
      <c r="R24" t="str">
        <f t="shared" si="18"/>
        <v/>
      </c>
      <c r="S24" t="str">
        <f t="shared" si="18"/>
        <v/>
      </c>
      <c r="T24" t="str">
        <f t="shared" si="18"/>
        <v/>
      </c>
      <c r="U24" s="1" t="str">
        <f>IF(LEN(Table1[[#This Row],[Status]])&gt;2,SUM(Table1[[#This Row],[sum col1]:[sum col5]]),"")</f>
        <v/>
      </c>
      <c r="V24" s="1" t="str" cm="1">
        <f t="array" ref="V24">IF(LEN(Table1[[#This Row],[Status]])&gt;2,INDEX('Bingo input'!$B$6:$B$105,Table1[[#This Row],[Min of Maxs]],1),"")</f>
        <v/>
      </c>
    </row>
    <row r="25" spans="1:22">
      <c r="A25" s="3">
        <v>34</v>
      </c>
      <c r="B25">
        <v>2</v>
      </c>
      <c r="C25">
        <v>11</v>
      </c>
      <c r="D25">
        <v>25</v>
      </c>
      <c r="E25">
        <v>17</v>
      </c>
      <c r="F25">
        <f t="shared" si="4"/>
        <v>4</v>
      </c>
      <c r="G25" t="str">
        <f t="shared" si="1"/>
        <v/>
      </c>
      <c r="H25">
        <f>IF(ISBLANK(A25),MAX(H20:H24),MATCH(A25,'Bingo input'!$B$6:$B$105,0))</f>
        <v>21</v>
      </c>
      <c r="I25">
        <f>IF(ISBLANK(B25),MAX(I20:I24),MATCH(B25,'Bingo input'!$B$6:$B$105,0))</f>
        <v>29</v>
      </c>
      <c r="J25">
        <f>IF(ISBLANK(C25),MAX(J20:J24),MATCH(C25,'Bingo input'!$B$6:$B$105,0))</f>
        <v>58</v>
      </c>
      <c r="K25">
        <f>IF(ISBLANK(D25),MAX(K20:K24),MATCH(D25,'Bingo input'!$B$6:$B$105,0))</f>
        <v>15</v>
      </c>
      <c r="L25">
        <f>IF(ISBLANK(E25),MAX(L20:L24),MATCH(E25,'Bingo input'!$B$6:$B$105,0))</f>
        <v>68</v>
      </c>
      <c r="M25">
        <f t="shared" si="2"/>
        <v>68</v>
      </c>
      <c r="N25" t="str">
        <f>IF(LEN(Table1[[#This Row],[Status]])&gt;2,IF(MIN(Table1[[#This Row],[fo row 1]:[fo row 5]])&lt;MIN(M20:M24),"column","row"),"")</f>
        <v/>
      </c>
      <c r="O25" t="str">
        <f>IF(AND(LEN(Table1[[#This Row],[Status]])&gt;2,LEN(Table1[[#This Row],[Row or Column]])&gt;2),IF(Table1[[#This Row],[Row or Column]]="row",MIN(M20:M24),MIN(Table1[[#This Row],[fo row 1]:[fo row 5]])),"")</f>
        <v/>
      </c>
      <c r="P25" t="str">
        <f t="shared" si="6"/>
        <v/>
      </c>
      <c r="Q25" t="str">
        <f t="shared" ref="Q25:T25" si="19">IF(LEN($G25)&gt;2,SUMIF(I20:I24,"&gt;"&amp;$O25,B20:B24),"")</f>
        <v/>
      </c>
      <c r="R25" t="str">
        <f t="shared" si="19"/>
        <v/>
      </c>
      <c r="S25" t="str">
        <f t="shared" si="19"/>
        <v/>
      </c>
      <c r="T25" t="str">
        <f t="shared" si="19"/>
        <v/>
      </c>
      <c r="U25" s="1" t="str">
        <f>IF(LEN(Table1[[#This Row],[Status]])&gt;2,SUM(Table1[[#This Row],[sum col1]:[sum col5]]),"")</f>
        <v/>
      </c>
      <c r="V25" s="1" t="str" cm="1">
        <f t="array" ref="V25">IF(LEN(Table1[[#This Row],[Status]])&gt;2,INDEX('Bingo input'!$B$6:$B$105,Table1[[#This Row],[Min of Maxs]],1),"")</f>
        <v/>
      </c>
    </row>
    <row r="26" spans="1:22">
      <c r="A26" s="3">
        <v>57</v>
      </c>
      <c r="B26">
        <v>4</v>
      </c>
      <c r="C26">
        <v>19</v>
      </c>
      <c r="D26">
        <v>83</v>
      </c>
      <c r="E26">
        <v>1</v>
      </c>
      <c r="F26">
        <f t="shared" si="4"/>
        <v>4</v>
      </c>
      <c r="G26" t="str">
        <f t="shared" si="1"/>
        <v/>
      </c>
      <c r="H26">
        <f>IF(ISBLANK(A26),MAX(H21:H25),MATCH(A26,'Bingo input'!$B$6:$B$105,0))</f>
        <v>8</v>
      </c>
      <c r="I26">
        <f>IF(ISBLANK(B26),MAX(I21:I25),MATCH(B26,'Bingo input'!$B$6:$B$105,0))</f>
        <v>13</v>
      </c>
      <c r="J26">
        <f>IF(ISBLANK(C26),MAX(J21:J25),MATCH(C26,'Bingo input'!$B$6:$B$105,0))</f>
        <v>31</v>
      </c>
      <c r="K26">
        <f>IF(ISBLANK(D26),MAX(K21:K25),MATCH(D26,'Bingo input'!$B$6:$B$105,0))</f>
        <v>27</v>
      </c>
      <c r="L26">
        <f>IF(ISBLANK(E26),MAX(L21:L25),MATCH(E26,'Bingo input'!$B$6:$B$105,0))</f>
        <v>64</v>
      </c>
      <c r="M26">
        <f t="shared" si="2"/>
        <v>64</v>
      </c>
      <c r="N26" t="str">
        <f>IF(LEN(Table1[[#This Row],[Status]])&gt;2,IF(MIN(Table1[[#This Row],[fo row 1]:[fo row 5]])&lt;MIN(M21:M25),"column","row"),"")</f>
        <v/>
      </c>
      <c r="O26" t="str">
        <f>IF(AND(LEN(Table1[[#This Row],[Status]])&gt;2,LEN(Table1[[#This Row],[Row or Column]])&gt;2),IF(Table1[[#This Row],[Row or Column]]="row",MIN(M21:M25),MIN(Table1[[#This Row],[fo row 1]:[fo row 5]])),"")</f>
        <v/>
      </c>
      <c r="P26" t="str">
        <f t="shared" si="6"/>
        <v/>
      </c>
      <c r="Q26" t="str">
        <f t="shared" ref="Q26:T26" si="20">IF(LEN($G26)&gt;2,SUMIF(I21:I25,"&gt;"&amp;$O26,B21:B25),"")</f>
        <v/>
      </c>
      <c r="R26" t="str">
        <f t="shared" si="20"/>
        <v/>
      </c>
      <c r="S26" t="str">
        <f t="shared" si="20"/>
        <v/>
      </c>
      <c r="T26" t="str">
        <f t="shared" si="20"/>
        <v/>
      </c>
      <c r="U26" s="1" t="str">
        <f>IF(LEN(Table1[[#This Row],[Status]])&gt;2,SUM(Table1[[#This Row],[sum col1]:[sum col5]]),"")</f>
        <v/>
      </c>
      <c r="V26" s="1" t="str" cm="1">
        <f t="array" ref="V26">IF(LEN(Table1[[#This Row],[Status]])&gt;2,INDEX('Bingo input'!$B$6:$B$105,Table1[[#This Row],[Min of Maxs]],1),"")</f>
        <v/>
      </c>
    </row>
    <row r="27" spans="1:22">
      <c r="A27" s="3">
        <v>59</v>
      </c>
      <c r="B27">
        <v>77</v>
      </c>
      <c r="C27">
        <v>42</v>
      </c>
      <c r="D27">
        <v>36</v>
      </c>
      <c r="E27">
        <v>33</v>
      </c>
      <c r="F27">
        <f t="shared" si="4"/>
        <v>4</v>
      </c>
      <c r="G27" t="str">
        <f t="shared" si="1"/>
        <v/>
      </c>
      <c r="H27">
        <f>IF(ISBLANK(A27),MAX(H22:H26),MATCH(A27,'Bingo input'!$B$6:$B$105,0))</f>
        <v>93</v>
      </c>
      <c r="I27">
        <f>IF(ISBLANK(B27),MAX(I22:I26),MATCH(B27,'Bingo input'!$B$6:$B$105,0))</f>
        <v>39</v>
      </c>
      <c r="J27">
        <f>IF(ISBLANK(C27),MAX(J22:J26),MATCH(C27,'Bingo input'!$B$6:$B$105,0))</f>
        <v>96</v>
      </c>
      <c r="K27">
        <f>IF(ISBLANK(D27),MAX(K22:K26),MATCH(D27,'Bingo input'!$B$6:$B$105,0))</f>
        <v>46</v>
      </c>
      <c r="L27">
        <f>IF(ISBLANK(E27),MAX(L22:L26),MATCH(E27,'Bingo input'!$B$6:$B$105,0))</f>
        <v>11</v>
      </c>
      <c r="M27">
        <f t="shared" si="2"/>
        <v>96</v>
      </c>
      <c r="N27" t="str">
        <f>IF(LEN(Table1[[#This Row],[Status]])&gt;2,IF(MIN(Table1[[#This Row],[fo row 1]:[fo row 5]])&lt;MIN(M22:M26),"column","row"),"")</f>
        <v/>
      </c>
      <c r="O27" t="str">
        <f>IF(AND(LEN(Table1[[#This Row],[Status]])&gt;2,LEN(Table1[[#This Row],[Row or Column]])&gt;2),IF(Table1[[#This Row],[Row or Column]]="row",MIN(M22:M26),MIN(Table1[[#This Row],[fo row 1]:[fo row 5]])),"")</f>
        <v/>
      </c>
      <c r="P27" t="str">
        <f t="shared" si="6"/>
        <v/>
      </c>
      <c r="Q27" t="str">
        <f t="shared" ref="Q27:T27" si="21">IF(LEN($G27)&gt;2,SUMIF(I22:I26,"&gt;"&amp;$O27,B22:B26),"")</f>
        <v/>
      </c>
      <c r="R27" t="str">
        <f t="shared" si="21"/>
        <v/>
      </c>
      <c r="S27" t="str">
        <f t="shared" si="21"/>
        <v/>
      </c>
      <c r="T27" t="str">
        <f t="shared" si="21"/>
        <v/>
      </c>
      <c r="U27" s="1" t="str">
        <f>IF(LEN(Table1[[#This Row],[Status]])&gt;2,SUM(Table1[[#This Row],[sum col1]:[sum col5]]),"")</f>
        <v/>
      </c>
      <c r="V27" s="1" t="str" cm="1">
        <f t="array" ref="V27">IF(LEN(Table1[[#This Row],[Status]])&gt;2,INDEX('Bingo input'!$B$6:$B$105,Table1[[#This Row],[Min of Maxs]],1),"")</f>
        <v/>
      </c>
    </row>
    <row r="28" spans="1:22">
      <c r="A28" s="3">
        <v>73</v>
      </c>
      <c r="B28">
        <v>22</v>
      </c>
      <c r="C28">
        <v>23</v>
      </c>
      <c r="D28">
        <v>37</v>
      </c>
      <c r="E28">
        <v>55</v>
      </c>
      <c r="F28">
        <f t="shared" si="4"/>
        <v>4</v>
      </c>
      <c r="G28" t="str">
        <f t="shared" si="1"/>
        <v/>
      </c>
      <c r="H28">
        <f>IF(ISBLANK(A28),MAX(H23:H27),MATCH(A28,'Bingo input'!$B$6:$B$105,0))</f>
        <v>42</v>
      </c>
      <c r="I28">
        <f>IF(ISBLANK(B28),MAX(I23:I27),MATCH(B28,'Bingo input'!$B$6:$B$105,0))</f>
        <v>62</v>
      </c>
      <c r="J28">
        <f>IF(ISBLANK(C28),MAX(J23:J27),MATCH(C28,'Bingo input'!$B$6:$B$105,0))</f>
        <v>10</v>
      </c>
      <c r="K28">
        <f>IF(ISBLANK(D28),MAX(K23:K27),MATCH(D28,'Bingo input'!$B$6:$B$105,0))</f>
        <v>77</v>
      </c>
      <c r="L28">
        <f>IF(ISBLANK(E28),MAX(L23:L27),MATCH(E28,'Bingo input'!$B$6:$B$105,0))</f>
        <v>45</v>
      </c>
      <c r="M28">
        <f t="shared" si="2"/>
        <v>77</v>
      </c>
      <c r="N28" t="str">
        <f>IF(LEN(Table1[[#This Row],[Status]])&gt;2,IF(MIN(Table1[[#This Row],[fo row 1]:[fo row 5]])&lt;MIN(M23:M27),"column","row"),"")</f>
        <v/>
      </c>
      <c r="O28" t="str">
        <f>IF(AND(LEN(Table1[[#This Row],[Status]])&gt;2,LEN(Table1[[#This Row],[Row or Column]])&gt;2),IF(Table1[[#This Row],[Row or Column]]="row",MIN(M23:M27),MIN(Table1[[#This Row],[fo row 1]:[fo row 5]])),"")</f>
        <v/>
      </c>
      <c r="P28" t="str">
        <f t="shared" ref="P28:T43" si="22">IF(LEN($G28)&gt;2,SUMIF(H23:H27,"&gt;"&amp;$O28,A23:A27),"")</f>
        <v/>
      </c>
      <c r="Q28" t="str">
        <f t="shared" si="22"/>
        <v/>
      </c>
      <c r="R28" t="str">
        <f t="shared" si="22"/>
        <v/>
      </c>
      <c r="S28" t="str">
        <f t="shared" si="22"/>
        <v/>
      </c>
      <c r="T28" t="str">
        <f t="shared" si="22"/>
        <v/>
      </c>
      <c r="U28" s="1" t="str">
        <f>IF(LEN(Table1[[#This Row],[Status]])&gt;2,SUM(Table1[[#This Row],[sum col1]:[sum col5]]),"")</f>
        <v/>
      </c>
      <c r="V28" s="1" t="str" cm="1">
        <f t="array" ref="V28">IF(LEN(Table1[[#This Row],[Status]])&gt;2,INDEX('Bingo input'!$B$6:$B$105,Table1[[#This Row],[Min of Maxs]],1),"")</f>
        <v/>
      </c>
    </row>
    <row r="29" spans="1:22">
      <c r="A29" s="2"/>
      <c r="F29">
        <f t="shared" si="4"/>
        <v>4</v>
      </c>
      <c r="G29" t="str">
        <f t="shared" si="1"/>
        <v xml:space="preserve">Board 4 min row: </v>
      </c>
      <c r="H29">
        <f>IF(ISBLANK(A29),MAX(H24:H28),MATCH(A29,'Bingo input'!$B$6:$B$105,0))</f>
        <v>93</v>
      </c>
      <c r="I29">
        <f>IF(ISBLANK(B29),MAX(I24:I28),MATCH(B29,'Bingo input'!$B$6:$B$105,0))</f>
        <v>62</v>
      </c>
      <c r="J29">
        <f>IF(ISBLANK(C29),MAX(J24:J28),MATCH(C29,'Bingo input'!$B$6:$B$105,0))</f>
        <v>96</v>
      </c>
      <c r="K29">
        <f>IF(ISBLANK(D29),MAX(K24:K28),MATCH(D29,'Bingo input'!$B$6:$B$105,0))</f>
        <v>77</v>
      </c>
      <c r="L29">
        <f>IF(ISBLANK(E29),MAX(L24:L28),MATCH(E29,'Bingo input'!$B$6:$B$105,0))</f>
        <v>68</v>
      </c>
      <c r="M29" t="str">
        <f t="shared" si="2"/>
        <v>/</v>
      </c>
      <c r="N29" t="str">
        <f>IF(LEN(Table1[[#This Row],[Status]])&gt;2,IF(MIN(Table1[[#This Row],[fo row 1]:[fo row 5]])&lt;MIN(M24:M28),"column","row"),"")</f>
        <v>column</v>
      </c>
      <c r="O29">
        <f>IF(AND(LEN(Table1[[#This Row],[Status]])&gt;2,LEN(Table1[[#This Row],[Row or Column]])&gt;2),IF(Table1[[#This Row],[Row or Column]]="row",MIN(M24:M28),MIN(Table1[[#This Row],[fo row 1]:[fo row 5]])),"")</f>
        <v>62</v>
      </c>
      <c r="P29">
        <f t="shared" si="22"/>
        <v>59</v>
      </c>
      <c r="Q29">
        <f t="shared" ref="Q29:T29" si="23">IF(LEN($G29)&gt;2,SUMIF(I24:I28,"&gt;"&amp;$O29,B24:B28),"")</f>
        <v>0</v>
      </c>
      <c r="R29">
        <f t="shared" si="23"/>
        <v>130</v>
      </c>
      <c r="S29">
        <f t="shared" si="23"/>
        <v>37</v>
      </c>
      <c r="T29">
        <f t="shared" si="23"/>
        <v>18</v>
      </c>
      <c r="U29" s="1">
        <f>IF(LEN(Table1[[#This Row],[Status]])&gt;2,SUM(Table1[[#This Row],[sum col1]:[sum col5]]),"")</f>
        <v>244</v>
      </c>
      <c r="V29" s="1" cm="1">
        <f t="array" ref="V29">IF(LEN(Table1[[#This Row],[Status]])&gt;2,INDEX('Bingo input'!$B$6:$B$105,Table1[[#This Row],[Min of Maxs]],1),"")</f>
        <v>22</v>
      </c>
    </row>
    <row r="30" spans="1:22">
      <c r="A30" s="3">
        <v>98</v>
      </c>
      <c r="B30">
        <v>91</v>
      </c>
      <c r="C30">
        <v>56</v>
      </c>
      <c r="D30">
        <v>84</v>
      </c>
      <c r="E30">
        <v>78</v>
      </c>
      <c r="F30">
        <f t="shared" si="4"/>
        <v>5</v>
      </c>
      <c r="G30" t="str">
        <f t="shared" si="1"/>
        <v/>
      </c>
      <c r="H30">
        <f>IF(ISBLANK(A30),MAX(H25:H29),MATCH(A30,'Bingo input'!$B$6:$B$105,0))</f>
        <v>80</v>
      </c>
      <c r="I30">
        <f>IF(ISBLANK(B30),MAX(I25:I29),MATCH(B30,'Bingo input'!$B$6:$B$105,0))</f>
        <v>89</v>
      </c>
      <c r="J30">
        <f>IF(ISBLANK(C30),MAX(J25:J29),MATCH(C30,'Bingo input'!$B$6:$B$105,0))</f>
        <v>41</v>
      </c>
      <c r="K30">
        <f>IF(ISBLANK(D30),MAX(K25:K29),MATCH(D30,'Bingo input'!$B$6:$B$105,0))</f>
        <v>14</v>
      </c>
      <c r="L30">
        <f>IF(ISBLANK(E30),MAX(L25:L29),MATCH(E30,'Bingo input'!$B$6:$B$105,0))</f>
        <v>12</v>
      </c>
      <c r="M30">
        <f t="shared" si="2"/>
        <v>89</v>
      </c>
      <c r="N30" t="str">
        <f>IF(LEN(Table1[[#This Row],[Status]])&gt;2,IF(MIN(Table1[[#This Row],[fo row 1]:[fo row 5]])&lt;MIN(M25:M29),"column","row"),"")</f>
        <v/>
      </c>
      <c r="O30" t="str">
        <f>IF(AND(LEN(Table1[[#This Row],[Status]])&gt;2,LEN(Table1[[#This Row],[Row or Column]])&gt;2),IF(Table1[[#This Row],[Row or Column]]="row",MIN(M25:M29),MIN(Table1[[#This Row],[fo row 1]:[fo row 5]])),"")</f>
        <v/>
      </c>
      <c r="P30" t="str">
        <f t="shared" si="22"/>
        <v/>
      </c>
      <c r="Q30" t="str">
        <f t="shared" ref="Q30:T30" si="24">IF(LEN($G30)&gt;2,SUMIF(I25:I29,"&gt;"&amp;$O30,B25:B29),"")</f>
        <v/>
      </c>
      <c r="R30" t="str">
        <f t="shared" si="24"/>
        <v/>
      </c>
      <c r="S30" t="str">
        <f t="shared" si="24"/>
        <v/>
      </c>
      <c r="T30" t="str">
        <f t="shared" si="24"/>
        <v/>
      </c>
      <c r="U30" s="1" t="str">
        <f>IF(LEN(Table1[[#This Row],[Status]])&gt;2,SUM(Table1[[#This Row],[sum col1]:[sum col5]]),"")</f>
        <v/>
      </c>
      <c r="V30" s="1" t="str" cm="1">
        <f t="array" ref="V30">IF(LEN(Table1[[#This Row],[Status]])&gt;2,INDEX('Bingo input'!$B$6:$B$105,Table1[[#This Row],[Min of Maxs]],1),"")</f>
        <v/>
      </c>
    </row>
    <row r="31" spans="1:22">
      <c r="A31" s="3">
        <v>45</v>
      </c>
      <c r="B31">
        <v>21</v>
      </c>
      <c r="C31">
        <v>24</v>
      </c>
      <c r="D31">
        <v>83</v>
      </c>
      <c r="E31">
        <v>40</v>
      </c>
      <c r="F31">
        <f t="shared" si="4"/>
        <v>5</v>
      </c>
      <c r="G31" t="str">
        <f t="shared" si="1"/>
        <v/>
      </c>
      <c r="H31">
        <f>IF(ISBLANK(A31),MAX(H26:H30),MATCH(A31,'Bingo input'!$B$6:$B$105,0))</f>
        <v>63</v>
      </c>
      <c r="I31">
        <f>IF(ISBLANK(B31),MAX(I26:I30),MATCH(B31,'Bingo input'!$B$6:$B$105,0))</f>
        <v>84</v>
      </c>
      <c r="J31">
        <f>IF(ISBLANK(C31),MAX(J26:J30),MATCH(C31,'Bingo input'!$B$6:$B$105,0))</f>
        <v>81</v>
      </c>
      <c r="K31">
        <f>IF(ISBLANK(D31),MAX(K26:K30),MATCH(D31,'Bingo input'!$B$6:$B$105,0))</f>
        <v>27</v>
      </c>
      <c r="L31">
        <f>IF(ISBLANK(E31),MAX(L26:L30),MATCH(E31,'Bingo input'!$B$6:$B$105,0))</f>
        <v>78</v>
      </c>
      <c r="M31">
        <f t="shared" si="2"/>
        <v>84</v>
      </c>
      <c r="N31" t="str">
        <f>IF(LEN(Table1[[#This Row],[Status]])&gt;2,IF(MIN(Table1[[#This Row],[fo row 1]:[fo row 5]])&lt;MIN(M26:M30),"column","row"),"")</f>
        <v/>
      </c>
      <c r="O31" t="str">
        <f>IF(AND(LEN(Table1[[#This Row],[Status]])&gt;2,LEN(Table1[[#This Row],[Row or Column]])&gt;2),IF(Table1[[#This Row],[Row or Column]]="row",MIN(M26:M30),MIN(Table1[[#This Row],[fo row 1]:[fo row 5]])),"")</f>
        <v/>
      </c>
      <c r="P31" t="str">
        <f t="shared" si="22"/>
        <v/>
      </c>
      <c r="Q31" t="str">
        <f t="shared" ref="Q31:T31" si="25">IF(LEN($G31)&gt;2,SUMIF(I26:I30,"&gt;"&amp;$O31,B26:B30),"")</f>
        <v/>
      </c>
      <c r="R31" t="str">
        <f t="shared" si="25"/>
        <v/>
      </c>
      <c r="S31" t="str">
        <f t="shared" si="25"/>
        <v/>
      </c>
      <c r="T31" t="str">
        <f t="shared" si="25"/>
        <v/>
      </c>
      <c r="U31" s="1" t="str">
        <f>IF(LEN(Table1[[#This Row],[Status]])&gt;2,SUM(Table1[[#This Row],[sum col1]:[sum col5]]),"")</f>
        <v/>
      </c>
      <c r="V31" s="1" t="str" cm="1">
        <f t="array" ref="V31">IF(LEN(Table1[[#This Row],[Status]])&gt;2,INDEX('Bingo input'!$B$6:$B$105,Table1[[#This Row],[Min of Maxs]],1),"")</f>
        <v/>
      </c>
    </row>
    <row r="32" spans="1:22">
      <c r="A32" s="3">
        <v>46</v>
      </c>
      <c r="B32">
        <v>58</v>
      </c>
      <c r="C32">
        <v>8</v>
      </c>
      <c r="D32">
        <v>67</v>
      </c>
      <c r="E32">
        <v>4</v>
      </c>
      <c r="F32">
        <f t="shared" si="4"/>
        <v>5</v>
      </c>
      <c r="G32" t="str">
        <f t="shared" si="1"/>
        <v/>
      </c>
      <c r="H32">
        <f>IF(ISBLANK(A32),MAX(H27:H31),MATCH(A32,'Bingo input'!$B$6:$B$105,0))</f>
        <v>83</v>
      </c>
      <c r="I32">
        <f>IF(ISBLANK(B32),MAX(I27:I31),MATCH(B32,'Bingo input'!$B$6:$B$105,0))</f>
        <v>97</v>
      </c>
      <c r="J32">
        <f>IF(ISBLANK(C32),MAX(J27:J31),MATCH(C32,'Bingo input'!$B$6:$B$105,0))</f>
        <v>56</v>
      </c>
      <c r="K32">
        <f>IF(ISBLANK(D32),MAX(K27:K31),MATCH(D32,'Bingo input'!$B$6:$B$105,0))</f>
        <v>99</v>
      </c>
      <c r="L32">
        <f>IF(ISBLANK(E32),MAX(L27:L31),MATCH(E32,'Bingo input'!$B$6:$B$105,0))</f>
        <v>13</v>
      </c>
      <c r="M32">
        <f t="shared" si="2"/>
        <v>99</v>
      </c>
      <c r="N32" t="str">
        <f>IF(LEN(Table1[[#This Row],[Status]])&gt;2,IF(MIN(Table1[[#This Row],[fo row 1]:[fo row 5]])&lt;MIN(M27:M31),"column","row"),"")</f>
        <v/>
      </c>
      <c r="O32" t="str">
        <f>IF(AND(LEN(Table1[[#This Row],[Status]])&gt;2,LEN(Table1[[#This Row],[Row or Column]])&gt;2),IF(Table1[[#This Row],[Row or Column]]="row",MIN(M27:M31),MIN(Table1[[#This Row],[fo row 1]:[fo row 5]])),"")</f>
        <v/>
      </c>
      <c r="P32" t="str">
        <f t="shared" si="22"/>
        <v/>
      </c>
      <c r="Q32" t="str">
        <f t="shared" ref="Q32:T32" si="26">IF(LEN($G32)&gt;2,SUMIF(I27:I31,"&gt;"&amp;$O32,B27:B31),"")</f>
        <v/>
      </c>
      <c r="R32" t="str">
        <f t="shared" si="26"/>
        <v/>
      </c>
      <c r="S32" t="str">
        <f t="shared" si="26"/>
        <v/>
      </c>
      <c r="T32" t="str">
        <f t="shared" si="26"/>
        <v/>
      </c>
      <c r="U32" s="1" t="str">
        <f>IF(LEN(Table1[[#This Row],[Status]])&gt;2,SUM(Table1[[#This Row],[sum col1]:[sum col5]]),"")</f>
        <v/>
      </c>
      <c r="V32" s="1" t="str" cm="1">
        <f t="array" ref="V32">IF(LEN(Table1[[#This Row],[Status]])&gt;2,INDEX('Bingo input'!$B$6:$B$105,Table1[[#This Row],[Min of Maxs]],1),"")</f>
        <v/>
      </c>
    </row>
    <row r="33" spans="1:22">
      <c r="A33" s="3">
        <v>33</v>
      </c>
      <c r="B33">
        <v>97</v>
      </c>
      <c r="C33">
        <v>55</v>
      </c>
      <c r="D33">
        <v>7</v>
      </c>
      <c r="E33">
        <v>86</v>
      </c>
      <c r="F33">
        <f t="shared" si="4"/>
        <v>5</v>
      </c>
      <c r="G33" t="str">
        <f t="shared" si="1"/>
        <v/>
      </c>
      <c r="H33">
        <f>IF(ISBLANK(A33),MAX(H28:H32),MATCH(A33,'Bingo input'!$B$6:$B$105,0))</f>
        <v>11</v>
      </c>
      <c r="I33">
        <f>IF(ISBLANK(B33),MAX(I28:I32),MATCH(B33,'Bingo input'!$B$6:$B$105,0))</f>
        <v>32</v>
      </c>
      <c r="J33">
        <f>IF(ISBLANK(C33),MAX(J28:J32),MATCH(C33,'Bingo input'!$B$6:$B$105,0))</f>
        <v>45</v>
      </c>
      <c r="K33">
        <f>IF(ISBLANK(D33),MAX(K28:K32),MATCH(D33,'Bingo input'!$B$6:$B$105,0))</f>
        <v>4</v>
      </c>
      <c r="L33">
        <f>IF(ISBLANK(E33),MAX(L28:L32),MATCH(E33,'Bingo input'!$B$6:$B$105,0))</f>
        <v>44</v>
      </c>
      <c r="M33">
        <f t="shared" si="2"/>
        <v>45</v>
      </c>
      <c r="N33" t="str">
        <f>IF(LEN(Table1[[#This Row],[Status]])&gt;2,IF(MIN(Table1[[#This Row],[fo row 1]:[fo row 5]])&lt;MIN(M28:M32),"column","row"),"")</f>
        <v/>
      </c>
      <c r="O33" t="str">
        <f>IF(AND(LEN(Table1[[#This Row],[Status]])&gt;2,LEN(Table1[[#This Row],[Row or Column]])&gt;2),IF(Table1[[#This Row],[Row or Column]]="row",MIN(M28:M32),MIN(Table1[[#This Row],[fo row 1]:[fo row 5]])),"")</f>
        <v/>
      </c>
      <c r="P33" t="str">
        <f t="shared" si="22"/>
        <v/>
      </c>
      <c r="Q33" t="str">
        <f t="shared" ref="Q33:T33" si="27">IF(LEN($G33)&gt;2,SUMIF(I28:I32,"&gt;"&amp;$O33,B28:B32),"")</f>
        <v/>
      </c>
      <c r="R33" t="str">
        <f t="shared" si="27"/>
        <v/>
      </c>
      <c r="S33" t="str">
        <f t="shared" si="27"/>
        <v/>
      </c>
      <c r="T33" t="str">
        <f t="shared" si="27"/>
        <v/>
      </c>
      <c r="U33" s="1" t="str">
        <f>IF(LEN(Table1[[#This Row],[Status]])&gt;2,SUM(Table1[[#This Row],[sum col1]:[sum col5]]),"")</f>
        <v/>
      </c>
      <c r="V33" s="1" t="str" cm="1">
        <f t="array" ref="V33">IF(LEN(Table1[[#This Row],[Status]])&gt;2,INDEX('Bingo input'!$B$6:$B$105,Table1[[#This Row],[Min of Maxs]],1),"")</f>
        <v/>
      </c>
    </row>
    <row r="34" spans="1:22">
      <c r="A34" s="3">
        <v>2</v>
      </c>
      <c r="B34">
        <v>68</v>
      </c>
      <c r="C34">
        <v>64</v>
      </c>
      <c r="D34">
        <v>27</v>
      </c>
      <c r="E34">
        <v>69</v>
      </c>
      <c r="F34">
        <f t="shared" si="4"/>
        <v>5</v>
      </c>
      <c r="G34" t="str">
        <f t="shared" si="1"/>
        <v/>
      </c>
      <c r="H34">
        <f>IF(ISBLANK(A34),MAX(H29:H33),MATCH(A34,'Bingo input'!$B$6:$B$105,0))</f>
        <v>29</v>
      </c>
      <c r="I34">
        <f>IF(ISBLANK(B34),MAX(I29:I33),MATCH(B34,'Bingo input'!$B$6:$B$105,0))</f>
        <v>9</v>
      </c>
      <c r="J34">
        <f>IF(ISBLANK(C34),MAX(J29:J33),MATCH(C34,'Bingo input'!$B$6:$B$105,0))</f>
        <v>28</v>
      </c>
      <c r="K34">
        <f>IF(ISBLANK(D34),MAX(K29:K33),MATCH(D34,'Bingo input'!$B$6:$B$105,0))</f>
        <v>1</v>
      </c>
      <c r="L34">
        <f>IF(ISBLANK(E34),MAX(L29:L33),MATCH(E34,'Bingo input'!$B$6:$B$105,0))</f>
        <v>57</v>
      </c>
      <c r="M34">
        <f t="shared" si="2"/>
        <v>57</v>
      </c>
      <c r="N34" t="str">
        <f>IF(LEN(Table1[[#This Row],[Status]])&gt;2,IF(MIN(Table1[[#This Row],[fo row 1]:[fo row 5]])&lt;MIN(M29:M33),"column","row"),"")</f>
        <v/>
      </c>
      <c r="O34" t="str">
        <f>IF(AND(LEN(Table1[[#This Row],[Status]])&gt;2,LEN(Table1[[#This Row],[Row or Column]])&gt;2),IF(Table1[[#This Row],[Row or Column]]="row",MIN(M29:M33),MIN(Table1[[#This Row],[fo row 1]:[fo row 5]])),"")</f>
        <v/>
      </c>
      <c r="P34" t="str">
        <f t="shared" si="22"/>
        <v/>
      </c>
      <c r="Q34" t="str">
        <f t="shared" ref="Q34:T34" si="28">IF(LEN($G34)&gt;2,SUMIF(I29:I33,"&gt;"&amp;$O34,B29:B33),"")</f>
        <v/>
      </c>
      <c r="R34" t="str">
        <f t="shared" si="28"/>
        <v/>
      </c>
      <c r="S34" t="str">
        <f t="shared" si="28"/>
        <v/>
      </c>
      <c r="T34" t="str">
        <f t="shared" si="28"/>
        <v/>
      </c>
      <c r="U34" s="1" t="str">
        <f>IF(LEN(Table1[[#This Row],[Status]])&gt;2,SUM(Table1[[#This Row],[sum col1]:[sum col5]]),"")</f>
        <v/>
      </c>
      <c r="V34" s="1" t="str" cm="1">
        <f t="array" ref="V34">IF(LEN(Table1[[#This Row],[Status]])&gt;2,INDEX('Bingo input'!$B$6:$B$105,Table1[[#This Row],[Min of Maxs]],1),"")</f>
        <v/>
      </c>
    </row>
    <row r="35" spans="1:22">
      <c r="A35" s="2"/>
      <c r="F35">
        <f t="shared" si="4"/>
        <v>5</v>
      </c>
      <c r="G35" t="str">
        <f t="shared" si="1"/>
        <v xml:space="preserve">Board 5 min row: </v>
      </c>
      <c r="H35">
        <f>IF(ISBLANK(A35),MAX(H30:H34),MATCH(A35,'Bingo input'!$B$6:$B$105,0))</f>
        <v>83</v>
      </c>
      <c r="I35">
        <f>IF(ISBLANK(B35),MAX(I30:I34),MATCH(B35,'Bingo input'!$B$6:$B$105,0))</f>
        <v>97</v>
      </c>
      <c r="J35">
        <f>IF(ISBLANK(C35),MAX(J30:J34),MATCH(C35,'Bingo input'!$B$6:$B$105,0))</f>
        <v>81</v>
      </c>
      <c r="K35">
        <f>IF(ISBLANK(D35),MAX(K30:K34),MATCH(D35,'Bingo input'!$B$6:$B$105,0))</f>
        <v>99</v>
      </c>
      <c r="L35">
        <f>IF(ISBLANK(E35),MAX(L30:L34),MATCH(E35,'Bingo input'!$B$6:$B$105,0))</f>
        <v>78</v>
      </c>
      <c r="M35" t="str">
        <f t="shared" si="2"/>
        <v>/</v>
      </c>
      <c r="N35" t="str">
        <f>IF(LEN(Table1[[#This Row],[Status]])&gt;2,IF(MIN(Table1[[#This Row],[fo row 1]:[fo row 5]])&lt;MIN(M30:M34),"column","row"),"")</f>
        <v>row</v>
      </c>
      <c r="O35">
        <f>IF(AND(LEN(Table1[[#This Row],[Status]])&gt;2,LEN(Table1[[#This Row],[Row or Column]])&gt;2),IF(Table1[[#This Row],[Row or Column]]="row",MIN(M30:M34),MIN(Table1[[#This Row],[fo row 1]:[fo row 5]])),"")</f>
        <v>45</v>
      </c>
      <c r="P35">
        <f t="shared" si="22"/>
        <v>189</v>
      </c>
      <c r="Q35">
        <f t="shared" ref="Q35:T35" si="29">IF(LEN($G35)&gt;2,SUMIF(I30:I34,"&gt;"&amp;$O35,B30:B34),"")</f>
        <v>170</v>
      </c>
      <c r="R35">
        <f t="shared" si="29"/>
        <v>32</v>
      </c>
      <c r="S35">
        <f t="shared" si="29"/>
        <v>67</v>
      </c>
      <c r="T35">
        <f t="shared" si="29"/>
        <v>109</v>
      </c>
      <c r="U35" s="1">
        <f>IF(LEN(Table1[[#This Row],[Status]])&gt;2,SUM(Table1[[#This Row],[sum col1]:[sum col5]]),"")</f>
        <v>567</v>
      </c>
      <c r="V35" s="1" cm="1">
        <f t="array" ref="V35">IF(LEN(Table1[[#This Row],[Status]])&gt;2,INDEX('Bingo input'!$B$6:$B$105,Table1[[#This Row],[Min of Maxs]],1),"")</f>
        <v>55</v>
      </c>
    </row>
    <row r="36" spans="1:22">
      <c r="A36" s="3">
        <v>68</v>
      </c>
      <c r="B36">
        <v>29</v>
      </c>
      <c r="C36">
        <v>14</v>
      </c>
      <c r="D36">
        <v>49</v>
      </c>
      <c r="E36">
        <v>26</v>
      </c>
      <c r="F36">
        <f t="shared" si="4"/>
        <v>6</v>
      </c>
      <c r="G36" t="str">
        <f t="shared" si="1"/>
        <v/>
      </c>
      <c r="H36">
        <f>IF(ISBLANK(A36),MAX(H31:H35),MATCH(A36,'Bingo input'!$B$6:$B$105,0))</f>
        <v>9</v>
      </c>
      <c r="I36">
        <f>IF(ISBLANK(B36),MAX(I31:I35),MATCH(B36,'Bingo input'!$B$6:$B$105,0))</f>
        <v>92</v>
      </c>
      <c r="J36">
        <f>IF(ISBLANK(C36),MAX(J31:J35),MATCH(C36,'Bingo input'!$B$6:$B$105,0))</f>
        <v>2</v>
      </c>
      <c r="K36">
        <f>IF(ISBLANK(D36),MAX(K31:K35),MATCH(D36,'Bingo input'!$B$6:$B$105,0))</f>
        <v>86</v>
      </c>
      <c r="L36">
        <f>IF(ISBLANK(E36),MAX(L31:L35),MATCH(E36,'Bingo input'!$B$6:$B$105,0))</f>
        <v>25</v>
      </c>
      <c r="M36">
        <f t="shared" si="2"/>
        <v>92</v>
      </c>
      <c r="N36" t="str">
        <f>IF(LEN(Table1[[#This Row],[Status]])&gt;2,IF(MIN(Table1[[#This Row],[fo row 1]:[fo row 5]])&lt;MIN(M31:M35),"column","row"),"")</f>
        <v/>
      </c>
      <c r="O36" t="str">
        <f>IF(AND(LEN(Table1[[#This Row],[Status]])&gt;2,LEN(Table1[[#This Row],[Row or Column]])&gt;2),IF(Table1[[#This Row],[Row or Column]]="row",MIN(M31:M35),MIN(Table1[[#This Row],[fo row 1]:[fo row 5]])),"")</f>
        <v/>
      </c>
      <c r="P36" t="str">
        <f t="shared" si="22"/>
        <v/>
      </c>
      <c r="Q36" t="str">
        <f t="shared" ref="Q36:T36" si="30">IF(LEN($G36)&gt;2,SUMIF(I31:I35,"&gt;"&amp;$O36,B31:B35),"")</f>
        <v/>
      </c>
      <c r="R36" t="str">
        <f t="shared" si="30"/>
        <v/>
      </c>
      <c r="S36" t="str">
        <f t="shared" si="30"/>
        <v/>
      </c>
      <c r="T36" t="str">
        <f t="shared" si="30"/>
        <v/>
      </c>
      <c r="U36" s="1" t="str">
        <f>IF(LEN(Table1[[#This Row],[Status]])&gt;2,SUM(Table1[[#This Row],[sum col1]:[sum col5]]),"")</f>
        <v/>
      </c>
      <c r="V36" s="1" t="str" cm="1">
        <f t="array" ref="V36">IF(LEN(Table1[[#This Row],[Status]])&gt;2,INDEX('Bingo input'!$B$6:$B$105,Table1[[#This Row],[Min of Maxs]],1),"")</f>
        <v/>
      </c>
    </row>
    <row r="37" spans="1:22">
      <c r="A37" s="3">
        <v>4</v>
      </c>
      <c r="B37">
        <v>21</v>
      </c>
      <c r="C37">
        <v>87</v>
      </c>
      <c r="D37">
        <v>71</v>
      </c>
      <c r="E37">
        <v>32</v>
      </c>
      <c r="F37">
        <f t="shared" si="4"/>
        <v>6</v>
      </c>
      <c r="G37" t="str">
        <f t="shared" si="1"/>
        <v/>
      </c>
      <c r="H37">
        <f>IF(ISBLANK(A37),MAX(H32:H36),MATCH(A37,'Bingo input'!$B$6:$B$105,0))</f>
        <v>13</v>
      </c>
      <c r="I37">
        <f>IF(ISBLANK(B37),MAX(I32:I36),MATCH(B37,'Bingo input'!$B$6:$B$105,0))</f>
        <v>84</v>
      </c>
      <c r="J37">
        <f>IF(ISBLANK(C37),MAX(J32:J36),MATCH(C37,'Bingo input'!$B$6:$B$105,0))</f>
        <v>88</v>
      </c>
      <c r="K37">
        <f>IF(ISBLANK(D37),MAX(K32:K36),MATCH(D37,'Bingo input'!$B$6:$B$105,0))</f>
        <v>18</v>
      </c>
      <c r="L37">
        <f>IF(ISBLANK(E37),MAX(L32:L36),MATCH(E37,'Bingo input'!$B$6:$B$105,0))</f>
        <v>33</v>
      </c>
      <c r="M37">
        <f t="shared" si="2"/>
        <v>88</v>
      </c>
      <c r="N37" t="str">
        <f>IF(LEN(Table1[[#This Row],[Status]])&gt;2,IF(MIN(Table1[[#This Row],[fo row 1]:[fo row 5]])&lt;MIN(M32:M36),"column","row"),"")</f>
        <v/>
      </c>
      <c r="O37" t="str">
        <f>IF(AND(LEN(Table1[[#This Row],[Status]])&gt;2,LEN(Table1[[#This Row],[Row or Column]])&gt;2),IF(Table1[[#This Row],[Row or Column]]="row",MIN(M32:M36),MIN(Table1[[#This Row],[fo row 1]:[fo row 5]])),"")</f>
        <v/>
      </c>
      <c r="P37" t="str">
        <f t="shared" si="22"/>
        <v/>
      </c>
      <c r="Q37" t="str">
        <f t="shared" ref="Q37:T37" si="31">IF(LEN($G37)&gt;2,SUMIF(I32:I36,"&gt;"&amp;$O37,B32:B36),"")</f>
        <v/>
      </c>
      <c r="R37" t="str">
        <f t="shared" si="31"/>
        <v/>
      </c>
      <c r="S37" t="str">
        <f t="shared" si="31"/>
        <v/>
      </c>
      <c r="T37" t="str">
        <f t="shared" si="31"/>
        <v/>
      </c>
      <c r="U37" s="1" t="str">
        <f>IF(LEN(Table1[[#This Row],[Status]])&gt;2,SUM(Table1[[#This Row],[sum col1]:[sum col5]]),"")</f>
        <v/>
      </c>
      <c r="V37" s="1" t="str" cm="1">
        <f t="array" ref="V37">IF(LEN(Table1[[#This Row],[Status]])&gt;2,INDEX('Bingo input'!$B$6:$B$105,Table1[[#This Row],[Min of Maxs]],1),"")</f>
        <v/>
      </c>
    </row>
    <row r="38" spans="1:22">
      <c r="A38" s="3">
        <v>58</v>
      </c>
      <c r="B38">
        <v>5</v>
      </c>
      <c r="C38">
        <v>17</v>
      </c>
      <c r="D38">
        <v>46</v>
      </c>
      <c r="E38">
        <v>93</v>
      </c>
      <c r="F38">
        <f t="shared" si="4"/>
        <v>6</v>
      </c>
      <c r="G38" t="str">
        <f t="shared" si="1"/>
        <v/>
      </c>
      <c r="H38">
        <f>IF(ISBLANK(A38),MAX(H33:H37),MATCH(A38,'Bingo input'!$B$6:$B$105,0))</f>
        <v>97</v>
      </c>
      <c r="I38">
        <f>IF(ISBLANK(B38),MAX(I33:I37),MATCH(B38,'Bingo input'!$B$6:$B$105,0))</f>
        <v>79</v>
      </c>
      <c r="J38">
        <f>IF(ISBLANK(C38),MAX(J33:J37),MATCH(C38,'Bingo input'!$B$6:$B$105,0))</f>
        <v>68</v>
      </c>
      <c r="K38">
        <f>IF(ISBLANK(D38),MAX(K33:K37),MATCH(D38,'Bingo input'!$B$6:$B$105,0))</f>
        <v>83</v>
      </c>
      <c r="L38">
        <f>IF(ISBLANK(E38),MAX(L33:L37),MATCH(E38,'Bingo input'!$B$6:$B$105,0))</f>
        <v>23</v>
      </c>
      <c r="M38">
        <f t="shared" si="2"/>
        <v>97</v>
      </c>
      <c r="N38" t="str">
        <f>IF(LEN(Table1[[#This Row],[Status]])&gt;2,IF(MIN(Table1[[#This Row],[fo row 1]:[fo row 5]])&lt;MIN(M33:M37),"column","row"),"")</f>
        <v/>
      </c>
      <c r="O38" t="str">
        <f>IF(AND(LEN(Table1[[#This Row],[Status]])&gt;2,LEN(Table1[[#This Row],[Row or Column]])&gt;2),IF(Table1[[#This Row],[Row or Column]]="row",MIN(M33:M37),MIN(Table1[[#This Row],[fo row 1]:[fo row 5]])),"")</f>
        <v/>
      </c>
      <c r="P38" t="str">
        <f t="shared" si="22"/>
        <v/>
      </c>
      <c r="Q38" t="str">
        <f t="shared" ref="Q38:T38" si="32">IF(LEN($G38)&gt;2,SUMIF(I33:I37,"&gt;"&amp;$O38,B33:B37),"")</f>
        <v/>
      </c>
      <c r="R38" t="str">
        <f t="shared" si="32"/>
        <v/>
      </c>
      <c r="S38" t="str">
        <f t="shared" si="32"/>
        <v/>
      </c>
      <c r="T38" t="str">
        <f t="shared" si="32"/>
        <v/>
      </c>
      <c r="U38" s="1" t="str">
        <f>IF(LEN(Table1[[#This Row],[Status]])&gt;2,SUM(Table1[[#This Row],[sum col1]:[sum col5]]),"")</f>
        <v/>
      </c>
      <c r="V38" s="1" t="str" cm="1">
        <f t="array" ref="V38">IF(LEN(Table1[[#This Row],[Status]])&gt;2,INDEX('Bingo input'!$B$6:$B$105,Table1[[#This Row],[Min of Maxs]],1),"")</f>
        <v/>
      </c>
    </row>
    <row r="39" spans="1:22">
      <c r="A39" s="3">
        <v>45</v>
      </c>
      <c r="B39">
        <v>96</v>
      </c>
      <c r="C39">
        <v>8</v>
      </c>
      <c r="D39">
        <v>83</v>
      </c>
      <c r="E39">
        <v>2</v>
      </c>
      <c r="F39">
        <f t="shared" si="4"/>
        <v>6</v>
      </c>
      <c r="G39" t="str">
        <f t="shared" si="1"/>
        <v/>
      </c>
      <c r="H39">
        <f>IF(ISBLANK(A39),MAX(H34:H38),MATCH(A39,'Bingo input'!$B$6:$B$105,0))</f>
        <v>63</v>
      </c>
      <c r="I39">
        <f>IF(ISBLANK(B39),MAX(I34:I38),MATCH(B39,'Bingo input'!$B$6:$B$105,0))</f>
        <v>71</v>
      </c>
      <c r="J39">
        <f>IF(ISBLANK(C39),MAX(J34:J38),MATCH(C39,'Bingo input'!$B$6:$B$105,0))</f>
        <v>56</v>
      </c>
      <c r="K39">
        <f>IF(ISBLANK(D39),MAX(K34:K38),MATCH(D39,'Bingo input'!$B$6:$B$105,0))</f>
        <v>27</v>
      </c>
      <c r="L39">
        <f>IF(ISBLANK(E39),MAX(L34:L38),MATCH(E39,'Bingo input'!$B$6:$B$105,0))</f>
        <v>29</v>
      </c>
      <c r="M39">
        <f t="shared" si="2"/>
        <v>71</v>
      </c>
      <c r="N39" t="str">
        <f>IF(LEN(Table1[[#This Row],[Status]])&gt;2,IF(MIN(Table1[[#This Row],[fo row 1]:[fo row 5]])&lt;MIN(M34:M38),"column","row"),"")</f>
        <v/>
      </c>
      <c r="O39" t="str">
        <f>IF(AND(LEN(Table1[[#This Row],[Status]])&gt;2,LEN(Table1[[#This Row],[Row or Column]])&gt;2),IF(Table1[[#This Row],[Row or Column]]="row",MIN(M34:M38),MIN(Table1[[#This Row],[fo row 1]:[fo row 5]])),"")</f>
        <v/>
      </c>
      <c r="P39" t="str">
        <f t="shared" si="22"/>
        <v/>
      </c>
      <c r="Q39" t="str">
        <f t="shared" ref="Q39:T39" si="33">IF(LEN($G39)&gt;2,SUMIF(I34:I38,"&gt;"&amp;$O39,B34:B38),"")</f>
        <v/>
      </c>
      <c r="R39" t="str">
        <f t="shared" si="33"/>
        <v/>
      </c>
      <c r="S39" t="str">
        <f t="shared" si="33"/>
        <v/>
      </c>
      <c r="T39" t="str">
        <f t="shared" si="33"/>
        <v/>
      </c>
      <c r="U39" s="1" t="str">
        <f>IF(LEN(Table1[[#This Row],[Status]])&gt;2,SUM(Table1[[#This Row],[sum col1]:[sum col5]]),"")</f>
        <v/>
      </c>
      <c r="V39" s="1" t="str" cm="1">
        <f t="array" ref="V39">IF(LEN(Table1[[#This Row],[Status]])&gt;2,INDEX('Bingo input'!$B$6:$B$105,Table1[[#This Row],[Min of Maxs]],1),"")</f>
        <v/>
      </c>
    </row>
    <row r="40" spans="1:22">
      <c r="A40" s="3">
        <v>78</v>
      </c>
      <c r="B40">
        <v>91</v>
      </c>
      <c r="C40">
        <v>9</v>
      </c>
      <c r="D40">
        <v>20</v>
      </c>
      <c r="E40">
        <v>42</v>
      </c>
      <c r="F40">
        <f t="shared" si="4"/>
        <v>6</v>
      </c>
      <c r="G40" t="str">
        <f t="shared" si="1"/>
        <v/>
      </c>
      <c r="H40">
        <f>IF(ISBLANK(A40),MAX(H35:H39),MATCH(A40,'Bingo input'!$B$6:$B$105,0))</f>
        <v>12</v>
      </c>
      <c r="I40">
        <f>IF(ISBLANK(B40),MAX(I35:I39),MATCH(B40,'Bingo input'!$B$6:$B$105,0))</f>
        <v>89</v>
      </c>
      <c r="J40">
        <f>IF(ISBLANK(C40),MAX(J35:J39),MATCH(C40,'Bingo input'!$B$6:$B$105,0))</f>
        <v>53</v>
      </c>
      <c r="K40">
        <f>IF(ISBLANK(D40),MAX(K35:K39),MATCH(D40,'Bingo input'!$B$6:$B$105,0))</f>
        <v>38</v>
      </c>
      <c r="L40">
        <f>IF(ISBLANK(E40),MAX(L35:L39),MATCH(E40,'Bingo input'!$B$6:$B$105,0))</f>
        <v>96</v>
      </c>
      <c r="M40">
        <f t="shared" si="2"/>
        <v>96</v>
      </c>
      <c r="N40" t="str">
        <f>IF(LEN(Table1[[#This Row],[Status]])&gt;2,IF(MIN(Table1[[#This Row],[fo row 1]:[fo row 5]])&lt;MIN(M35:M39),"column","row"),"")</f>
        <v/>
      </c>
      <c r="O40" t="str">
        <f>IF(AND(LEN(Table1[[#This Row],[Status]])&gt;2,LEN(Table1[[#This Row],[Row or Column]])&gt;2),IF(Table1[[#This Row],[Row or Column]]="row",MIN(M35:M39),MIN(Table1[[#This Row],[fo row 1]:[fo row 5]])),"")</f>
        <v/>
      </c>
      <c r="P40" t="str">
        <f t="shared" si="22"/>
        <v/>
      </c>
      <c r="Q40" t="str">
        <f t="shared" ref="Q40:T40" si="34">IF(LEN($G40)&gt;2,SUMIF(I35:I39,"&gt;"&amp;$O40,B35:B39),"")</f>
        <v/>
      </c>
      <c r="R40" t="str">
        <f t="shared" si="34"/>
        <v/>
      </c>
      <c r="S40" t="str">
        <f t="shared" si="34"/>
        <v/>
      </c>
      <c r="T40" t="str">
        <f t="shared" si="34"/>
        <v/>
      </c>
      <c r="U40" s="1" t="str">
        <f>IF(LEN(Table1[[#This Row],[Status]])&gt;2,SUM(Table1[[#This Row],[sum col1]:[sum col5]]),"")</f>
        <v/>
      </c>
      <c r="V40" s="1" t="str" cm="1">
        <f t="array" ref="V40">IF(LEN(Table1[[#This Row],[Status]])&gt;2,INDEX('Bingo input'!$B$6:$B$105,Table1[[#This Row],[Min of Maxs]],1),"")</f>
        <v/>
      </c>
    </row>
    <row r="41" spans="1:22">
      <c r="A41" s="2"/>
      <c r="F41">
        <f t="shared" si="4"/>
        <v>6</v>
      </c>
      <c r="G41" t="str">
        <f t="shared" si="1"/>
        <v xml:space="preserve">Board 6 min row: </v>
      </c>
      <c r="H41">
        <f>IF(ISBLANK(A41),MAX(H36:H40),MATCH(A41,'Bingo input'!$B$6:$B$105,0))</f>
        <v>97</v>
      </c>
      <c r="I41">
        <f>IF(ISBLANK(B41),MAX(I36:I40),MATCH(B41,'Bingo input'!$B$6:$B$105,0))</f>
        <v>92</v>
      </c>
      <c r="J41">
        <f>IF(ISBLANK(C41),MAX(J36:J40),MATCH(C41,'Bingo input'!$B$6:$B$105,0))</f>
        <v>88</v>
      </c>
      <c r="K41">
        <f>IF(ISBLANK(D41),MAX(K36:K40),MATCH(D41,'Bingo input'!$B$6:$B$105,0))</f>
        <v>86</v>
      </c>
      <c r="L41">
        <f>IF(ISBLANK(E41),MAX(L36:L40),MATCH(E41,'Bingo input'!$B$6:$B$105,0))</f>
        <v>96</v>
      </c>
      <c r="M41" t="str">
        <f t="shared" si="2"/>
        <v>/</v>
      </c>
      <c r="N41" t="str">
        <f>IF(LEN(Table1[[#This Row],[Status]])&gt;2,IF(MIN(Table1[[#This Row],[fo row 1]:[fo row 5]])&lt;MIN(M36:M40),"column","row"),"")</f>
        <v>row</v>
      </c>
      <c r="O41">
        <f>IF(AND(LEN(Table1[[#This Row],[Status]])&gt;2,LEN(Table1[[#This Row],[Row or Column]])&gt;2),IF(Table1[[#This Row],[Row or Column]]="row",MIN(M36:M40),MIN(Table1[[#This Row],[fo row 1]:[fo row 5]])),"")</f>
        <v>71</v>
      </c>
      <c r="P41">
        <f t="shared" si="22"/>
        <v>58</v>
      </c>
      <c r="Q41">
        <f t="shared" ref="Q41:T41" si="35">IF(LEN($G41)&gt;2,SUMIF(I36:I40,"&gt;"&amp;$O41,B36:B40),"")</f>
        <v>146</v>
      </c>
      <c r="R41">
        <f t="shared" si="35"/>
        <v>87</v>
      </c>
      <c r="S41">
        <f t="shared" si="35"/>
        <v>95</v>
      </c>
      <c r="T41">
        <f t="shared" si="35"/>
        <v>42</v>
      </c>
      <c r="U41" s="1">
        <f>IF(LEN(Table1[[#This Row],[Status]])&gt;2,SUM(Table1[[#This Row],[sum col1]:[sum col5]]),"")</f>
        <v>428</v>
      </c>
      <c r="V41" s="1" cm="1">
        <f t="array" ref="V41">IF(LEN(Table1[[#This Row],[Status]])&gt;2,INDEX('Bingo input'!$B$6:$B$105,Table1[[#This Row],[Min of Maxs]],1),"")</f>
        <v>96</v>
      </c>
    </row>
    <row r="42" spans="1:22">
      <c r="A42" s="3">
        <v>49</v>
      </c>
      <c r="B42">
        <v>81</v>
      </c>
      <c r="C42">
        <v>19</v>
      </c>
      <c r="D42">
        <v>48</v>
      </c>
      <c r="E42">
        <v>37</v>
      </c>
      <c r="F42">
        <f t="shared" si="4"/>
        <v>7</v>
      </c>
      <c r="G42" t="str">
        <f t="shared" si="1"/>
        <v/>
      </c>
      <c r="H42">
        <f>IF(ISBLANK(A42),MAX(H37:H41),MATCH(A42,'Bingo input'!$B$6:$B$105,0))</f>
        <v>86</v>
      </c>
      <c r="I42">
        <f>IF(ISBLANK(B42),MAX(I37:I41),MATCH(B42,'Bingo input'!$B$6:$B$105,0))</f>
        <v>61</v>
      </c>
      <c r="J42">
        <f>IF(ISBLANK(C42),MAX(J37:J41),MATCH(C42,'Bingo input'!$B$6:$B$105,0))</f>
        <v>31</v>
      </c>
      <c r="K42">
        <f>IF(ISBLANK(D42),MAX(K37:K41),MATCH(D42,'Bingo input'!$B$6:$B$105,0))</f>
        <v>91</v>
      </c>
      <c r="L42">
        <f>IF(ISBLANK(E42),MAX(L37:L41),MATCH(E42,'Bingo input'!$B$6:$B$105,0))</f>
        <v>77</v>
      </c>
      <c r="M42">
        <f t="shared" si="2"/>
        <v>91</v>
      </c>
      <c r="N42" t="str">
        <f>IF(LEN(Table1[[#This Row],[Status]])&gt;2,IF(MIN(Table1[[#This Row],[fo row 1]:[fo row 5]])&lt;MIN(M37:M41),"column","row"),"")</f>
        <v/>
      </c>
      <c r="O42" t="str">
        <f>IF(AND(LEN(Table1[[#This Row],[Status]])&gt;2,LEN(Table1[[#This Row],[Row or Column]])&gt;2),IF(Table1[[#This Row],[Row or Column]]="row",MIN(M37:M41),MIN(Table1[[#This Row],[fo row 1]:[fo row 5]])),"")</f>
        <v/>
      </c>
      <c r="P42" t="str">
        <f t="shared" si="22"/>
        <v/>
      </c>
      <c r="Q42" t="str">
        <f t="shared" ref="Q42:T42" si="36">IF(LEN($G42)&gt;2,SUMIF(I37:I41,"&gt;"&amp;$O42,B37:B41),"")</f>
        <v/>
      </c>
      <c r="R42" t="str">
        <f t="shared" si="36"/>
        <v/>
      </c>
      <c r="S42" t="str">
        <f t="shared" si="36"/>
        <v/>
      </c>
      <c r="T42" t="str">
        <f t="shared" si="36"/>
        <v/>
      </c>
      <c r="U42" s="1" t="str">
        <f>IF(LEN(Table1[[#This Row],[Status]])&gt;2,SUM(Table1[[#This Row],[sum col1]:[sum col5]]),"")</f>
        <v/>
      </c>
      <c r="V42" s="1" t="str" cm="1">
        <f t="array" ref="V42">IF(LEN(Table1[[#This Row],[Status]])&gt;2,INDEX('Bingo input'!$B$6:$B$105,Table1[[#This Row],[Min of Maxs]],1),"")</f>
        <v/>
      </c>
    </row>
    <row r="43" spans="1:22">
      <c r="A43" s="3">
        <v>38</v>
      </c>
      <c r="B43">
        <v>23</v>
      </c>
      <c r="C43">
        <v>45</v>
      </c>
      <c r="D43">
        <v>82</v>
      </c>
      <c r="E43">
        <v>92</v>
      </c>
      <c r="F43">
        <f t="shared" si="4"/>
        <v>7</v>
      </c>
      <c r="G43" t="str">
        <f t="shared" si="1"/>
        <v/>
      </c>
      <c r="H43">
        <f>IF(ISBLANK(A43),MAX(H38:H42),MATCH(A43,'Bingo input'!$B$6:$B$105,0))</f>
        <v>82</v>
      </c>
      <c r="I43">
        <f>IF(ISBLANK(B43),MAX(I38:I42),MATCH(B43,'Bingo input'!$B$6:$B$105,0))</f>
        <v>10</v>
      </c>
      <c r="J43">
        <f>IF(ISBLANK(C43),MAX(J38:J42),MATCH(C43,'Bingo input'!$B$6:$B$105,0))</f>
        <v>63</v>
      </c>
      <c r="K43">
        <f>IF(ISBLANK(D43),MAX(K38:K42),MATCH(D43,'Bingo input'!$B$6:$B$105,0))</f>
        <v>22</v>
      </c>
      <c r="L43">
        <f>IF(ISBLANK(E43),MAX(L38:L42),MATCH(E43,'Bingo input'!$B$6:$B$105,0))</f>
        <v>76</v>
      </c>
      <c r="M43">
        <f t="shared" si="2"/>
        <v>82</v>
      </c>
      <c r="N43" t="str">
        <f>IF(LEN(Table1[[#This Row],[Status]])&gt;2,IF(MIN(Table1[[#This Row],[fo row 1]:[fo row 5]])&lt;MIN(M38:M42),"column","row"),"")</f>
        <v/>
      </c>
      <c r="O43" t="str">
        <f>IF(AND(LEN(Table1[[#This Row],[Status]])&gt;2,LEN(Table1[[#This Row],[Row or Column]])&gt;2),IF(Table1[[#This Row],[Row or Column]]="row",MIN(M38:M42),MIN(Table1[[#This Row],[fo row 1]:[fo row 5]])),"")</f>
        <v/>
      </c>
      <c r="P43" t="str">
        <f t="shared" si="22"/>
        <v/>
      </c>
      <c r="Q43" t="str">
        <f t="shared" ref="Q43:T43" si="37">IF(LEN($G43)&gt;2,SUMIF(I38:I42,"&gt;"&amp;$O43,B38:B42),"")</f>
        <v/>
      </c>
      <c r="R43" t="str">
        <f t="shared" si="37"/>
        <v/>
      </c>
      <c r="S43" t="str">
        <f t="shared" si="37"/>
        <v/>
      </c>
      <c r="T43" t="str">
        <f t="shared" si="37"/>
        <v/>
      </c>
      <c r="U43" s="1" t="str">
        <f>IF(LEN(Table1[[#This Row],[Status]])&gt;2,SUM(Table1[[#This Row],[sum col1]:[sum col5]]),"")</f>
        <v/>
      </c>
      <c r="V43" s="1" t="str" cm="1">
        <f t="array" ref="V43">IF(LEN(Table1[[#This Row],[Status]])&gt;2,INDEX('Bingo input'!$B$6:$B$105,Table1[[#This Row],[Min of Maxs]],1),"")</f>
        <v/>
      </c>
    </row>
    <row r="44" spans="1:22">
      <c r="A44" s="3">
        <v>93</v>
      </c>
      <c r="B44">
        <v>99</v>
      </c>
      <c r="C44">
        <v>67</v>
      </c>
      <c r="D44">
        <v>66</v>
      </c>
      <c r="E44">
        <v>42</v>
      </c>
      <c r="F44">
        <f t="shared" si="4"/>
        <v>7</v>
      </c>
      <c r="G44" t="str">
        <f t="shared" si="1"/>
        <v/>
      </c>
      <c r="H44">
        <f>IF(ISBLANK(A44),MAX(H39:H43),MATCH(A44,'Bingo input'!$B$6:$B$105,0))</f>
        <v>23</v>
      </c>
      <c r="I44">
        <f>IF(ISBLANK(B44),MAX(I39:I43),MATCH(B44,'Bingo input'!$B$6:$B$105,0))</f>
        <v>37</v>
      </c>
      <c r="J44">
        <f>IF(ISBLANK(C44),MAX(J39:J43),MATCH(C44,'Bingo input'!$B$6:$B$105,0))</f>
        <v>99</v>
      </c>
      <c r="K44">
        <f>IF(ISBLANK(D44),MAX(K39:K43),MATCH(D44,'Bingo input'!$B$6:$B$105,0))</f>
        <v>6</v>
      </c>
      <c r="L44">
        <f>IF(ISBLANK(E44),MAX(L39:L43),MATCH(E44,'Bingo input'!$B$6:$B$105,0))</f>
        <v>96</v>
      </c>
      <c r="M44">
        <f t="shared" si="2"/>
        <v>99</v>
      </c>
      <c r="N44" t="str">
        <f>IF(LEN(Table1[[#This Row],[Status]])&gt;2,IF(MIN(Table1[[#This Row],[fo row 1]:[fo row 5]])&lt;MIN(M39:M43),"column","row"),"")</f>
        <v/>
      </c>
      <c r="O44" t="str">
        <f>IF(AND(LEN(Table1[[#This Row],[Status]])&gt;2,LEN(Table1[[#This Row],[Row or Column]])&gt;2),IF(Table1[[#This Row],[Row or Column]]="row",MIN(M39:M43),MIN(Table1[[#This Row],[fo row 1]:[fo row 5]])),"")</f>
        <v/>
      </c>
      <c r="P44" t="str">
        <f t="shared" ref="P44:T59" si="38">IF(LEN($G44)&gt;2,SUMIF(H39:H43,"&gt;"&amp;$O44,A39:A43),"")</f>
        <v/>
      </c>
      <c r="Q44" t="str">
        <f t="shared" si="38"/>
        <v/>
      </c>
      <c r="R44" t="str">
        <f t="shared" si="38"/>
        <v/>
      </c>
      <c r="S44" t="str">
        <f t="shared" si="38"/>
        <v/>
      </c>
      <c r="T44" t="str">
        <f t="shared" si="38"/>
        <v/>
      </c>
      <c r="U44" s="1" t="str">
        <f>IF(LEN(Table1[[#This Row],[Status]])&gt;2,SUM(Table1[[#This Row],[sum col1]:[sum col5]]),"")</f>
        <v/>
      </c>
      <c r="V44" s="1" t="str" cm="1">
        <f t="array" ref="V44">IF(LEN(Table1[[#This Row],[Status]])&gt;2,INDEX('Bingo input'!$B$6:$B$105,Table1[[#This Row],[Min of Maxs]],1),"")</f>
        <v/>
      </c>
    </row>
    <row r="45" spans="1:22">
      <c r="A45" s="3">
        <v>40</v>
      </c>
      <c r="B45">
        <v>74</v>
      </c>
      <c r="C45">
        <v>25</v>
      </c>
      <c r="D45">
        <v>56</v>
      </c>
      <c r="E45">
        <v>16</v>
      </c>
      <c r="F45">
        <f t="shared" si="4"/>
        <v>7</v>
      </c>
      <c r="G45" t="str">
        <f t="shared" si="1"/>
        <v/>
      </c>
      <c r="H45">
        <f>IF(ISBLANK(A45),MAX(H40:H44),MATCH(A45,'Bingo input'!$B$6:$B$105,0))</f>
        <v>78</v>
      </c>
      <c r="I45">
        <f>IF(ISBLANK(B45),MAX(I40:I44),MATCH(B45,'Bingo input'!$B$6:$B$105,0))</f>
        <v>24</v>
      </c>
      <c r="J45">
        <f>IF(ISBLANK(C45),MAX(J40:J44),MATCH(C45,'Bingo input'!$B$6:$B$105,0))</f>
        <v>15</v>
      </c>
      <c r="K45">
        <f>IF(ISBLANK(D45),MAX(K40:K44),MATCH(D45,'Bingo input'!$B$6:$B$105,0))</f>
        <v>41</v>
      </c>
      <c r="L45">
        <f>IF(ISBLANK(E45),MAX(L40:L44),MATCH(E45,'Bingo input'!$B$6:$B$105,0))</f>
        <v>55</v>
      </c>
      <c r="M45">
        <f t="shared" si="2"/>
        <v>78</v>
      </c>
      <c r="N45" t="str">
        <f>IF(LEN(Table1[[#This Row],[Status]])&gt;2,IF(MIN(Table1[[#This Row],[fo row 1]:[fo row 5]])&lt;MIN(M40:M44),"column","row"),"")</f>
        <v/>
      </c>
      <c r="O45" t="str">
        <f>IF(AND(LEN(Table1[[#This Row],[Status]])&gt;2,LEN(Table1[[#This Row],[Row or Column]])&gt;2),IF(Table1[[#This Row],[Row or Column]]="row",MIN(M40:M44),MIN(Table1[[#This Row],[fo row 1]:[fo row 5]])),"")</f>
        <v/>
      </c>
      <c r="P45" t="str">
        <f t="shared" si="38"/>
        <v/>
      </c>
      <c r="Q45" t="str">
        <f t="shared" ref="Q45:T45" si="39">IF(LEN($G45)&gt;2,SUMIF(I40:I44,"&gt;"&amp;$O45,B40:B44),"")</f>
        <v/>
      </c>
      <c r="R45" t="str">
        <f t="shared" si="39"/>
        <v/>
      </c>
      <c r="S45" t="str">
        <f t="shared" si="39"/>
        <v/>
      </c>
      <c r="T45" t="str">
        <f t="shared" si="39"/>
        <v/>
      </c>
      <c r="U45" s="1" t="str">
        <f>IF(LEN(Table1[[#This Row],[Status]])&gt;2,SUM(Table1[[#This Row],[sum col1]:[sum col5]]),"")</f>
        <v/>
      </c>
      <c r="V45" s="1" t="str" cm="1">
        <f t="array" ref="V45">IF(LEN(Table1[[#This Row],[Status]])&gt;2,INDEX('Bingo input'!$B$6:$B$105,Table1[[#This Row],[Min of Maxs]],1),"")</f>
        <v/>
      </c>
    </row>
    <row r="46" spans="1:22">
      <c r="A46" s="3">
        <v>21</v>
      </c>
      <c r="B46">
        <v>47</v>
      </c>
      <c r="C46">
        <v>26</v>
      </c>
      <c r="D46">
        <v>75</v>
      </c>
      <c r="E46">
        <v>61</v>
      </c>
      <c r="F46">
        <f t="shared" si="4"/>
        <v>7</v>
      </c>
      <c r="G46" t="str">
        <f t="shared" si="1"/>
        <v/>
      </c>
      <c r="H46">
        <f>IF(ISBLANK(A46),MAX(H41:H45),MATCH(A46,'Bingo input'!$B$6:$B$105,0))</f>
        <v>84</v>
      </c>
      <c r="I46">
        <f>IF(ISBLANK(B46),MAX(I41:I45),MATCH(B46,'Bingo input'!$B$6:$B$105,0))</f>
        <v>34</v>
      </c>
      <c r="J46">
        <f>IF(ISBLANK(C46),MAX(J41:J45),MATCH(C46,'Bingo input'!$B$6:$B$105,0))</f>
        <v>25</v>
      </c>
      <c r="K46">
        <f>IF(ISBLANK(D46),MAX(K41:K45),MATCH(D46,'Bingo input'!$B$6:$B$105,0))</f>
        <v>40</v>
      </c>
      <c r="L46">
        <f>IF(ISBLANK(E46),MAX(L41:L45),MATCH(E46,'Bingo input'!$B$6:$B$105,0))</f>
        <v>20</v>
      </c>
      <c r="M46">
        <f t="shared" si="2"/>
        <v>84</v>
      </c>
      <c r="N46" t="str">
        <f>IF(LEN(Table1[[#This Row],[Status]])&gt;2,IF(MIN(Table1[[#This Row],[fo row 1]:[fo row 5]])&lt;MIN(M41:M45),"column","row"),"")</f>
        <v/>
      </c>
      <c r="O46" t="str">
        <f>IF(AND(LEN(Table1[[#This Row],[Status]])&gt;2,LEN(Table1[[#This Row],[Row or Column]])&gt;2),IF(Table1[[#This Row],[Row or Column]]="row",MIN(M41:M45),MIN(Table1[[#This Row],[fo row 1]:[fo row 5]])),"")</f>
        <v/>
      </c>
      <c r="P46" t="str">
        <f t="shared" si="38"/>
        <v/>
      </c>
      <c r="Q46" t="str">
        <f t="shared" ref="Q46:T46" si="40">IF(LEN($G46)&gt;2,SUMIF(I41:I45,"&gt;"&amp;$O46,B41:B45),"")</f>
        <v/>
      </c>
      <c r="R46" t="str">
        <f t="shared" si="40"/>
        <v/>
      </c>
      <c r="S46" t="str">
        <f t="shared" si="40"/>
        <v/>
      </c>
      <c r="T46" t="str">
        <f t="shared" si="40"/>
        <v/>
      </c>
      <c r="U46" s="1" t="str">
        <f>IF(LEN(Table1[[#This Row],[Status]])&gt;2,SUM(Table1[[#This Row],[sum col1]:[sum col5]]),"")</f>
        <v/>
      </c>
      <c r="V46" s="1" t="str" cm="1">
        <f t="array" ref="V46">IF(LEN(Table1[[#This Row],[Status]])&gt;2,INDEX('Bingo input'!$B$6:$B$105,Table1[[#This Row],[Min of Maxs]],1),"")</f>
        <v/>
      </c>
    </row>
    <row r="47" spans="1:22">
      <c r="A47" s="2"/>
      <c r="F47">
        <f t="shared" si="4"/>
        <v>7</v>
      </c>
      <c r="G47" t="str">
        <f t="shared" si="1"/>
        <v xml:space="preserve">Board 7 min row: </v>
      </c>
      <c r="H47">
        <f>IF(ISBLANK(A47),MAX(H42:H46),MATCH(A47,'Bingo input'!$B$6:$B$105,0))</f>
        <v>86</v>
      </c>
      <c r="I47">
        <f>IF(ISBLANK(B47),MAX(I42:I46),MATCH(B47,'Bingo input'!$B$6:$B$105,0))</f>
        <v>61</v>
      </c>
      <c r="J47">
        <f>IF(ISBLANK(C47),MAX(J42:J46),MATCH(C47,'Bingo input'!$B$6:$B$105,0))</f>
        <v>99</v>
      </c>
      <c r="K47">
        <f>IF(ISBLANK(D47),MAX(K42:K46),MATCH(D47,'Bingo input'!$B$6:$B$105,0))</f>
        <v>91</v>
      </c>
      <c r="L47">
        <f>IF(ISBLANK(E47),MAX(L42:L46),MATCH(E47,'Bingo input'!$B$6:$B$105,0))</f>
        <v>96</v>
      </c>
      <c r="M47" t="str">
        <f t="shared" si="2"/>
        <v>/</v>
      </c>
      <c r="N47" t="str">
        <f>IF(LEN(Table1[[#This Row],[Status]])&gt;2,IF(MIN(Table1[[#This Row],[fo row 1]:[fo row 5]])&lt;MIN(M42:M46),"column","row"),"")</f>
        <v>column</v>
      </c>
      <c r="O47">
        <f>IF(AND(LEN(Table1[[#This Row],[Status]])&gt;2,LEN(Table1[[#This Row],[Row or Column]])&gt;2),IF(Table1[[#This Row],[Row or Column]]="row",MIN(M42:M46),MIN(Table1[[#This Row],[fo row 1]:[fo row 5]])),"")</f>
        <v>61</v>
      </c>
      <c r="P47">
        <f t="shared" si="38"/>
        <v>148</v>
      </c>
      <c r="Q47">
        <f t="shared" ref="Q47:T47" si="41">IF(LEN($G47)&gt;2,SUMIF(I42:I46,"&gt;"&amp;$O47,B42:B46),"")</f>
        <v>0</v>
      </c>
      <c r="R47">
        <f t="shared" si="41"/>
        <v>112</v>
      </c>
      <c r="S47">
        <f t="shared" si="41"/>
        <v>48</v>
      </c>
      <c r="T47">
        <f t="shared" si="41"/>
        <v>171</v>
      </c>
      <c r="U47" s="1">
        <f>IF(LEN(Table1[[#This Row],[Status]])&gt;2,SUM(Table1[[#This Row],[sum col1]:[sum col5]]),"")</f>
        <v>479</v>
      </c>
      <c r="V47" s="1" cm="1">
        <f t="array" ref="V47">IF(LEN(Table1[[#This Row],[Status]])&gt;2,INDEX('Bingo input'!$B$6:$B$105,Table1[[#This Row],[Min of Maxs]],1),"")</f>
        <v>81</v>
      </c>
    </row>
    <row r="48" spans="1:22">
      <c r="A48" s="3">
        <v>53</v>
      </c>
      <c r="B48">
        <v>66</v>
      </c>
      <c r="C48">
        <v>72</v>
      </c>
      <c r="D48">
        <v>30</v>
      </c>
      <c r="E48">
        <v>34</v>
      </c>
      <c r="F48">
        <f t="shared" si="4"/>
        <v>8</v>
      </c>
      <c r="G48" t="str">
        <f t="shared" si="1"/>
        <v/>
      </c>
      <c r="H48">
        <f>IF(ISBLANK(A48),MAX(H43:H47),MATCH(A48,'Bingo input'!$B$6:$B$105,0))</f>
        <v>98</v>
      </c>
      <c r="I48">
        <f>IF(ISBLANK(B48),MAX(I43:I47),MATCH(B48,'Bingo input'!$B$6:$B$105,0))</f>
        <v>6</v>
      </c>
      <c r="J48">
        <f>IF(ISBLANK(C48),MAX(J43:J47),MATCH(C48,'Bingo input'!$B$6:$B$105,0))</f>
        <v>52</v>
      </c>
      <c r="K48">
        <f>IF(ISBLANK(D48),MAX(K43:K47),MATCH(D48,'Bingo input'!$B$6:$B$105,0))</f>
        <v>85</v>
      </c>
      <c r="L48">
        <f>IF(ISBLANK(E48),MAX(L43:L47),MATCH(E48,'Bingo input'!$B$6:$B$105,0))</f>
        <v>21</v>
      </c>
      <c r="M48">
        <f t="shared" si="2"/>
        <v>98</v>
      </c>
      <c r="N48" t="str">
        <f>IF(LEN(Table1[[#This Row],[Status]])&gt;2,IF(MIN(Table1[[#This Row],[fo row 1]:[fo row 5]])&lt;MIN(M43:M47),"column","row"),"")</f>
        <v/>
      </c>
      <c r="O48" t="str">
        <f>IF(AND(LEN(Table1[[#This Row],[Status]])&gt;2,LEN(Table1[[#This Row],[Row or Column]])&gt;2),IF(Table1[[#This Row],[Row or Column]]="row",MIN(M43:M47),MIN(Table1[[#This Row],[fo row 1]:[fo row 5]])),"")</f>
        <v/>
      </c>
      <c r="P48" t="str">
        <f t="shared" si="38"/>
        <v/>
      </c>
      <c r="Q48" t="str">
        <f t="shared" ref="Q48:T48" si="42">IF(LEN($G48)&gt;2,SUMIF(I43:I47,"&gt;"&amp;$O48,B43:B47),"")</f>
        <v/>
      </c>
      <c r="R48" t="str">
        <f t="shared" si="42"/>
        <v/>
      </c>
      <c r="S48" t="str">
        <f t="shared" si="42"/>
        <v/>
      </c>
      <c r="T48" t="str">
        <f t="shared" si="42"/>
        <v/>
      </c>
      <c r="U48" s="1" t="str">
        <f>IF(LEN(Table1[[#This Row],[Status]])&gt;2,SUM(Table1[[#This Row],[sum col1]:[sum col5]]),"")</f>
        <v/>
      </c>
      <c r="V48" s="1" t="str" cm="1">
        <f t="array" ref="V48">IF(LEN(Table1[[#This Row],[Status]])&gt;2,INDEX('Bingo input'!$B$6:$B$105,Table1[[#This Row],[Min of Maxs]],1),"")</f>
        <v/>
      </c>
    </row>
    <row r="49" spans="1:22">
      <c r="A49" s="3">
        <v>55</v>
      </c>
      <c r="B49">
        <v>82</v>
      </c>
      <c r="C49">
        <v>77</v>
      </c>
      <c r="D49">
        <v>6</v>
      </c>
      <c r="E49">
        <v>92</v>
      </c>
      <c r="F49">
        <f t="shared" si="4"/>
        <v>8</v>
      </c>
      <c r="G49" t="str">
        <f t="shared" si="1"/>
        <v/>
      </c>
      <c r="H49">
        <f>IF(ISBLANK(A49),MAX(H44:H48),MATCH(A49,'Bingo input'!$B$6:$B$105,0))</f>
        <v>45</v>
      </c>
      <c r="I49">
        <f>IF(ISBLANK(B49),MAX(I44:I48),MATCH(B49,'Bingo input'!$B$6:$B$105,0))</f>
        <v>22</v>
      </c>
      <c r="J49">
        <f>IF(ISBLANK(C49),MAX(J44:J48),MATCH(C49,'Bingo input'!$B$6:$B$105,0))</f>
        <v>39</v>
      </c>
      <c r="K49">
        <f>IF(ISBLANK(D49),MAX(K44:K48),MATCH(D49,'Bingo input'!$B$6:$B$105,0))</f>
        <v>35</v>
      </c>
      <c r="L49">
        <f>IF(ISBLANK(E49),MAX(L44:L48),MATCH(E49,'Bingo input'!$B$6:$B$105,0))</f>
        <v>76</v>
      </c>
      <c r="M49">
        <f t="shared" si="2"/>
        <v>76</v>
      </c>
      <c r="N49" t="str">
        <f>IF(LEN(Table1[[#This Row],[Status]])&gt;2,IF(MIN(Table1[[#This Row],[fo row 1]:[fo row 5]])&lt;MIN(M44:M48),"column","row"),"")</f>
        <v/>
      </c>
      <c r="O49" t="str">
        <f>IF(AND(LEN(Table1[[#This Row],[Status]])&gt;2,LEN(Table1[[#This Row],[Row or Column]])&gt;2),IF(Table1[[#This Row],[Row or Column]]="row",MIN(M44:M48),MIN(Table1[[#This Row],[fo row 1]:[fo row 5]])),"")</f>
        <v/>
      </c>
      <c r="P49" t="str">
        <f t="shared" si="38"/>
        <v/>
      </c>
      <c r="Q49" t="str">
        <f t="shared" ref="Q49:T49" si="43">IF(LEN($G49)&gt;2,SUMIF(I44:I48,"&gt;"&amp;$O49,B44:B48),"")</f>
        <v/>
      </c>
      <c r="R49" t="str">
        <f t="shared" si="43"/>
        <v/>
      </c>
      <c r="S49" t="str">
        <f t="shared" si="43"/>
        <v/>
      </c>
      <c r="T49" t="str">
        <f t="shared" si="43"/>
        <v/>
      </c>
      <c r="U49" s="1" t="str">
        <f>IF(LEN(Table1[[#This Row],[Status]])&gt;2,SUM(Table1[[#This Row],[sum col1]:[sum col5]]),"")</f>
        <v/>
      </c>
      <c r="V49" s="1" t="str" cm="1">
        <f t="array" ref="V49">IF(LEN(Table1[[#This Row],[Status]])&gt;2,INDEX('Bingo input'!$B$6:$B$105,Table1[[#This Row],[Min of Maxs]],1),"")</f>
        <v/>
      </c>
    </row>
    <row r="50" spans="1:22">
      <c r="A50" s="3">
        <v>60</v>
      </c>
      <c r="B50">
        <v>56</v>
      </c>
      <c r="C50">
        <v>8</v>
      </c>
      <c r="D50">
        <v>22</v>
      </c>
      <c r="E50">
        <v>88</v>
      </c>
      <c r="F50">
        <f t="shared" si="4"/>
        <v>8</v>
      </c>
      <c r="G50" t="str">
        <f t="shared" si="1"/>
        <v/>
      </c>
      <c r="H50">
        <f>IF(ISBLANK(A50),MAX(H45:H49),MATCH(A50,'Bingo input'!$B$6:$B$105,0))</f>
        <v>90</v>
      </c>
      <c r="I50">
        <f>IF(ISBLANK(B50),MAX(I45:I49),MATCH(B50,'Bingo input'!$B$6:$B$105,0))</f>
        <v>41</v>
      </c>
      <c r="J50">
        <f>IF(ISBLANK(C50),MAX(J45:J49),MATCH(C50,'Bingo input'!$B$6:$B$105,0))</f>
        <v>56</v>
      </c>
      <c r="K50">
        <f>IF(ISBLANK(D50),MAX(K45:K49),MATCH(D50,'Bingo input'!$B$6:$B$105,0))</f>
        <v>62</v>
      </c>
      <c r="L50">
        <f>IF(ISBLANK(E50),MAX(L45:L49),MATCH(E50,'Bingo input'!$B$6:$B$105,0))</f>
        <v>66</v>
      </c>
      <c r="M50">
        <f t="shared" si="2"/>
        <v>90</v>
      </c>
      <c r="N50" t="str">
        <f>IF(LEN(Table1[[#This Row],[Status]])&gt;2,IF(MIN(Table1[[#This Row],[fo row 1]:[fo row 5]])&lt;MIN(M45:M49),"column","row"),"")</f>
        <v/>
      </c>
      <c r="O50" t="str">
        <f>IF(AND(LEN(Table1[[#This Row],[Status]])&gt;2,LEN(Table1[[#This Row],[Row or Column]])&gt;2),IF(Table1[[#This Row],[Row or Column]]="row",MIN(M45:M49),MIN(Table1[[#This Row],[fo row 1]:[fo row 5]])),"")</f>
        <v/>
      </c>
      <c r="P50" t="str">
        <f t="shared" si="38"/>
        <v/>
      </c>
      <c r="Q50" t="str">
        <f t="shared" ref="Q50:T50" si="44">IF(LEN($G50)&gt;2,SUMIF(I45:I49,"&gt;"&amp;$O50,B45:B49),"")</f>
        <v/>
      </c>
      <c r="R50" t="str">
        <f t="shared" si="44"/>
        <v/>
      </c>
      <c r="S50" t="str">
        <f t="shared" si="44"/>
        <v/>
      </c>
      <c r="T50" t="str">
        <f t="shared" si="44"/>
        <v/>
      </c>
      <c r="U50" s="1" t="str">
        <f>IF(LEN(Table1[[#This Row],[Status]])&gt;2,SUM(Table1[[#This Row],[sum col1]:[sum col5]]),"")</f>
        <v/>
      </c>
      <c r="V50" s="1" t="str" cm="1">
        <f t="array" ref="V50">IF(LEN(Table1[[#This Row],[Status]])&gt;2,INDEX('Bingo input'!$B$6:$B$105,Table1[[#This Row],[Min of Maxs]],1),"")</f>
        <v/>
      </c>
    </row>
    <row r="51" spans="1:22">
      <c r="A51" s="3">
        <v>5</v>
      </c>
      <c r="B51">
        <v>71</v>
      </c>
      <c r="C51">
        <v>49</v>
      </c>
      <c r="D51">
        <v>29</v>
      </c>
      <c r="E51">
        <v>74</v>
      </c>
      <c r="F51">
        <f t="shared" si="4"/>
        <v>8</v>
      </c>
      <c r="G51" t="str">
        <f t="shared" si="1"/>
        <v/>
      </c>
      <c r="H51">
        <f>IF(ISBLANK(A51),MAX(H46:H50),MATCH(A51,'Bingo input'!$B$6:$B$105,0))</f>
        <v>79</v>
      </c>
      <c r="I51">
        <f>IF(ISBLANK(B51),MAX(I46:I50),MATCH(B51,'Bingo input'!$B$6:$B$105,0))</f>
        <v>18</v>
      </c>
      <c r="J51">
        <f>IF(ISBLANK(C51),MAX(J46:J50),MATCH(C51,'Bingo input'!$B$6:$B$105,0))</f>
        <v>86</v>
      </c>
      <c r="K51">
        <f>IF(ISBLANK(D51),MAX(K46:K50),MATCH(D51,'Bingo input'!$B$6:$B$105,0))</f>
        <v>92</v>
      </c>
      <c r="L51">
        <f>IF(ISBLANK(E51),MAX(L46:L50),MATCH(E51,'Bingo input'!$B$6:$B$105,0))</f>
        <v>24</v>
      </c>
      <c r="M51">
        <f t="shared" si="2"/>
        <v>92</v>
      </c>
      <c r="N51" t="str">
        <f>IF(LEN(Table1[[#This Row],[Status]])&gt;2,IF(MIN(Table1[[#This Row],[fo row 1]:[fo row 5]])&lt;MIN(M46:M50),"column","row"),"")</f>
        <v/>
      </c>
      <c r="O51" t="str">
        <f>IF(AND(LEN(Table1[[#This Row],[Status]])&gt;2,LEN(Table1[[#This Row],[Row or Column]])&gt;2),IF(Table1[[#This Row],[Row or Column]]="row",MIN(M46:M50),MIN(Table1[[#This Row],[fo row 1]:[fo row 5]])),"")</f>
        <v/>
      </c>
      <c r="P51" t="str">
        <f t="shared" si="38"/>
        <v/>
      </c>
      <c r="Q51" t="str">
        <f t="shared" ref="Q51:T51" si="45">IF(LEN($G51)&gt;2,SUMIF(I46:I50,"&gt;"&amp;$O51,B46:B50),"")</f>
        <v/>
      </c>
      <c r="R51" t="str">
        <f t="shared" si="45"/>
        <v/>
      </c>
      <c r="S51" t="str">
        <f t="shared" si="45"/>
        <v/>
      </c>
      <c r="T51" t="str">
        <f t="shared" si="45"/>
        <v/>
      </c>
      <c r="U51" s="1" t="str">
        <f>IF(LEN(Table1[[#This Row],[Status]])&gt;2,SUM(Table1[[#This Row],[sum col1]:[sum col5]]),"")</f>
        <v/>
      </c>
      <c r="V51" s="1" t="str" cm="1">
        <f t="array" ref="V51">IF(LEN(Table1[[#This Row],[Status]])&gt;2,INDEX('Bingo input'!$B$6:$B$105,Table1[[#This Row],[Min of Maxs]],1),"")</f>
        <v/>
      </c>
    </row>
    <row r="52" spans="1:22">
      <c r="A52" s="3">
        <v>28</v>
      </c>
      <c r="B52">
        <v>2</v>
      </c>
      <c r="C52">
        <v>32</v>
      </c>
      <c r="D52">
        <v>84</v>
      </c>
      <c r="E52">
        <v>73</v>
      </c>
      <c r="F52">
        <f t="shared" si="4"/>
        <v>8</v>
      </c>
      <c r="G52" t="str">
        <f t="shared" si="1"/>
        <v/>
      </c>
      <c r="H52">
        <f>IF(ISBLANK(A52),MAX(H47:H51),MATCH(A52,'Bingo input'!$B$6:$B$105,0))</f>
        <v>100</v>
      </c>
      <c r="I52">
        <f>IF(ISBLANK(B52),MAX(I47:I51),MATCH(B52,'Bingo input'!$B$6:$B$105,0))</f>
        <v>29</v>
      </c>
      <c r="J52">
        <f>IF(ISBLANK(C52),MAX(J47:J51),MATCH(C52,'Bingo input'!$B$6:$B$105,0))</f>
        <v>33</v>
      </c>
      <c r="K52">
        <f>IF(ISBLANK(D52),MAX(K47:K51),MATCH(D52,'Bingo input'!$B$6:$B$105,0))</f>
        <v>14</v>
      </c>
      <c r="L52">
        <f>IF(ISBLANK(E52),MAX(L47:L51),MATCH(E52,'Bingo input'!$B$6:$B$105,0))</f>
        <v>42</v>
      </c>
      <c r="M52">
        <f t="shared" si="2"/>
        <v>100</v>
      </c>
      <c r="N52" t="str">
        <f>IF(LEN(Table1[[#This Row],[Status]])&gt;2,IF(MIN(Table1[[#This Row],[fo row 1]:[fo row 5]])&lt;MIN(M47:M51),"column","row"),"")</f>
        <v/>
      </c>
      <c r="O52" t="str">
        <f>IF(AND(LEN(Table1[[#This Row],[Status]])&gt;2,LEN(Table1[[#This Row],[Row or Column]])&gt;2),IF(Table1[[#This Row],[Row or Column]]="row",MIN(M47:M51),MIN(Table1[[#This Row],[fo row 1]:[fo row 5]])),"")</f>
        <v/>
      </c>
      <c r="P52" t="str">
        <f t="shared" si="38"/>
        <v/>
      </c>
      <c r="Q52" t="str">
        <f t="shared" ref="Q52:T52" si="46">IF(LEN($G52)&gt;2,SUMIF(I47:I51,"&gt;"&amp;$O52,B47:B51),"")</f>
        <v/>
      </c>
      <c r="R52" t="str">
        <f t="shared" si="46"/>
        <v/>
      </c>
      <c r="S52" t="str">
        <f t="shared" si="46"/>
        <v/>
      </c>
      <c r="T52" t="str">
        <f t="shared" si="46"/>
        <v/>
      </c>
      <c r="U52" s="1" t="str">
        <f>IF(LEN(Table1[[#This Row],[Status]])&gt;2,SUM(Table1[[#This Row],[sum col1]:[sum col5]]),"")</f>
        <v/>
      </c>
      <c r="V52" s="1" t="str" cm="1">
        <f t="array" ref="V52">IF(LEN(Table1[[#This Row],[Status]])&gt;2,INDEX('Bingo input'!$B$6:$B$105,Table1[[#This Row],[Min of Maxs]],1),"")</f>
        <v/>
      </c>
    </row>
    <row r="53" spans="1:22">
      <c r="A53" s="2"/>
      <c r="F53">
        <f t="shared" si="4"/>
        <v>8</v>
      </c>
      <c r="G53" t="str">
        <f t="shared" si="1"/>
        <v xml:space="preserve">Board 8 min row: </v>
      </c>
      <c r="H53">
        <f>IF(ISBLANK(A53),MAX(H48:H52),MATCH(A53,'Bingo input'!$B$6:$B$105,0))</f>
        <v>100</v>
      </c>
      <c r="I53">
        <f>IF(ISBLANK(B53),MAX(I48:I52),MATCH(B53,'Bingo input'!$B$6:$B$105,0))</f>
        <v>41</v>
      </c>
      <c r="J53">
        <f>IF(ISBLANK(C53),MAX(J48:J52),MATCH(C53,'Bingo input'!$B$6:$B$105,0))</f>
        <v>86</v>
      </c>
      <c r="K53">
        <f>IF(ISBLANK(D53),MAX(K48:K52),MATCH(D53,'Bingo input'!$B$6:$B$105,0))</f>
        <v>92</v>
      </c>
      <c r="L53">
        <f>IF(ISBLANK(E53),MAX(L48:L52),MATCH(E53,'Bingo input'!$B$6:$B$105,0))</f>
        <v>76</v>
      </c>
      <c r="M53" t="str">
        <f t="shared" si="2"/>
        <v>/</v>
      </c>
      <c r="N53" t="str">
        <f>IF(LEN(Table1[[#This Row],[Status]])&gt;2,IF(MIN(Table1[[#This Row],[fo row 1]:[fo row 5]])&lt;MIN(M48:M52),"column","row"),"")</f>
        <v>column</v>
      </c>
      <c r="O53">
        <f>IF(AND(LEN(Table1[[#This Row],[Status]])&gt;2,LEN(Table1[[#This Row],[Row or Column]])&gt;2),IF(Table1[[#This Row],[Row or Column]]="row",MIN(M48:M52),MIN(Table1[[#This Row],[fo row 1]:[fo row 5]])),"")</f>
        <v>41</v>
      </c>
      <c r="P53">
        <f t="shared" si="38"/>
        <v>201</v>
      </c>
      <c r="Q53">
        <f t="shared" ref="Q53:T53" si="47">IF(LEN($G53)&gt;2,SUMIF(I48:I52,"&gt;"&amp;$O53,B48:B52),"")</f>
        <v>0</v>
      </c>
      <c r="R53">
        <f t="shared" si="47"/>
        <v>129</v>
      </c>
      <c r="S53">
        <f t="shared" si="47"/>
        <v>81</v>
      </c>
      <c r="T53">
        <f t="shared" si="47"/>
        <v>253</v>
      </c>
      <c r="U53" s="1">
        <f>IF(LEN(Table1[[#This Row],[Status]])&gt;2,SUM(Table1[[#This Row],[sum col1]:[sum col5]]),"")</f>
        <v>664</v>
      </c>
      <c r="V53" s="1" cm="1">
        <f t="array" ref="V53">IF(LEN(Table1[[#This Row],[Status]])&gt;2,INDEX('Bingo input'!$B$6:$B$105,Table1[[#This Row],[Min of Maxs]],1),"")</f>
        <v>56</v>
      </c>
    </row>
    <row r="54" spans="1:22">
      <c r="A54" s="3">
        <v>52</v>
      </c>
      <c r="B54">
        <v>31</v>
      </c>
      <c r="C54">
        <v>24</v>
      </c>
      <c r="D54">
        <v>68</v>
      </c>
      <c r="E54">
        <v>41</v>
      </c>
      <c r="F54">
        <f t="shared" si="4"/>
        <v>9</v>
      </c>
      <c r="G54" t="str">
        <f t="shared" si="1"/>
        <v/>
      </c>
      <c r="H54">
        <f>IF(ISBLANK(A54),MAX(H49:H53),MATCH(A54,'Bingo input'!$B$6:$B$105,0))</f>
        <v>49</v>
      </c>
      <c r="I54">
        <f>IF(ISBLANK(B54),MAX(I49:I53),MATCH(B54,'Bingo input'!$B$6:$B$105,0))</f>
        <v>73</v>
      </c>
      <c r="J54">
        <f>IF(ISBLANK(C54),MAX(J49:J53),MATCH(C54,'Bingo input'!$B$6:$B$105,0))</f>
        <v>81</v>
      </c>
      <c r="K54">
        <f>IF(ISBLANK(D54),MAX(K49:K53),MATCH(D54,'Bingo input'!$B$6:$B$105,0))</f>
        <v>9</v>
      </c>
      <c r="L54">
        <f>IF(ISBLANK(E54),MAX(L49:L53),MATCH(E54,'Bingo input'!$B$6:$B$105,0))</f>
        <v>87</v>
      </c>
      <c r="M54">
        <f t="shared" si="2"/>
        <v>87</v>
      </c>
      <c r="N54" t="str">
        <f>IF(LEN(Table1[[#This Row],[Status]])&gt;2,IF(MIN(Table1[[#This Row],[fo row 1]:[fo row 5]])&lt;MIN(M49:M53),"column","row"),"")</f>
        <v/>
      </c>
      <c r="O54" t="str">
        <f>IF(AND(LEN(Table1[[#This Row],[Status]])&gt;2,LEN(Table1[[#This Row],[Row or Column]])&gt;2),IF(Table1[[#This Row],[Row or Column]]="row",MIN(M49:M53),MIN(Table1[[#This Row],[fo row 1]:[fo row 5]])),"")</f>
        <v/>
      </c>
      <c r="P54" t="str">
        <f t="shared" si="38"/>
        <v/>
      </c>
      <c r="Q54" t="str">
        <f t="shared" ref="Q54:T54" si="48">IF(LEN($G54)&gt;2,SUMIF(I49:I53,"&gt;"&amp;$O54,B49:B53),"")</f>
        <v/>
      </c>
      <c r="R54" t="str">
        <f t="shared" si="48"/>
        <v/>
      </c>
      <c r="S54" t="str">
        <f t="shared" si="48"/>
        <v/>
      </c>
      <c r="T54" t="str">
        <f t="shared" si="48"/>
        <v/>
      </c>
      <c r="U54" s="1" t="str">
        <f>IF(LEN(Table1[[#This Row],[Status]])&gt;2,SUM(Table1[[#This Row],[sum col1]:[sum col5]]),"")</f>
        <v/>
      </c>
      <c r="V54" s="1" t="str" cm="1">
        <f t="array" ref="V54">IF(LEN(Table1[[#This Row],[Status]])&gt;2,INDEX('Bingo input'!$B$6:$B$105,Table1[[#This Row],[Min of Maxs]],1),"")</f>
        <v/>
      </c>
    </row>
    <row r="55" spans="1:22">
      <c r="A55" s="3">
        <v>48</v>
      </c>
      <c r="B55">
        <v>82</v>
      </c>
      <c r="C55">
        <v>19</v>
      </c>
      <c r="D55">
        <v>29</v>
      </c>
      <c r="E55">
        <v>65</v>
      </c>
      <c r="F55">
        <f t="shared" si="4"/>
        <v>9</v>
      </c>
      <c r="G55" t="str">
        <f t="shared" si="1"/>
        <v/>
      </c>
      <c r="H55">
        <f>IF(ISBLANK(A55),MAX(H50:H54),MATCH(A55,'Bingo input'!$B$6:$B$105,0))</f>
        <v>91</v>
      </c>
      <c r="I55">
        <f>IF(ISBLANK(B55),MAX(I50:I54),MATCH(B55,'Bingo input'!$B$6:$B$105,0))</f>
        <v>22</v>
      </c>
      <c r="J55">
        <f>IF(ISBLANK(C55),MAX(J50:J54),MATCH(C55,'Bingo input'!$B$6:$B$105,0))</f>
        <v>31</v>
      </c>
      <c r="K55">
        <f>IF(ISBLANK(D55),MAX(K50:K54),MATCH(D55,'Bingo input'!$B$6:$B$105,0))</f>
        <v>92</v>
      </c>
      <c r="L55">
        <f>IF(ISBLANK(E55),MAX(L50:L54),MATCH(E55,'Bingo input'!$B$6:$B$105,0))</f>
        <v>7</v>
      </c>
      <c r="M55">
        <f t="shared" si="2"/>
        <v>92</v>
      </c>
      <c r="N55" t="str">
        <f>IF(LEN(Table1[[#This Row],[Status]])&gt;2,IF(MIN(Table1[[#This Row],[fo row 1]:[fo row 5]])&lt;MIN(M50:M54),"column","row"),"")</f>
        <v/>
      </c>
      <c r="O55" t="str">
        <f>IF(AND(LEN(Table1[[#This Row],[Status]])&gt;2,LEN(Table1[[#This Row],[Row or Column]])&gt;2),IF(Table1[[#This Row],[Row or Column]]="row",MIN(M50:M54),MIN(Table1[[#This Row],[fo row 1]:[fo row 5]])),"")</f>
        <v/>
      </c>
      <c r="P55" t="str">
        <f t="shared" si="38"/>
        <v/>
      </c>
      <c r="Q55" t="str">
        <f t="shared" ref="Q55:T55" si="49">IF(LEN($G55)&gt;2,SUMIF(I50:I54,"&gt;"&amp;$O55,B50:B54),"")</f>
        <v/>
      </c>
      <c r="R55" t="str">
        <f t="shared" si="49"/>
        <v/>
      </c>
      <c r="S55" t="str">
        <f t="shared" si="49"/>
        <v/>
      </c>
      <c r="T55" t="str">
        <f t="shared" si="49"/>
        <v/>
      </c>
      <c r="U55" s="1" t="str">
        <f>IF(LEN(Table1[[#This Row],[Status]])&gt;2,SUM(Table1[[#This Row],[sum col1]:[sum col5]]),"")</f>
        <v/>
      </c>
      <c r="V55" s="1" t="str" cm="1">
        <f t="array" ref="V55">IF(LEN(Table1[[#This Row],[Status]])&gt;2,INDEX('Bingo input'!$B$6:$B$105,Table1[[#This Row],[Min of Maxs]],1),"")</f>
        <v/>
      </c>
    </row>
    <row r="56" spans="1:22">
      <c r="A56" s="3">
        <v>51</v>
      </c>
      <c r="B56">
        <v>91</v>
      </c>
      <c r="C56">
        <v>97</v>
      </c>
      <c r="D56">
        <v>39</v>
      </c>
      <c r="E56">
        <v>80</v>
      </c>
      <c r="F56">
        <f t="shared" si="4"/>
        <v>9</v>
      </c>
      <c r="G56" t="str">
        <f t="shared" si="1"/>
        <v/>
      </c>
      <c r="H56">
        <f>IF(ISBLANK(A56),MAX(H51:H55),MATCH(A56,'Bingo input'!$B$6:$B$105,0))</f>
        <v>36</v>
      </c>
      <c r="I56">
        <f>IF(ISBLANK(B56),MAX(I51:I55),MATCH(B56,'Bingo input'!$B$6:$B$105,0))</f>
        <v>89</v>
      </c>
      <c r="J56">
        <f>IF(ISBLANK(C56),MAX(J51:J55),MATCH(C56,'Bingo input'!$B$6:$B$105,0))</f>
        <v>32</v>
      </c>
      <c r="K56">
        <f>IF(ISBLANK(D56),MAX(K51:K55),MATCH(D56,'Bingo input'!$B$6:$B$105,0))</f>
        <v>75</v>
      </c>
      <c r="L56">
        <f>IF(ISBLANK(E56),MAX(L51:L55),MATCH(E56,'Bingo input'!$B$6:$B$105,0))</f>
        <v>43</v>
      </c>
      <c r="M56">
        <f t="shared" si="2"/>
        <v>89</v>
      </c>
      <c r="N56" t="str">
        <f>IF(LEN(Table1[[#This Row],[Status]])&gt;2,IF(MIN(Table1[[#This Row],[fo row 1]:[fo row 5]])&lt;MIN(M51:M55),"column","row"),"")</f>
        <v/>
      </c>
      <c r="O56" t="str">
        <f>IF(AND(LEN(Table1[[#This Row],[Status]])&gt;2,LEN(Table1[[#This Row],[Row or Column]])&gt;2),IF(Table1[[#This Row],[Row or Column]]="row",MIN(M51:M55),MIN(Table1[[#This Row],[fo row 1]:[fo row 5]])),"")</f>
        <v/>
      </c>
      <c r="P56" t="str">
        <f t="shared" si="38"/>
        <v/>
      </c>
      <c r="Q56" t="str">
        <f t="shared" ref="Q56:T56" si="50">IF(LEN($G56)&gt;2,SUMIF(I51:I55,"&gt;"&amp;$O56,B51:B55),"")</f>
        <v/>
      </c>
      <c r="R56" t="str">
        <f t="shared" si="50"/>
        <v/>
      </c>
      <c r="S56" t="str">
        <f t="shared" si="50"/>
        <v/>
      </c>
      <c r="T56" t="str">
        <f t="shared" si="50"/>
        <v/>
      </c>
      <c r="U56" s="1" t="str">
        <f>IF(LEN(Table1[[#This Row],[Status]])&gt;2,SUM(Table1[[#This Row],[sum col1]:[sum col5]]),"")</f>
        <v/>
      </c>
      <c r="V56" s="1" t="str" cm="1">
        <f t="array" ref="V56">IF(LEN(Table1[[#This Row],[Status]])&gt;2,INDEX('Bingo input'!$B$6:$B$105,Table1[[#This Row],[Min of Maxs]],1),"")</f>
        <v/>
      </c>
    </row>
    <row r="57" spans="1:22">
      <c r="A57" s="3">
        <v>3</v>
      </c>
      <c r="B57">
        <v>55</v>
      </c>
      <c r="C57">
        <v>43</v>
      </c>
      <c r="D57">
        <v>40</v>
      </c>
      <c r="E57">
        <v>38</v>
      </c>
      <c r="F57">
        <f t="shared" si="4"/>
        <v>9</v>
      </c>
      <c r="G57" t="str">
        <f t="shared" si="1"/>
        <v/>
      </c>
      <c r="H57">
        <f>IF(ISBLANK(A57),MAX(H52:H56),MATCH(A57,'Bingo input'!$B$6:$B$105,0))</f>
        <v>95</v>
      </c>
      <c r="I57">
        <f>IF(ISBLANK(B57),MAX(I52:I56),MATCH(B57,'Bingo input'!$B$6:$B$105,0))</f>
        <v>45</v>
      </c>
      <c r="J57">
        <f>IF(ISBLANK(C57),MAX(J52:J56),MATCH(C57,'Bingo input'!$B$6:$B$105,0))</f>
        <v>17</v>
      </c>
      <c r="K57">
        <f>IF(ISBLANK(D57),MAX(K52:K56),MATCH(D57,'Bingo input'!$B$6:$B$105,0))</f>
        <v>78</v>
      </c>
      <c r="L57">
        <f>IF(ISBLANK(E57),MAX(L52:L56),MATCH(E57,'Bingo input'!$B$6:$B$105,0))</f>
        <v>82</v>
      </c>
      <c r="M57">
        <f t="shared" si="2"/>
        <v>95</v>
      </c>
      <c r="N57" t="str">
        <f>IF(LEN(Table1[[#This Row],[Status]])&gt;2,IF(MIN(Table1[[#This Row],[fo row 1]:[fo row 5]])&lt;MIN(M52:M56),"column","row"),"")</f>
        <v/>
      </c>
      <c r="O57" t="str">
        <f>IF(AND(LEN(Table1[[#This Row],[Status]])&gt;2,LEN(Table1[[#This Row],[Row or Column]])&gt;2),IF(Table1[[#This Row],[Row or Column]]="row",MIN(M52:M56),MIN(Table1[[#This Row],[fo row 1]:[fo row 5]])),"")</f>
        <v/>
      </c>
      <c r="P57" t="str">
        <f t="shared" si="38"/>
        <v/>
      </c>
      <c r="Q57" t="str">
        <f t="shared" ref="Q57:T57" si="51">IF(LEN($G57)&gt;2,SUMIF(I52:I56,"&gt;"&amp;$O57,B52:B56),"")</f>
        <v/>
      </c>
      <c r="R57" t="str">
        <f t="shared" si="51"/>
        <v/>
      </c>
      <c r="S57" t="str">
        <f t="shared" si="51"/>
        <v/>
      </c>
      <c r="T57" t="str">
        <f t="shared" si="51"/>
        <v/>
      </c>
      <c r="U57" s="1" t="str">
        <f>IF(LEN(Table1[[#This Row],[Status]])&gt;2,SUM(Table1[[#This Row],[sum col1]:[sum col5]]),"")</f>
        <v/>
      </c>
      <c r="V57" s="1" t="str" cm="1">
        <f t="array" ref="V57">IF(LEN(Table1[[#This Row],[Status]])&gt;2,INDEX('Bingo input'!$B$6:$B$105,Table1[[#This Row],[Min of Maxs]],1),"")</f>
        <v/>
      </c>
    </row>
    <row r="58" spans="1:22">
      <c r="A58" s="3">
        <v>20</v>
      </c>
      <c r="B58">
        <v>89</v>
      </c>
      <c r="C58">
        <v>53</v>
      </c>
      <c r="D58">
        <v>45</v>
      </c>
      <c r="E58">
        <v>75</v>
      </c>
      <c r="F58">
        <f t="shared" si="4"/>
        <v>9</v>
      </c>
      <c r="G58" t="str">
        <f t="shared" si="1"/>
        <v/>
      </c>
      <c r="H58">
        <f>IF(ISBLANK(A58),MAX(H53:H57),MATCH(A58,'Bingo input'!$B$6:$B$105,0))</f>
        <v>38</v>
      </c>
      <c r="I58">
        <f>IF(ISBLANK(B58),MAX(I53:I57),MATCH(B58,'Bingo input'!$B$6:$B$105,0))</f>
        <v>94</v>
      </c>
      <c r="J58">
        <f>IF(ISBLANK(C58),MAX(J53:J57),MATCH(C58,'Bingo input'!$B$6:$B$105,0))</f>
        <v>98</v>
      </c>
      <c r="K58">
        <f>IF(ISBLANK(D58),MAX(K53:K57),MATCH(D58,'Bingo input'!$B$6:$B$105,0))</f>
        <v>63</v>
      </c>
      <c r="L58">
        <f>IF(ISBLANK(E58),MAX(L53:L57),MATCH(E58,'Bingo input'!$B$6:$B$105,0))</f>
        <v>40</v>
      </c>
      <c r="M58">
        <f t="shared" si="2"/>
        <v>98</v>
      </c>
      <c r="N58" t="str">
        <f>IF(LEN(Table1[[#This Row],[Status]])&gt;2,IF(MIN(Table1[[#This Row],[fo row 1]:[fo row 5]])&lt;MIN(M53:M57),"column","row"),"")</f>
        <v/>
      </c>
      <c r="O58" t="str">
        <f>IF(AND(LEN(Table1[[#This Row],[Status]])&gt;2,LEN(Table1[[#This Row],[Row or Column]])&gt;2),IF(Table1[[#This Row],[Row or Column]]="row",MIN(M53:M57),MIN(Table1[[#This Row],[fo row 1]:[fo row 5]])),"")</f>
        <v/>
      </c>
      <c r="P58" t="str">
        <f t="shared" si="38"/>
        <v/>
      </c>
      <c r="Q58" t="str">
        <f t="shared" ref="Q58:T58" si="52">IF(LEN($G58)&gt;2,SUMIF(I53:I57,"&gt;"&amp;$O58,B53:B57),"")</f>
        <v/>
      </c>
      <c r="R58" t="str">
        <f t="shared" si="52"/>
        <v/>
      </c>
      <c r="S58" t="str">
        <f t="shared" si="52"/>
        <v/>
      </c>
      <c r="T58" t="str">
        <f t="shared" si="52"/>
        <v/>
      </c>
      <c r="U58" s="1" t="str">
        <f>IF(LEN(Table1[[#This Row],[Status]])&gt;2,SUM(Table1[[#This Row],[sum col1]:[sum col5]]),"")</f>
        <v/>
      </c>
      <c r="V58" s="1" t="str" cm="1">
        <f t="array" ref="V58">IF(LEN(Table1[[#This Row],[Status]])&gt;2,INDEX('Bingo input'!$B$6:$B$105,Table1[[#This Row],[Min of Maxs]],1),"")</f>
        <v/>
      </c>
    </row>
    <row r="59" spans="1:22">
      <c r="A59" s="2"/>
      <c r="F59">
        <f t="shared" si="4"/>
        <v>9</v>
      </c>
      <c r="G59" t="str">
        <f t="shared" si="1"/>
        <v xml:space="preserve">Board 9 min row: </v>
      </c>
      <c r="H59">
        <f>IF(ISBLANK(A59),MAX(H54:H58),MATCH(A59,'Bingo input'!$B$6:$B$105,0))</f>
        <v>95</v>
      </c>
      <c r="I59">
        <f>IF(ISBLANK(B59),MAX(I54:I58),MATCH(B59,'Bingo input'!$B$6:$B$105,0))</f>
        <v>94</v>
      </c>
      <c r="J59">
        <f>IF(ISBLANK(C59),MAX(J54:J58),MATCH(C59,'Bingo input'!$B$6:$B$105,0))</f>
        <v>98</v>
      </c>
      <c r="K59">
        <f>IF(ISBLANK(D59),MAX(K54:K58),MATCH(D59,'Bingo input'!$B$6:$B$105,0))</f>
        <v>92</v>
      </c>
      <c r="L59">
        <f>IF(ISBLANK(E59),MAX(L54:L58),MATCH(E59,'Bingo input'!$B$6:$B$105,0))</f>
        <v>87</v>
      </c>
      <c r="M59" t="str">
        <f t="shared" si="2"/>
        <v>/</v>
      </c>
      <c r="N59" t="str">
        <f>IF(LEN(Table1[[#This Row],[Status]])&gt;2,IF(MIN(Table1[[#This Row],[fo row 1]:[fo row 5]])&lt;MIN(M54:M58),"column","row"),"")</f>
        <v>row</v>
      </c>
      <c r="O59">
        <f>IF(AND(LEN(Table1[[#This Row],[Status]])&gt;2,LEN(Table1[[#This Row],[Row or Column]])&gt;2),IF(Table1[[#This Row],[Row or Column]]="row",MIN(M54:M58),MIN(Table1[[#This Row],[fo row 1]:[fo row 5]])),"")</f>
        <v>87</v>
      </c>
      <c r="P59">
        <f t="shared" si="38"/>
        <v>51</v>
      </c>
      <c r="Q59">
        <f t="shared" ref="Q59:T59" si="53">IF(LEN($G59)&gt;2,SUMIF(I54:I58,"&gt;"&amp;$O59,B54:B58),"")</f>
        <v>180</v>
      </c>
      <c r="R59">
        <f t="shared" si="53"/>
        <v>53</v>
      </c>
      <c r="S59">
        <f t="shared" si="53"/>
        <v>29</v>
      </c>
      <c r="T59">
        <f t="shared" si="53"/>
        <v>0</v>
      </c>
      <c r="U59" s="1">
        <f>IF(LEN(Table1[[#This Row],[Status]])&gt;2,SUM(Table1[[#This Row],[sum col1]:[sum col5]]),"")</f>
        <v>313</v>
      </c>
      <c r="V59" s="1" cm="1">
        <f t="array" ref="V59">IF(LEN(Table1[[#This Row],[Status]])&gt;2,INDEX('Bingo input'!$B$6:$B$105,Table1[[#This Row],[Min of Maxs]],1),"")</f>
        <v>41</v>
      </c>
    </row>
    <row r="60" spans="1:22">
      <c r="A60" s="3">
        <v>29</v>
      </c>
      <c r="B60">
        <v>74</v>
      </c>
      <c r="C60">
        <v>19</v>
      </c>
      <c r="D60">
        <v>89</v>
      </c>
      <c r="E60">
        <v>18</v>
      </c>
      <c r="F60">
        <f t="shared" si="4"/>
        <v>10</v>
      </c>
      <c r="G60" t="str">
        <f t="shared" si="1"/>
        <v/>
      </c>
      <c r="H60">
        <f>IF(ISBLANK(A60),MAX(H55:H59),MATCH(A60,'Bingo input'!$B$6:$B$105,0))</f>
        <v>92</v>
      </c>
      <c r="I60">
        <f>IF(ISBLANK(B60),MAX(I55:I59),MATCH(B60,'Bingo input'!$B$6:$B$105,0))</f>
        <v>24</v>
      </c>
      <c r="J60">
        <f>IF(ISBLANK(C60),MAX(J55:J59),MATCH(C60,'Bingo input'!$B$6:$B$105,0))</f>
        <v>31</v>
      </c>
      <c r="K60">
        <f>IF(ISBLANK(D60),MAX(K55:K59),MATCH(D60,'Bingo input'!$B$6:$B$105,0))</f>
        <v>94</v>
      </c>
      <c r="L60">
        <f>IF(ISBLANK(E60),MAX(L55:L59),MATCH(E60,'Bingo input'!$B$6:$B$105,0))</f>
        <v>16</v>
      </c>
      <c r="M60">
        <f t="shared" si="2"/>
        <v>94</v>
      </c>
      <c r="N60" t="str">
        <f>IF(LEN(Table1[[#This Row],[Status]])&gt;2,IF(MIN(Table1[[#This Row],[fo row 1]:[fo row 5]])&lt;MIN(M55:M59),"column","row"),"")</f>
        <v/>
      </c>
      <c r="O60" t="str">
        <f>IF(AND(LEN(Table1[[#This Row],[Status]])&gt;2,LEN(Table1[[#This Row],[Row or Column]])&gt;2),IF(Table1[[#This Row],[Row or Column]]="row",MIN(M55:M59),MIN(Table1[[#This Row],[fo row 1]:[fo row 5]])),"")</f>
        <v/>
      </c>
      <c r="P60" t="str">
        <f t="shared" ref="P60:T75" si="54">IF(LEN($G60)&gt;2,SUMIF(H55:H59,"&gt;"&amp;$O60,A55:A59),"")</f>
        <v/>
      </c>
      <c r="Q60" t="str">
        <f t="shared" si="54"/>
        <v/>
      </c>
      <c r="R60" t="str">
        <f t="shared" si="54"/>
        <v/>
      </c>
      <c r="S60" t="str">
        <f t="shared" si="54"/>
        <v/>
      </c>
      <c r="T60" t="str">
        <f t="shared" si="54"/>
        <v/>
      </c>
      <c r="U60" s="1" t="str">
        <f>IF(LEN(Table1[[#This Row],[Status]])&gt;2,SUM(Table1[[#This Row],[sum col1]:[sum col5]]),"")</f>
        <v/>
      </c>
      <c r="V60" s="1" t="str" cm="1">
        <f t="array" ref="V60">IF(LEN(Table1[[#This Row],[Status]])&gt;2,INDEX('Bingo input'!$B$6:$B$105,Table1[[#This Row],[Min of Maxs]],1),"")</f>
        <v/>
      </c>
    </row>
    <row r="61" spans="1:22">
      <c r="A61" s="3">
        <v>32</v>
      </c>
      <c r="B61">
        <v>88</v>
      </c>
      <c r="C61">
        <v>93</v>
      </c>
      <c r="D61">
        <v>46</v>
      </c>
      <c r="E61">
        <v>63</v>
      </c>
      <c r="F61">
        <f t="shared" si="4"/>
        <v>10</v>
      </c>
      <c r="G61" t="str">
        <f t="shared" si="1"/>
        <v/>
      </c>
      <c r="H61">
        <f>IF(ISBLANK(A61),MAX(H56:H60),MATCH(A61,'Bingo input'!$B$6:$B$105,0))</f>
        <v>33</v>
      </c>
      <c r="I61">
        <f>IF(ISBLANK(B61),MAX(I56:I60),MATCH(B61,'Bingo input'!$B$6:$B$105,0))</f>
        <v>66</v>
      </c>
      <c r="J61">
        <f>IF(ISBLANK(C61),MAX(J56:J60),MATCH(C61,'Bingo input'!$B$6:$B$105,0))</f>
        <v>23</v>
      </c>
      <c r="K61">
        <f>IF(ISBLANK(D61),MAX(K56:K60),MATCH(D61,'Bingo input'!$B$6:$B$105,0))</f>
        <v>83</v>
      </c>
      <c r="L61">
        <f>IF(ISBLANK(E61),MAX(L56:L60),MATCH(E61,'Bingo input'!$B$6:$B$105,0))</f>
        <v>50</v>
      </c>
      <c r="M61">
        <f t="shared" si="2"/>
        <v>83</v>
      </c>
      <c r="N61" t="str">
        <f>IF(LEN(Table1[[#This Row],[Status]])&gt;2,IF(MIN(Table1[[#This Row],[fo row 1]:[fo row 5]])&lt;MIN(M56:M60),"column","row"),"")</f>
        <v/>
      </c>
      <c r="O61" t="str">
        <f>IF(AND(LEN(Table1[[#This Row],[Status]])&gt;2,LEN(Table1[[#This Row],[Row or Column]])&gt;2),IF(Table1[[#This Row],[Row or Column]]="row",MIN(M56:M60),MIN(Table1[[#This Row],[fo row 1]:[fo row 5]])),"")</f>
        <v/>
      </c>
      <c r="P61" t="str">
        <f t="shared" si="54"/>
        <v/>
      </c>
      <c r="Q61" t="str">
        <f t="shared" ref="Q61:T61" si="55">IF(LEN($G61)&gt;2,SUMIF(I56:I60,"&gt;"&amp;$O61,B56:B60),"")</f>
        <v/>
      </c>
      <c r="R61" t="str">
        <f t="shared" si="55"/>
        <v/>
      </c>
      <c r="S61" t="str">
        <f t="shared" si="55"/>
        <v/>
      </c>
      <c r="T61" t="str">
        <f t="shared" si="55"/>
        <v/>
      </c>
      <c r="U61" s="1" t="str">
        <f>IF(LEN(Table1[[#This Row],[Status]])&gt;2,SUM(Table1[[#This Row],[sum col1]:[sum col5]]),"")</f>
        <v/>
      </c>
      <c r="V61" s="1" t="str" cm="1">
        <f t="array" ref="V61">IF(LEN(Table1[[#This Row],[Status]])&gt;2,INDEX('Bingo input'!$B$6:$B$105,Table1[[#This Row],[Min of Maxs]],1),"")</f>
        <v/>
      </c>
    </row>
    <row r="62" spans="1:22">
      <c r="A62" s="3">
        <v>91</v>
      </c>
      <c r="B62">
        <v>4</v>
      </c>
      <c r="C62">
        <v>94</v>
      </c>
      <c r="D62">
        <v>64</v>
      </c>
      <c r="E62">
        <v>5</v>
      </c>
      <c r="F62">
        <f t="shared" si="4"/>
        <v>10</v>
      </c>
      <c r="G62" t="str">
        <f t="shared" si="1"/>
        <v/>
      </c>
      <c r="H62">
        <f>IF(ISBLANK(A62),MAX(H57:H61),MATCH(A62,'Bingo input'!$B$6:$B$105,0))</f>
        <v>89</v>
      </c>
      <c r="I62">
        <f>IF(ISBLANK(B62),MAX(I57:I61),MATCH(B62,'Bingo input'!$B$6:$B$105,0))</f>
        <v>13</v>
      </c>
      <c r="J62">
        <f>IF(ISBLANK(C62),MAX(J57:J61),MATCH(C62,'Bingo input'!$B$6:$B$105,0))</f>
        <v>72</v>
      </c>
      <c r="K62">
        <f>IF(ISBLANK(D62),MAX(K57:K61),MATCH(D62,'Bingo input'!$B$6:$B$105,0))</f>
        <v>28</v>
      </c>
      <c r="L62">
        <f>IF(ISBLANK(E62),MAX(L57:L61),MATCH(E62,'Bingo input'!$B$6:$B$105,0))</f>
        <v>79</v>
      </c>
      <c r="M62">
        <f t="shared" si="2"/>
        <v>89</v>
      </c>
      <c r="N62" t="str">
        <f>IF(LEN(Table1[[#This Row],[Status]])&gt;2,IF(MIN(Table1[[#This Row],[fo row 1]:[fo row 5]])&lt;MIN(M57:M61),"column","row"),"")</f>
        <v/>
      </c>
      <c r="O62" t="str">
        <f>IF(AND(LEN(Table1[[#This Row],[Status]])&gt;2,LEN(Table1[[#This Row],[Row or Column]])&gt;2),IF(Table1[[#This Row],[Row or Column]]="row",MIN(M57:M61),MIN(Table1[[#This Row],[fo row 1]:[fo row 5]])),"")</f>
        <v/>
      </c>
      <c r="P62" t="str">
        <f t="shared" si="54"/>
        <v/>
      </c>
      <c r="Q62" t="str">
        <f t="shared" ref="Q62:T62" si="56">IF(LEN($G62)&gt;2,SUMIF(I57:I61,"&gt;"&amp;$O62,B57:B61),"")</f>
        <v/>
      </c>
      <c r="R62" t="str">
        <f t="shared" si="56"/>
        <v/>
      </c>
      <c r="S62" t="str">
        <f t="shared" si="56"/>
        <v/>
      </c>
      <c r="T62" t="str">
        <f t="shared" si="56"/>
        <v/>
      </c>
      <c r="U62" s="1" t="str">
        <f>IF(LEN(Table1[[#This Row],[Status]])&gt;2,SUM(Table1[[#This Row],[sum col1]:[sum col5]]),"")</f>
        <v/>
      </c>
      <c r="V62" s="1" t="str" cm="1">
        <f t="array" ref="V62">IF(LEN(Table1[[#This Row],[Status]])&gt;2,INDEX('Bingo input'!$B$6:$B$105,Table1[[#This Row],[Min of Maxs]],1),"")</f>
        <v/>
      </c>
    </row>
    <row r="63" spans="1:22">
      <c r="A63" s="3">
        <v>57</v>
      </c>
      <c r="B63">
        <v>54</v>
      </c>
      <c r="C63">
        <v>49</v>
      </c>
      <c r="D63">
        <v>36</v>
      </c>
      <c r="E63">
        <v>40</v>
      </c>
      <c r="F63">
        <f t="shared" si="4"/>
        <v>10</v>
      </c>
      <c r="G63" t="str">
        <f t="shared" si="1"/>
        <v/>
      </c>
      <c r="H63">
        <f>IF(ISBLANK(A63),MAX(H58:H62),MATCH(A63,'Bingo input'!$B$6:$B$105,0))</f>
        <v>8</v>
      </c>
      <c r="I63">
        <f>IF(ISBLANK(B63),MAX(I58:I62),MATCH(B63,'Bingo input'!$B$6:$B$105,0))</f>
        <v>60</v>
      </c>
      <c r="J63">
        <f>IF(ISBLANK(C63),MAX(J58:J62),MATCH(C63,'Bingo input'!$B$6:$B$105,0))</f>
        <v>86</v>
      </c>
      <c r="K63">
        <f>IF(ISBLANK(D63),MAX(K58:K62),MATCH(D63,'Bingo input'!$B$6:$B$105,0))</f>
        <v>46</v>
      </c>
      <c r="L63">
        <f>IF(ISBLANK(E63),MAX(L58:L62),MATCH(E63,'Bingo input'!$B$6:$B$105,0))</f>
        <v>78</v>
      </c>
      <c r="M63">
        <f t="shared" si="2"/>
        <v>86</v>
      </c>
      <c r="N63" t="str">
        <f>IF(LEN(Table1[[#This Row],[Status]])&gt;2,IF(MIN(Table1[[#This Row],[fo row 1]:[fo row 5]])&lt;MIN(M58:M62),"column","row"),"")</f>
        <v/>
      </c>
      <c r="O63" t="str">
        <f>IF(AND(LEN(Table1[[#This Row],[Status]])&gt;2,LEN(Table1[[#This Row],[Row or Column]])&gt;2),IF(Table1[[#This Row],[Row or Column]]="row",MIN(M58:M62),MIN(Table1[[#This Row],[fo row 1]:[fo row 5]])),"")</f>
        <v/>
      </c>
      <c r="P63" t="str">
        <f t="shared" si="54"/>
        <v/>
      </c>
      <c r="Q63" t="str">
        <f t="shared" ref="Q63:T63" si="57">IF(LEN($G63)&gt;2,SUMIF(I58:I62,"&gt;"&amp;$O63,B58:B62),"")</f>
        <v/>
      </c>
      <c r="R63" t="str">
        <f t="shared" si="57"/>
        <v/>
      </c>
      <c r="S63" t="str">
        <f t="shared" si="57"/>
        <v/>
      </c>
      <c r="T63" t="str">
        <f t="shared" si="57"/>
        <v/>
      </c>
      <c r="U63" s="1" t="str">
        <f>IF(LEN(Table1[[#This Row],[Status]])&gt;2,SUM(Table1[[#This Row],[sum col1]:[sum col5]]),"")</f>
        <v/>
      </c>
      <c r="V63" s="1" t="str" cm="1">
        <f t="array" ref="V63">IF(LEN(Table1[[#This Row],[Status]])&gt;2,INDEX('Bingo input'!$B$6:$B$105,Table1[[#This Row],[Min of Maxs]],1),"")</f>
        <v/>
      </c>
    </row>
    <row r="64" spans="1:22">
      <c r="A64" s="3">
        <v>97</v>
      </c>
      <c r="B64">
        <v>81</v>
      </c>
      <c r="C64">
        <v>39</v>
      </c>
      <c r="D64">
        <v>77</v>
      </c>
      <c r="E64">
        <v>1</v>
      </c>
      <c r="F64">
        <f t="shared" si="4"/>
        <v>10</v>
      </c>
      <c r="G64" t="str">
        <f t="shared" si="1"/>
        <v/>
      </c>
      <c r="H64">
        <f>IF(ISBLANK(A64),MAX(H59:H63),MATCH(A64,'Bingo input'!$B$6:$B$105,0))</f>
        <v>32</v>
      </c>
      <c r="I64">
        <f>IF(ISBLANK(B64),MAX(I59:I63),MATCH(B64,'Bingo input'!$B$6:$B$105,0))</f>
        <v>61</v>
      </c>
      <c r="J64">
        <f>IF(ISBLANK(C64),MAX(J59:J63),MATCH(C64,'Bingo input'!$B$6:$B$105,0))</f>
        <v>75</v>
      </c>
      <c r="K64">
        <f>IF(ISBLANK(D64),MAX(K59:K63),MATCH(D64,'Bingo input'!$B$6:$B$105,0))</f>
        <v>39</v>
      </c>
      <c r="L64">
        <f>IF(ISBLANK(E64),MAX(L59:L63),MATCH(E64,'Bingo input'!$B$6:$B$105,0))</f>
        <v>64</v>
      </c>
      <c r="M64">
        <f t="shared" si="2"/>
        <v>75</v>
      </c>
      <c r="N64" t="str">
        <f>IF(LEN(Table1[[#This Row],[Status]])&gt;2,IF(MIN(Table1[[#This Row],[fo row 1]:[fo row 5]])&lt;MIN(M59:M63),"column","row"),"")</f>
        <v/>
      </c>
      <c r="O64" t="str">
        <f>IF(AND(LEN(Table1[[#This Row],[Status]])&gt;2,LEN(Table1[[#This Row],[Row or Column]])&gt;2),IF(Table1[[#This Row],[Row or Column]]="row",MIN(M59:M63),MIN(Table1[[#This Row],[fo row 1]:[fo row 5]])),"")</f>
        <v/>
      </c>
      <c r="P64" t="str">
        <f t="shared" si="54"/>
        <v/>
      </c>
      <c r="Q64" t="str">
        <f t="shared" ref="Q64:T64" si="58">IF(LEN($G64)&gt;2,SUMIF(I59:I63,"&gt;"&amp;$O64,B59:B63),"")</f>
        <v/>
      </c>
      <c r="R64" t="str">
        <f t="shared" si="58"/>
        <v/>
      </c>
      <c r="S64" t="str">
        <f t="shared" si="58"/>
        <v/>
      </c>
      <c r="T64" t="str">
        <f t="shared" si="58"/>
        <v/>
      </c>
      <c r="U64" s="1" t="str">
        <f>IF(LEN(Table1[[#This Row],[Status]])&gt;2,SUM(Table1[[#This Row],[sum col1]:[sum col5]]),"")</f>
        <v/>
      </c>
      <c r="V64" s="1" t="str" cm="1">
        <f t="array" ref="V64">IF(LEN(Table1[[#This Row],[Status]])&gt;2,INDEX('Bingo input'!$B$6:$B$105,Table1[[#This Row],[Min of Maxs]],1),"")</f>
        <v/>
      </c>
    </row>
    <row r="65" spans="1:22">
      <c r="A65" s="2"/>
      <c r="F65">
        <f t="shared" si="4"/>
        <v>10</v>
      </c>
      <c r="G65" t="str">
        <f t="shared" si="1"/>
        <v xml:space="preserve">Board 10 min row: </v>
      </c>
      <c r="H65">
        <f>IF(ISBLANK(A65),MAX(H60:H64),MATCH(A65,'Bingo input'!$B$6:$B$105,0))</f>
        <v>92</v>
      </c>
      <c r="I65">
        <f>IF(ISBLANK(B65),MAX(I60:I64),MATCH(B65,'Bingo input'!$B$6:$B$105,0))</f>
        <v>66</v>
      </c>
      <c r="J65">
        <f>IF(ISBLANK(C65),MAX(J60:J64),MATCH(C65,'Bingo input'!$B$6:$B$105,0))</f>
        <v>86</v>
      </c>
      <c r="K65">
        <f>IF(ISBLANK(D65),MAX(K60:K64),MATCH(D65,'Bingo input'!$B$6:$B$105,0))</f>
        <v>94</v>
      </c>
      <c r="L65">
        <f>IF(ISBLANK(E65),MAX(L60:L64),MATCH(E65,'Bingo input'!$B$6:$B$105,0))</f>
        <v>79</v>
      </c>
      <c r="M65" t="str">
        <f t="shared" si="2"/>
        <v>/</v>
      </c>
      <c r="N65" t="str">
        <f>IF(LEN(Table1[[#This Row],[Status]])&gt;2,IF(MIN(Table1[[#This Row],[fo row 1]:[fo row 5]])&lt;MIN(M60:M64),"column","row"),"")</f>
        <v>column</v>
      </c>
      <c r="O65">
        <f>IF(AND(LEN(Table1[[#This Row],[Status]])&gt;2,LEN(Table1[[#This Row],[Row or Column]])&gt;2),IF(Table1[[#This Row],[Row or Column]]="row",MIN(M60:M64),MIN(Table1[[#This Row],[fo row 1]:[fo row 5]])),"")</f>
        <v>66</v>
      </c>
      <c r="P65">
        <f t="shared" si="54"/>
        <v>120</v>
      </c>
      <c r="Q65">
        <f t="shared" ref="Q65:T65" si="59">IF(LEN($G65)&gt;2,SUMIF(I60:I64,"&gt;"&amp;$O65,B60:B64),"")</f>
        <v>0</v>
      </c>
      <c r="R65">
        <f t="shared" si="59"/>
        <v>182</v>
      </c>
      <c r="S65">
        <f t="shared" si="59"/>
        <v>135</v>
      </c>
      <c r="T65">
        <f t="shared" si="59"/>
        <v>45</v>
      </c>
      <c r="U65" s="1">
        <f>IF(LEN(Table1[[#This Row],[Status]])&gt;2,SUM(Table1[[#This Row],[sum col1]:[sum col5]]),"")</f>
        <v>482</v>
      </c>
      <c r="V65" s="1" cm="1">
        <f t="array" ref="V65">IF(LEN(Table1[[#This Row],[Status]])&gt;2,INDEX('Bingo input'!$B$6:$B$105,Table1[[#This Row],[Min of Maxs]],1),"")</f>
        <v>88</v>
      </c>
    </row>
    <row r="66" spans="1:22">
      <c r="A66" s="3">
        <v>7</v>
      </c>
      <c r="B66">
        <v>57</v>
      </c>
      <c r="C66">
        <v>94</v>
      </c>
      <c r="D66">
        <v>84</v>
      </c>
      <c r="E66">
        <v>39</v>
      </c>
      <c r="F66">
        <f t="shared" si="4"/>
        <v>11</v>
      </c>
      <c r="G66" t="str">
        <f t="shared" si="1"/>
        <v/>
      </c>
      <c r="H66">
        <f>IF(ISBLANK(A66),MAX(H61:H65),MATCH(A66,'Bingo input'!$B$6:$B$105,0))</f>
        <v>4</v>
      </c>
      <c r="I66">
        <f>IF(ISBLANK(B66),MAX(I61:I65),MATCH(B66,'Bingo input'!$B$6:$B$105,0))</f>
        <v>8</v>
      </c>
      <c r="J66">
        <f>IF(ISBLANK(C66),MAX(J61:J65),MATCH(C66,'Bingo input'!$B$6:$B$105,0))</f>
        <v>72</v>
      </c>
      <c r="K66">
        <f>IF(ISBLANK(D66),MAX(K61:K65),MATCH(D66,'Bingo input'!$B$6:$B$105,0))</f>
        <v>14</v>
      </c>
      <c r="L66">
        <f>IF(ISBLANK(E66),MAX(L61:L65),MATCH(E66,'Bingo input'!$B$6:$B$105,0))</f>
        <v>75</v>
      </c>
      <c r="M66">
        <f t="shared" si="2"/>
        <v>75</v>
      </c>
      <c r="N66" t="str">
        <f>IF(LEN(Table1[[#This Row],[Status]])&gt;2,IF(MIN(Table1[[#This Row],[fo row 1]:[fo row 5]])&lt;MIN(M61:M65),"column","row"),"")</f>
        <v/>
      </c>
      <c r="O66" t="str">
        <f>IF(AND(LEN(Table1[[#This Row],[Status]])&gt;2,LEN(Table1[[#This Row],[Row or Column]])&gt;2),IF(Table1[[#This Row],[Row or Column]]="row",MIN(M61:M65),MIN(Table1[[#This Row],[fo row 1]:[fo row 5]])),"")</f>
        <v/>
      </c>
      <c r="P66" t="str">
        <f t="shared" si="54"/>
        <v/>
      </c>
      <c r="Q66" t="str">
        <f t="shared" ref="Q66:T66" si="60">IF(LEN($G66)&gt;2,SUMIF(I61:I65,"&gt;"&amp;$O66,B61:B65),"")</f>
        <v/>
      </c>
      <c r="R66" t="str">
        <f t="shared" si="60"/>
        <v/>
      </c>
      <c r="S66" t="str">
        <f t="shared" si="60"/>
        <v/>
      </c>
      <c r="T66" t="str">
        <f t="shared" si="60"/>
        <v/>
      </c>
      <c r="U66" s="1" t="str">
        <f>IF(LEN(Table1[[#This Row],[Status]])&gt;2,SUM(Table1[[#This Row],[sum col1]:[sum col5]]),"")</f>
        <v/>
      </c>
      <c r="V66" s="1" t="str" cm="1">
        <f t="array" ref="V66">IF(LEN(Table1[[#This Row],[Status]])&gt;2,INDEX('Bingo input'!$B$6:$B$105,Table1[[#This Row],[Min of Maxs]],1),"")</f>
        <v/>
      </c>
    </row>
    <row r="67" spans="1:22">
      <c r="A67" s="3">
        <v>92</v>
      </c>
      <c r="B67">
        <v>3</v>
      </c>
      <c r="C67">
        <v>28</v>
      </c>
      <c r="D67">
        <v>15</v>
      </c>
      <c r="E67">
        <v>75</v>
      </c>
      <c r="F67">
        <f t="shared" si="4"/>
        <v>11</v>
      </c>
      <c r="G67" t="str">
        <f t="shared" si="1"/>
        <v/>
      </c>
      <c r="H67">
        <f>IF(ISBLANK(A67),MAX(H62:H66),MATCH(A67,'Bingo input'!$B$6:$B$105,0))</f>
        <v>76</v>
      </c>
      <c r="I67">
        <f>IF(ISBLANK(B67),MAX(I62:I66),MATCH(B67,'Bingo input'!$B$6:$B$105,0))</f>
        <v>95</v>
      </c>
      <c r="J67">
        <f>IF(ISBLANK(C67),MAX(J62:J66),MATCH(C67,'Bingo input'!$B$6:$B$105,0))</f>
        <v>100</v>
      </c>
      <c r="K67">
        <f>IF(ISBLANK(D67),MAX(K62:K66),MATCH(D67,'Bingo input'!$B$6:$B$105,0))</f>
        <v>26</v>
      </c>
      <c r="L67">
        <f>IF(ISBLANK(E67),MAX(L62:L66),MATCH(E67,'Bingo input'!$B$6:$B$105,0))</f>
        <v>40</v>
      </c>
      <c r="M67">
        <f t="shared" si="2"/>
        <v>100</v>
      </c>
      <c r="N67" t="str">
        <f>IF(LEN(Table1[[#This Row],[Status]])&gt;2,IF(MIN(Table1[[#This Row],[fo row 1]:[fo row 5]])&lt;MIN(M62:M66),"column","row"),"")</f>
        <v/>
      </c>
      <c r="O67" t="str">
        <f>IF(AND(LEN(Table1[[#This Row],[Status]])&gt;2,LEN(Table1[[#This Row],[Row or Column]])&gt;2),IF(Table1[[#This Row],[Row or Column]]="row",MIN(M62:M66),MIN(Table1[[#This Row],[fo row 1]:[fo row 5]])),"")</f>
        <v/>
      </c>
      <c r="P67" t="str">
        <f t="shared" si="54"/>
        <v/>
      </c>
      <c r="Q67" t="str">
        <f t="shared" ref="Q67:T67" si="61">IF(LEN($G67)&gt;2,SUMIF(I62:I66,"&gt;"&amp;$O67,B62:B66),"")</f>
        <v/>
      </c>
      <c r="R67" t="str">
        <f t="shared" si="61"/>
        <v/>
      </c>
      <c r="S67" t="str">
        <f t="shared" si="61"/>
        <v/>
      </c>
      <c r="T67" t="str">
        <f t="shared" si="61"/>
        <v/>
      </c>
      <c r="U67" s="1" t="str">
        <f>IF(LEN(Table1[[#This Row],[Status]])&gt;2,SUM(Table1[[#This Row],[sum col1]:[sum col5]]),"")</f>
        <v/>
      </c>
      <c r="V67" s="1" t="str" cm="1">
        <f t="array" ref="V67">IF(LEN(Table1[[#This Row],[Status]])&gt;2,INDEX('Bingo input'!$B$6:$B$105,Table1[[#This Row],[Min of Maxs]],1),"")</f>
        <v/>
      </c>
    </row>
    <row r="68" spans="1:22">
      <c r="A68" s="3">
        <v>88</v>
      </c>
      <c r="B68">
        <v>45</v>
      </c>
      <c r="C68">
        <v>65</v>
      </c>
      <c r="D68">
        <v>81</v>
      </c>
      <c r="E68">
        <v>63</v>
      </c>
      <c r="F68">
        <f t="shared" si="4"/>
        <v>11</v>
      </c>
      <c r="G68" t="str">
        <f t="shared" si="1"/>
        <v/>
      </c>
      <c r="H68">
        <f>IF(ISBLANK(A68),MAX(H63:H67),MATCH(A68,'Bingo input'!$B$6:$B$105,0))</f>
        <v>66</v>
      </c>
      <c r="I68">
        <f>IF(ISBLANK(B68),MAX(I63:I67),MATCH(B68,'Bingo input'!$B$6:$B$105,0))</f>
        <v>63</v>
      </c>
      <c r="J68">
        <f>IF(ISBLANK(C68),MAX(J63:J67),MATCH(C68,'Bingo input'!$B$6:$B$105,0))</f>
        <v>7</v>
      </c>
      <c r="K68">
        <f>IF(ISBLANK(D68),MAX(K63:K67),MATCH(D68,'Bingo input'!$B$6:$B$105,0))</f>
        <v>61</v>
      </c>
      <c r="L68">
        <f>IF(ISBLANK(E68),MAX(L63:L67),MATCH(E68,'Bingo input'!$B$6:$B$105,0))</f>
        <v>50</v>
      </c>
      <c r="M68">
        <f t="shared" si="2"/>
        <v>66</v>
      </c>
      <c r="N68" t="str">
        <f>IF(LEN(Table1[[#This Row],[Status]])&gt;2,IF(MIN(Table1[[#This Row],[fo row 1]:[fo row 5]])&lt;MIN(M63:M67),"column","row"),"")</f>
        <v/>
      </c>
      <c r="O68" t="str">
        <f>IF(AND(LEN(Table1[[#This Row],[Status]])&gt;2,LEN(Table1[[#This Row],[Row or Column]])&gt;2),IF(Table1[[#This Row],[Row or Column]]="row",MIN(M63:M67),MIN(Table1[[#This Row],[fo row 1]:[fo row 5]])),"")</f>
        <v/>
      </c>
      <c r="P68" t="str">
        <f t="shared" si="54"/>
        <v/>
      </c>
      <c r="Q68" t="str">
        <f t="shared" ref="Q68:T68" si="62">IF(LEN($G68)&gt;2,SUMIF(I63:I67,"&gt;"&amp;$O68,B63:B67),"")</f>
        <v/>
      </c>
      <c r="R68" t="str">
        <f t="shared" si="62"/>
        <v/>
      </c>
      <c r="S68" t="str">
        <f t="shared" si="62"/>
        <v/>
      </c>
      <c r="T68" t="str">
        <f t="shared" si="62"/>
        <v/>
      </c>
      <c r="U68" s="1" t="str">
        <f>IF(LEN(Table1[[#This Row],[Status]])&gt;2,SUM(Table1[[#This Row],[sum col1]:[sum col5]]),"")</f>
        <v/>
      </c>
      <c r="V68" s="1" t="str" cm="1">
        <f t="array" ref="V68">IF(LEN(Table1[[#This Row],[Status]])&gt;2,INDEX('Bingo input'!$B$6:$B$105,Table1[[#This Row],[Min of Maxs]],1),"")</f>
        <v/>
      </c>
    </row>
    <row r="69" spans="1:22">
      <c r="A69" s="3">
        <v>86</v>
      </c>
      <c r="B69">
        <v>4</v>
      </c>
      <c r="C69">
        <v>89</v>
      </c>
      <c r="D69">
        <v>37</v>
      </c>
      <c r="E69">
        <v>71</v>
      </c>
      <c r="F69">
        <f t="shared" si="4"/>
        <v>11</v>
      </c>
      <c r="G69" t="str">
        <f t="shared" si="1"/>
        <v/>
      </c>
      <c r="H69">
        <f>IF(ISBLANK(A69),MAX(H64:H68),MATCH(A69,'Bingo input'!$B$6:$B$105,0))</f>
        <v>44</v>
      </c>
      <c r="I69">
        <f>IF(ISBLANK(B69),MAX(I64:I68),MATCH(B69,'Bingo input'!$B$6:$B$105,0))</f>
        <v>13</v>
      </c>
      <c r="J69">
        <f>IF(ISBLANK(C69),MAX(J64:J68),MATCH(C69,'Bingo input'!$B$6:$B$105,0))</f>
        <v>94</v>
      </c>
      <c r="K69">
        <f>IF(ISBLANK(D69),MAX(K64:K68),MATCH(D69,'Bingo input'!$B$6:$B$105,0))</f>
        <v>77</v>
      </c>
      <c r="L69">
        <f>IF(ISBLANK(E69),MAX(L64:L68),MATCH(E69,'Bingo input'!$B$6:$B$105,0))</f>
        <v>18</v>
      </c>
      <c r="M69">
        <f t="shared" si="2"/>
        <v>94</v>
      </c>
      <c r="N69" t="str">
        <f>IF(LEN(Table1[[#This Row],[Status]])&gt;2,IF(MIN(Table1[[#This Row],[fo row 1]:[fo row 5]])&lt;MIN(M64:M68),"column","row"),"")</f>
        <v/>
      </c>
      <c r="O69" t="str">
        <f>IF(AND(LEN(Table1[[#This Row],[Status]])&gt;2,LEN(Table1[[#This Row],[Row or Column]])&gt;2),IF(Table1[[#This Row],[Row or Column]]="row",MIN(M64:M68),MIN(Table1[[#This Row],[fo row 1]:[fo row 5]])),"")</f>
        <v/>
      </c>
      <c r="P69" t="str">
        <f t="shared" si="54"/>
        <v/>
      </c>
      <c r="Q69" t="str">
        <f t="shared" ref="Q69:T69" si="63">IF(LEN($G69)&gt;2,SUMIF(I64:I68,"&gt;"&amp;$O69,B64:B68),"")</f>
        <v/>
      </c>
      <c r="R69" t="str">
        <f t="shared" si="63"/>
        <v/>
      </c>
      <c r="S69" t="str">
        <f t="shared" si="63"/>
        <v/>
      </c>
      <c r="T69" t="str">
        <f t="shared" si="63"/>
        <v/>
      </c>
      <c r="U69" s="1" t="str">
        <f>IF(LEN(Table1[[#This Row],[Status]])&gt;2,SUM(Table1[[#This Row],[sum col1]:[sum col5]]),"")</f>
        <v/>
      </c>
      <c r="V69" s="1" t="str" cm="1">
        <f t="array" ref="V69">IF(LEN(Table1[[#This Row],[Status]])&gt;2,INDEX('Bingo input'!$B$6:$B$105,Table1[[#This Row],[Min of Maxs]],1),"")</f>
        <v/>
      </c>
    </row>
    <row r="70" spans="1:22">
      <c r="A70" s="3">
        <v>8</v>
      </c>
      <c r="B70">
        <v>13</v>
      </c>
      <c r="C70">
        <v>66</v>
      </c>
      <c r="D70">
        <v>42</v>
      </c>
      <c r="E70">
        <v>85</v>
      </c>
      <c r="F70">
        <f t="shared" si="4"/>
        <v>11</v>
      </c>
      <c r="G70" t="str">
        <f t="shared" ref="G70:G133" si="64">IF(ISBLANK(A70),"Board "&amp;F70&amp;" min row: ","")</f>
        <v/>
      </c>
      <c r="H70">
        <f>IF(ISBLANK(A70),MAX(H65:H69),MATCH(A70,'Bingo input'!$B$6:$B$105,0))</f>
        <v>56</v>
      </c>
      <c r="I70">
        <f>IF(ISBLANK(B70),MAX(I65:I69),MATCH(B70,'Bingo input'!$B$6:$B$105,0))</f>
        <v>47</v>
      </c>
      <c r="J70">
        <f>IF(ISBLANK(C70),MAX(J65:J69),MATCH(C70,'Bingo input'!$B$6:$B$105,0))</f>
        <v>6</v>
      </c>
      <c r="K70">
        <f>IF(ISBLANK(D70),MAX(K65:K69),MATCH(D70,'Bingo input'!$B$6:$B$105,0))</f>
        <v>96</v>
      </c>
      <c r="L70">
        <f>IF(ISBLANK(E70),MAX(L65:L69),MATCH(E70,'Bingo input'!$B$6:$B$105,0))</f>
        <v>5</v>
      </c>
      <c r="M70">
        <f t="shared" ref="M70:M133" si="65">IF(ISBLANK(A70),"/",MAX(H70:L70))</f>
        <v>96</v>
      </c>
      <c r="N70" t="str">
        <f>IF(LEN(Table1[[#This Row],[Status]])&gt;2,IF(MIN(Table1[[#This Row],[fo row 1]:[fo row 5]])&lt;MIN(M65:M69),"column","row"),"")</f>
        <v/>
      </c>
      <c r="O70" t="str">
        <f>IF(AND(LEN(Table1[[#This Row],[Status]])&gt;2,LEN(Table1[[#This Row],[Row or Column]])&gt;2),IF(Table1[[#This Row],[Row or Column]]="row",MIN(M65:M69),MIN(Table1[[#This Row],[fo row 1]:[fo row 5]])),"")</f>
        <v/>
      </c>
      <c r="P70" t="str">
        <f t="shared" si="54"/>
        <v/>
      </c>
      <c r="Q70" t="str">
        <f t="shared" ref="Q70:T70" si="66">IF(LEN($G70)&gt;2,SUMIF(I65:I69,"&gt;"&amp;$O70,B65:B69),"")</f>
        <v/>
      </c>
      <c r="R70" t="str">
        <f t="shared" si="66"/>
        <v/>
      </c>
      <c r="S70" t="str">
        <f t="shared" si="66"/>
        <v/>
      </c>
      <c r="T70" t="str">
        <f t="shared" si="66"/>
        <v/>
      </c>
      <c r="U70" s="1" t="str">
        <f>IF(LEN(Table1[[#This Row],[Status]])&gt;2,SUM(Table1[[#This Row],[sum col1]:[sum col5]]),"")</f>
        <v/>
      </c>
      <c r="V70" s="1" t="str" cm="1">
        <f t="array" ref="V70">IF(LEN(Table1[[#This Row],[Status]])&gt;2,INDEX('Bingo input'!$B$6:$B$105,Table1[[#This Row],[Min of Maxs]],1),"")</f>
        <v/>
      </c>
    </row>
    <row r="71" spans="1:22">
      <c r="A71" s="2"/>
      <c r="F71">
        <f t="shared" si="4"/>
        <v>11</v>
      </c>
      <c r="G71" t="str">
        <f t="shared" si="64"/>
        <v xml:space="preserve">Board 11 min row: </v>
      </c>
      <c r="H71">
        <f>IF(ISBLANK(A71),MAX(H66:H70),MATCH(A71,'Bingo input'!$B$6:$B$105,0))</f>
        <v>76</v>
      </c>
      <c r="I71">
        <f>IF(ISBLANK(B71),MAX(I66:I70),MATCH(B71,'Bingo input'!$B$6:$B$105,0))</f>
        <v>95</v>
      </c>
      <c r="J71">
        <f>IF(ISBLANK(C71),MAX(J66:J70),MATCH(C71,'Bingo input'!$B$6:$B$105,0))</f>
        <v>100</v>
      </c>
      <c r="K71">
        <f>IF(ISBLANK(D71),MAX(K66:K70),MATCH(D71,'Bingo input'!$B$6:$B$105,0))</f>
        <v>96</v>
      </c>
      <c r="L71">
        <f>IF(ISBLANK(E71),MAX(L66:L70),MATCH(E71,'Bingo input'!$B$6:$B$105,0))</f>
        <v>75</v>
      </c>
      <c r="M71" t="str">
        <f t="shared" si="65"/>
        <v>/</v>
      </c>
      <c r="N71" t="str">
        <f>IF(LEN(Table1[[#This Row],[Status]])&gt;2,IF(MIN(Table1[[#This Row],[fo row 1]:[fo row 5]])&lt;MIN(M66:M70),"column","row"),"")</f>
        <v>row</v>
      </c>
      <c r="O71">
        <f>IF(AND(LEN(Table1[[#This Row],[Status]])&gt;2,LEN(Table1[[#This Row],[Row or Column]])&gt;2),IF(Table1[[#This Row],[Row or Column]]="row",MIN(M66:M70),MIN(Table1[[#This Row],[fo row 1]:[fo row 5]])),"")</f>
        <v>66</v>
      </c>
      <c r="P71">
        <f t="shared" si="54"/>
        <v>92</v>
      </c>
      <c r="Q71">
        <f t="shared" ref="Q71:T71" si="67">IF(LEN($G71)&gt;2,SUMIF(I66:I70,"&gt;"&amp;$O71,B66:B70),"")</f>
        <v>3</v>
      </c>
      <c r="R71">
        <f t="shared" si="67"/>
        <v>211</v>
      </c>
      <c r="S71">
        <f t="shared" si="67"/>
        <v>79</v>
      </c>
      <c r="T71">
        <f t="shared" si="67"/>
        <v>39</v>
      </c>
      <c r="U71" s="1">
        <f>IF(LEN(Table1[[#This Row],[Status]])&gt;2,SUM(Table1[[#This Row],[sum col1]:[sum col5]]),"")</f>
        <v>424</v>
      </c>
      <c r="V71" s="1" cm="1">
        <f t="array" ref="V71">IF(LEN(Table1[[#This Row],[Status]])&gt;2,INDEX('Bingo input'!$B$6:$B$105,Table1[[#This Row],[Min of Maxs]],1),"")</f>
        <v>88</v>
      </c>
    </row>
    <row r="72" spans="1:22">
      <c r="A72" s="3">
        <v>60</v>
      </c>
      <c r="B72">
        <v>66</v>
      </c>
      <c r="C72">
        <v>35</v>
      </c>
      <c r="D72">
        <v>47</v>
      </c>
      <c r="E72">
        <v>98</v>
      </c>
      <c r="F72">
        <f t="shared" si="4"/>
        <v>12</v>
      </c>
      <c r="G72" t="str">
        <f t="shared" si="64"/>
        <v/>
      </c>
      <c r="H72">
        <f>IF(ISBLANK(A72),MAX(H67:H71),MATCH(A72,'Bingo input'!$B$6:$B$105,0))</f>
        <v>90</v>
      </c>
      <c r="I72">
        <f>IF(ISBLANK(B72),MAX(I67:I71),MATCH(B72,'Bingo input'!$B$6:$B$105,0))</f>
        <v>6</v>
      </c>
      <c r="J72">
        <f>IF(ISBLANK(C72),MAX(J67:J71),MATCH(C72,'Bingo input'!$B$6:$B$105,0))</f>
        <v>30</v>
      </c>
      <c r="K72">
        <f>IF(ISBLANK(D72),MAX(K67:K71),MATCH(D72,'Bingo input'!$B$6:$B$105,0))</f>
        <v>34</v>
      </c>
      <c r="L72">
        <f>IF(ISBLANK(E72),MAX(L67:L71),MATCH(E72,'Bingo input'!$B$6:$B$105,0))</f>
        <v>80</v>
      </c>
      <c r="M72">
        <f t="shared" si="65"/>
        <v>90</v>
      </c>
      <c r="N72" t="str">
        <f>IF(LEN(Table1[[#This Row],[Status]])&gt;2,IF(MIN(Table1[[#This Row],[fo row 1]:[fo row 5]])&lt;MIN(M67:M71),"column","row"),"")</f>
        <v/>
      </c>
      <c r="O72" t="str">
        <f>IF(AND(LEN(Table1[[#This Row],[Status]])&gt;2,LEN(Table1[[#This Row],[Row or Column]])&gt;2),IF(Table1[[#This Row],[Row or Column]]="row",MIN(M67:M71),MIN(Table1[[#This Row],[fo row 1]:[fo row 5]])),"")</f>
        <v/>
      </c>
      <c r="P72" t="str">
        <f t="shared" si="54"/>
        <v/>
      </c>
      <c r="Q72" t="str">
        <f t="shared" ref="Q72:T72" si="68">IF(LEN($G72)&gt;2,SUMIF(I67:I71,"&gt;"&amp;$O72,B67:B71),"")</f>
        <v/>
      </c>
      <c r="R72" t="str">
        <f t="shared" si="68"/>
        <v/>
      </c>
      <c r="S72" t="str">
        <f t="shared" si="68"/>
        <v/>
      </c>
      <c r="T72" t="str">
        <f t="shared" si="68"/>
        <v/>
      </c>
      <c r="U72" s="1" t="str">
        <f>IF(LEN(Table1[[#This Row],[Status]])&gt;2,SUM(Table1[[#This Row],[sum col1]:[sum col5]]),"")</f>
        <v/>
      </c>
      <c r="V72" s="1" t="str" cm="1">
        <f t="array" ref="V72">IF(LEN(Table1[[#This Row],[Status]])&gt;2,INDEX('Bingo input'!$B$6:$B$105,Table1[[#This Row],[Min of Maxs]],1),"")</f>
        <v/>
      </c>
    </row>
    <row r="73" spans="1:22">
      <c r="A73" s="3">
        <v>96</v>
      </c>
      <c r="B73">
        <v>27</v>
      </c>
      <c r="C73">
        <v>40</v>
      </c>
      <c r="D73">
        <v>51</v>
      </c>
      <c r="E73">
        <v>39</v>
      </c>
      <c r="F73">
        <f t="shared" si="4"/>
        <v>12</v>
      </c>
      <c r="G73" t="str">
        <f t="shared" si="64"/>
        <v/>
      </c>
      <c r="H73">
        <f>IF(ISBLANK(A73),MAX(H68:H72),MATCH(A73,'Bingo input'!$B$6:$B$105,0))</f>
        <v>71</v>
      </c>
      <c r="I73">
        <f>IF(ISBLANK(B73),MAX(I68:I72),MATCH(B73,'Bingo input'!$B$6:$B$105,0))</f>
        <v>1</v>
      </c>
      <c r="J73">
        <f>IF(ISBLANK(C73),MAX(J68:J72),MATCH(C73,'Bingo input'!$B$6:$B$105,0))</f>
        <v>78</v>
      </c>
      <c r="K73">
        <f>IF(ISBLANK(D73),MAX(K68:K72),MATCH(D73,'Bingo input'!$B$6:$B$105,0))</f>
        <v>36</v>
      </c>
      <c r="L73">
        <f>IF(ISBLANK(E73),MAX(L68:L72),MATCH(E73,'Bingo input'!$B$6:$B$105,0))</f>
        <v>75</v>
      </c>
      <c r="M73">
        <f t="shared" si="65"/>
        <v>78</v>
      </c>
      <c r="N73" t="str">
        <f>IF(LEN(Table1[[#This Row],[Status]])&gt;2,IF(MIN(Table1[[#This Row],[fo row 1]:[fo row 5]])&lt;MIN(M68:M72),"column","row"),"")</f>
        <v/>
      </c>
      <c r="O73" t="str">
        <f>IF(AND(LEN(Table1[[#This Row],[Status]])&gt;2,LEN(Table1[[#This Row],[Row or Column]])&gt;2),IF(Table1[[#This Row],[Row or Column]]="row",MIN(M68:M72),MIN(Table1[[#This Row],[fo row 1]:[fo row 5]])),"")</f>
        <v/>
      </c>
      <c r="P73" t="str">
        <f t="shared" si="54"/>
        <v/>
      </c>
      <c r="Q73" t="str">
        <f t="shared" ref="Q73:T73" si="69">IF(LEN($G73)&gt;2,SUMIF(I68:I72,"&gt;"&amp;$O73,B68:B72),"")</f>
        <v/>
      </c>
      <c r="R73" t="str">
        <f t="shared" si="69"/>
        <v/>
      </c>
      <c r="S73" t="str">
        <f t="shared" si="69"/>
        <v/>
      </c>
      <c r="T73" t="str">
        <f t="shared" si="69"/>
        <v/>
      </c>
      <c r="U73" s="1" t="str">
        <f>IF(LEN(Table1[[#This Row],[Status]])&gt;2,SUM(Table1[[#This Row],[sum col1]:[sum col5]]),"")</f>
        <v/>
      </c>
      <c r="V73" s="1" t="str" cm="1">
        <f t="array" ref="V73">IF(LEN(Table1[[#This Row],[Status]])&gt;2,INDEX('Bingo input'!$B$6:$B$105,Table1[[#This Row],[Min of Maxs]],1),"")</f>
        <v/>
      </c>
    </row>
    <row r="74" spans="1:22">
      <c r="A74" s="3">
        <v>3</v>
      </c>
      <c r="B74">
        <v>64</v>
      </c>
      <c r="C74">
        <v>25</v>
      </c>
      <c r="D74">
        <v>28</v>
      </c>
      <c r="E74">
        <v>74</v>
      </c>
      <c r="F74">
        <f t="shared" si="4"/>
        <v>12</v>
      </c>
      <c r="G74" t="str">
        <f t="shared" si="64"/>
        <v/>
      </c>
      <c r="H74">
        <f>IF(ISBLANK(A74),MAX(H69:H73),MATCH(A74,'Bingo input'!$B$6:$B$105,0))</f>
        <v>95</v>
      </c>
      <c r="I74">
        <f>IF(ISBLANK(B74),MAX(I69:I73),MATCH(B74,'Bingo input'!$B$6:$B$105,0))</f>
        <v>28</v>
      </c>
      <c r="J74">
        <f>IF(ISBLANK(C74),MAX(J69:J73),MATCH(C74,'Bingo input'!$B$6:$B$105,0))</f>
        <v>15</v>
      </c>
      <c r="K74">
        <f>IF(ISBLANK(D74),MAX(K69:K73),MATCH(D74,'Bingo input'!$B$6:$B$105,0))</f>
        <v>100</v>
      </c>
      <c r="L74">
        <f>IF(ISBLANK(E74),MAX(L69:L73),MATCH(E74,'Bingo input'!$B$6:$B$105,0))</f>
        <v>24</v>
      </c>
      <c r="M74">
        <f t="shared" si="65"/>
        <v>100</v>
      </c>
      <c r="N74" t="str">
        <f>IF(LEN(Table1[[#This Row],[Status]])&gt;2,IF(MIN(Table1[[#This Row],[fo row 1]:[fo row 5]])&lt;MIN(M69:M73),"column","row"),"")</f>
        <v/>
      </c>
      <c r="O74" t="str">
        <f>IF(AND(LEN(Table1[[#This Row],[Status]])&gt;2,LEN(Table1[[#This Row],[Row or Column]])&gt;2),IF(Table1[[#This Row],[Row or Column]]="row",MIN(M69:M73),MIN(Table1[[#This Row],[fo row 1]:[fo row 5]])),"")</f>
        <v/>
      </c>
      <c r="P74" t="str">
        <f t="shared" si="54"/>
        <v/>
      </c>
      <c r="Q74" t="str">
        <f t="shared" ref="Q74:T74" si="70">IF(LEN($G74)&gt;2,SUMIF(I69:I73,"&gt;"&amp;$O74,B69:B73),"")</f>
        <v/>
      </c>
      <c r="R74" t="str">
        <f t="shared" si="70"/>
        <v/>
      </c>
      <c r="S74" t="str">
        <f t="shared" si="70"/>
        <v/>
      </c>
      <c r="T74" t="str">
        <f t="shared" si="70"/>
        <v/>
      </c>
      <c r="U74" s="1" t="str">
        <f>IF(LEN(Table1[[#This Row],[Status]])&gt;2,SUM(Table1[[#This Row],[sum col1]:[sum col5]]),"")</f>
        <v/>
      </c>
      <c r="V74" s="1" t="str" cm="1">
        <f t="array" ref="V74">IF(LEN(Table1[[#This Row],[Status]])&gt;2,INDEX('Bingo input'!$B$6:$B$105,Table1[[#This Row],[Min of Maxs]],1),"")</f>
        <v/>
      </c>
    </row>
    <row r="75" spans="1:22">
      <c r="A75" s="3">
        <v>58</v>
      </c>
      <c r="B75">
        <v>17</v>
      </c>
      <c r="C75">
        <v>97</v>
      </c>
      <c r="D75">
        <v>59</v>
      </c>
      <c r="E75">
        <v>29</v>
      </c>
      <c r="F75">
        <f t="shared" ref="F75:F138" si="71">IF(AND(ISNUMBER(E75),ISNUMBER(E74)),F74,IF(AND(ISNUMBER(E75),ISBLANK(E74)),F74+1,IF(ISNUMBER(F74), F74, 1)))</f>
        <v>12</v>
      </c>
      <c r="G75" t="str">
        <f t="shared" si="64"/>
        <v/>
      </c>
      <c r="H75">
        <f>IF(ISBLANK(A75),MAX(H70:H74),MATCH(A75,'Bingo input'!$B$6:$B$105,0))</f>
        <v>97</v>
      </c>
      <c r="I75">
        <f>IF(ISBLANK(B75),MAX(I70:I74),MATCH(B75,'Bingo input'!$B$6:$B$105,0))</f>
        <v>68</v>
      </c>
      <c r="J75">
        <f>IF(ISBLANK(C75),MAX(J70:J74),MATCH(C75,'Bingo input'!$B$6:$B$105,0))</f>
        <v>32</v>
      </c>
      <c r="K75">
        <f>IF(ISBLANK(D75),MAX(K70:K74),MATCH(D75,'Bingo input'!$B$6:$B$105,0))</f>
        <v>93</v>
      </c>
      <c r="L75">
        <f>IF(ISBLANK(E75),MAX(L70:L74),MATCH(E75,'Bingo input'!$B$6:$B$105,0))</f>
        <v>92</v>
      </c>
      <c r="M75">
        <f t="shared" si="65"/>
        <v>97</v>
      </c>
      <c r="N75" t="str">
        <f>IF(LEN(Table1[[#This Row],[Status]])&gt;2,IF(MIN(Table1[[#This Row],[fo row 1]:[fo row 5]])&lt;MIN(M70:M74),"column","row"),"")</f>
        <v/>
      </c>
      <c r="O75" t="str">
        <f>IF(AND(LEN(Table1[[#This Row],[Status]])&gt;2,LEN(Table1[[#This Row],[Row or Column]])&gt;2),IF(Table1[[#This Row],[Row or Column]]="row",MIN(M70:M74),MIN(Table1[[#This Row],[fo row 1]:[fo row 5]])),"")</f>
        <v/>
      </c>
      <c r="P75" t="str">
        <f t="shared" si="54"/>
        <v/>
      </c>
      <c r="Q75" t="str">
        <f t="shared" ref="Q75:T75" si="72">IF(LEN($G75)&gt;2,SUMIF(I70:I74,"&gt;"&amp;$O75,B70:B74),"")</f>
        <v/>
      </c>
      <c r="R75" t="str">
        <f t="shared" si="72"/>
        <v/>
      </c>
      <c r="S75" t="str">
        <f t="shared" si="72"/>
        <v/>
      </c>
      <c r="T75" t="str">
        <f t="shared" si="72"/>
        <v/>
      </c>
      <c r="U75" s="1" t="str">
        <f>IF(LEN(Table1[[#This Row],[Status]])&gt;2,SUM(Table1[[#This Row],[sum col1]:[sum col5]]),"")</f>
        <v/>
      </c>
      <c r="V75" s="1" t="str" cm="1">
        <f t="array" ref="V75">IF(LEN(Table1[[#This Row],[Status]])&gt;2,INDEX('Bingo input'!$B$6:$B$105,Table1[[#This Row],[Min of Maxs]],1),"")</f>
        <v/>
      </c>
    </row>
    <row r="76" spans="1:22">
      <c r="A76" s="3">
        <v>95</v>
      </c>
      <c r="B76">
        <v>31</v>
      </c>
      <c r="C76">
        <v>18</v>
      </c>
      <c r="D76">
        <v>44</v>
      </c>
      <c r="E76">
        <v>37</v>
      </c>
      <c r="F76">
        <f t="shared" si="71"/>
        <v>12</v>
      </c>
      <c r="G76" t="str">
        <f t="shared" si="64"/>
        <v/>
      </c>
      <c r="H76">
        <f>IF(ISBLANK(A76),MAX(H71:H75),MATCH(A76,'Bingo input'!$B$6:$B$105,0))</f>
        <v>48</v>
      </c>
      <c r="I76">
        <f>IF(ISBLANK(B76),MAX(I71:I75),MATCH(B76,'Bingo input'!$B$6:$B$105,0))</f>
        <v>73</v>
      </c>
      <c r="J76">
        <f>IF(ISBLANK(C76),MAX(J71:J75),MATCH(C76,'Bingo input'!$B$6:$B$105,0))</f>
        <v>16</v>
      </c>
      <c r="K76">
        <f>IF(ISBLANK(D76),MAX(K71:K75),MATCH(D76,'Bingo input'!$B$6:$B$105,0))</f>
        <v>67</v>
      </c>
      <c r="L76">
        <f>IF(ISBLANK(E76),MAX(L71:L75),MATCH(E76,'Bingo input'!$B$6:$B$105,0))</f>
        <v>77</v>
      </c>
      <c r="M76">
        <f t="shared" si="65"/>
        <v>77</v>
      </c>
      <c r="N76" t="str">
        <f>IF(LEN(Table1[[#This Row],[Status]])&gt;2,IF(MIN(Table1[[#This Row],[fo row 1]:[fo row 5]])&lt;MIN(M71:M75),"column","row"),"")</f>
        <v/>
      </c>
      <c r="O76" t="str">
        <f>IF(AND(LEN(Table1[[#This Row],[Status]])&gt;2,LEN(Table1[[#This Row],[Row or Column]])&gt;2),IF(Table1[[#This Row],[Row or Column]]="row",MIN(M71:M75),MIN(Table1[[#This Row],[fo row 1]:[fo row 5]])),"")</f>
        <v/>
      </c>
      <c r="P76" t="str">
        <f t="shared" ref="P76:T91" si="73">IF(LEN($G76)&gt;2,SUMIF(H71:H75,"&gt;"&amp;$O76,A71:A75),"")</f>
        <v/>
      </c>
      <c r="Q76" t="str">
        <f t="shared" si="73"/>
        <v/>
      </c>
      <c r="R76" t="str">
        <f t="shared" si="73"/>
        <v/>
      </c>
      <c r="S76" t="str">
        <f t="shared" si="73"/>
        <v/>
      </c>
      <c r="T76" t="str">
        <f t="shared" si="73"/>
        <v/>
      </c>
      <c r="U76" s="1" t="str">
        <f>IF(LEN(Table1[[#This Row],[Status]])&gt;2,SUM(Table1[[#This Row],[sum col1]:[sum col5]]),"")</f>
        <v/>
      </c>
      <c r="V76" s="1" t="str" cm="1">
        <f t="array" ref="V76">IF(LEN(Table1[[#This Row],[Status]])&gt;2,INDEX('Bingo input'!$B$6:$B$105,Table1[[#This Row],[Min of Maxs]],1),"")</f>
        <v/>
      </c>
    </row>
    <row r="77" spans="1:22">
      <c r="A77" s="2"/>
      <c r="F77">
        <f t="shared" si="71"/>
        <v>12</v>
      </c>
      <c r="G77" t="str">
        <f t="shared" si="64"/>
        <v xml:space="preserve">Board 12 min row: </v>
      </c>
      <c r="H77">
        <f>IF(ISBLANK(A77),MAX(H72:H76),MATCH(A77,'Bingo input'!$B$6:$B$105,0))</f>
        <v>97</v>
      </c>
      <c r="I77">
        <f>IF(ISBLANK(B77),MAX(I72:I76),MATCH(B77,'Bingo input'!$B$6:$B$105,0))</f>
        <v>73</v>
      </c>
      <c r="J77">
        <f>IF(ISBLANK(C77),MAX(J72:J76),MATCH(C77,'Bingo input'!$B$6:$B$105,0))</f>
        <v>78</v>
      </c>
      <c r="K77">
        <f>IF(ISBLANK(D77),MAX(K72:K76),MATCH(D77,'Bingo input'!$B$6:$B$105,0))</f>
        <v>100</v>
      </c>
      <c r="L77">
        <f>IF(ISBLANK(E77),MAX(L72:L76),MATCH(E77,'Bingo input'!$B$6:$B$105,0))</f>
        <v>92</v>
      </c>
      <c r="M77" t="str">
        <f t="shared" si="65"/>
        <v>/</v>
      </c>
      <c r="N77" t="str">
        <f>IF(LEN(Table1[[#This Row],[Status]])&gt;2,IF(MIN(Table1[[#This Row],[fo row 1]:[fo row 5]])&lt;MIN(M72:M76),"column","row"),"")</f>
        <v>column</v>
      </c>
      <c r="O77">
        <f>IF(AND(LEN(Table1[[#This Row],[Status]])&gt;2,LEN(Table1[[#This Row],[Row or Column]])&gt;2),IF(Table1[[#This Row],[Row or Column]]="row",MIN(M72:M76),MIN(Table1[[#This Row],[fo row 1]:[fo row 5]])),"")</f>
        <v>73</v>
      </c>
      <c r="P77">
        <f t="shared" si="73"/>
        <v>121</v>
      </c>
      <c r="Q77">
        <f t="shared" ref="Q77:T77" si="74">IF(LEN($G77)&gt;2,SUMIF(I72:I76,"&gt;"&amp;$O77,B72:B76),"")</f>
        <v>0</v>
      </c>
      <c r="R77">
        <f t="shared" si="74"/>
        <v>40</v>
      </c>
      <c r="S77">
        <f t="shared" si="74"/>
        <v>87</v>
      </c>
      <c r="T77">
        <f t="shared" si="74"/>
        <v>203</v>
      </c>
      <c r="U77" s="1">
        <f>IF(LEN(Table1[[#This Row],[Status]])&gt;2,SUM(Table1[[#This Row],[sum col1]:[sum col5]]),"")</f>
        <v>451</v>
      </c>
      <c r="V77" s="1" cm="1">
        <f t="array" ref="V77">IF(LEN(Table1[[#This Row],[Status]])&gt;2,INDEX('Bingo input'!$B$6:$B$105,Table1[[#This Row],[Min of Maxs]],1),"")</f>
        <v>31</v>
      </c>
    </row>
    <row r="78" spans="1:22">
      <c r="A78" s="3">
        <v>3</v>
      </c>
      <c r="B78">
        <v>31</v>
      </c>
      <c r="C78">
        <v>97</v>
      </c>
      <c r="D78">
        <v>85</v>
      </c>
      <c r="E78">
        <v>71</v>
      </c>
      <c r="F78">
        <f t="shared" si="71"/>
        <v>13</v>
      </c>
      <c r="G78" t="str">
        <f t="shared" si="64"/>
        <v/>
      </c>
      <c r="H78">
        <f>IF(ISBLANK(A78),MAX(H73:H77),MATCH(A78,'Bingo input'!$B$6:$B$105,0))</f>
        <v>95</v>
      </c>
      <c r="I78">
        <f>IF(ISBLANK(B78),MAX(I73:I77),MATCH(B78,'Bingo input'!$B$6:$B$105,0))</f>
        <v>73</v>
      </c>
      <c r="J78">
        <f>IF(ISBLANK(C78),MAX(J73:J77),MATCH(C78,'Bingo input'!$B$6:$B$105,0))</f>
        <v>32</v>
      </c>
      <c r="K78">
        <f>IF(ISBLANK(D78),MAX(K73:K77),MATCH(D78,'Bingo input'!$B$6:$B$105,0))</f>
        <v>5</v>
      </c>
      <c r="L78">
        <f>IF(ISBLANK(E78),MAX(L73:L77),MATCH(E78,'Bingo input'!$B$6:$B$105,0))</f>
        <v>18</v>
      </c>
      <c r="M78">
        <f t="shared" si="65"/>
        <v>95</v>
      </c>
      <c r="N78" t="str">
        <f>IF(LEN(Table1[[#This Row],[Status]])&gt;2,IF(MIN(Table1[[#This Row],[fo row 1]:[fo row 5]])&lt;MIN(M73:M77),"column","row"),"")</f>
        <v/>
      </c>
      <c r="O78" t="str">
        <f>IF(AND(LEN(Table1[[#This Row],[Status]])&gt;2,LEN(Table1[[#This Row],[Row or Column]])&gt;2),IF(Table1[[#This Row],[Row or Column]]="row",MIN(M73:M77),MIN(Table1[[#This Row],[fo row 1]:[fo row 5]])),"")</f>
        <v/>
      </c>
      <c r="P78" t="str">
        <f t="shared" si="73"/>
        <v/>
      </c>
      <c r="Q78" t="str">
        <f t="shared" ref="Q78:T78" si="75">IF(LEN($G78)&gt;2,SUMIF(I73:I77,"&gt;"&amp;$O78,B73:B77),"")</f>
        <v/>
      </c>
      <c r="R78" t="str">
        <f t="shared" si="75"/>
        <v/>
      </c>
      <c r="S78" t="str">
        <f t="shared" si="75"/>
        <v/>
      </c>
      <c r="T78" t="str">
        <f t="shared" si="75"/>
        <v/>
      </c>
      <c r="U78" s="1" t="str">
        <f>IF(LEN(Table1[[#This Row],[Status]])&gt;2,SUM(Table1[[#This Row],[sum col1]:[sum col5]]),"")</f>
        <v/>
      </c>
      <c r="V78" s="1" t="str" cm="1">
        <f t="array" ref="V78">IF(LEN(Table1[[#This Row],[Status]])&gt;2,INDEX('Bingo input'!$B$6:$B$105,Table1[[#This Row],[Min of Maxs]],1),"")</f>
        <v/>
      </c>
    </row>
    <row r="79" spans="1:22">
      <c r="A79" s="3">
        <v>79</v>
      </c>
      <c r="B79">
        <v>82</v>
      </c>
      <c r="C79">
        <v>22</v>
      </c>
      <c r="D79">
        <v>61</v>
      </c>
      <c r="E79">
        <v>98</v>
      </c>
      <c r="F79">
        <f t="shared" si="71"/>
        <v>13</v>
      </c>
      <c r="G79" t="str">
        <f t="shared" si="64"/>
        <v/>
      </c>
      <c r="H79">
        <f>IF(ISBLANK(A79),MAX(H74:H78),MATCH(A79,'Bingo input'!$B$6:$B$105,0))</f>
        <v>51</v>
      </c>
      <c r="I79">
        <f>IF(ISBLANK(B79),MAX(I74:I78),MATCH(B79,'Bingo input'!$B$6:$B$105,0))</f>
        <v>22</v>
      </c>
      <c r="J79">
        <f>IF(ISBLANK(C79),MAX(J74:J78),MATCH(C79,'Bingo input'!$B$6:$B$105,0))</f>
        <v>62</v>
      </c>
      <c r="K79">
        <f>IF(ISBLANK(D79),MAX(K74:K78),MATCH(D79,'Bingo input'!$B$6:$B$105,0))</f>
        <v>20</v>
      </c>
      <c r="L79">
        <f>IF(ISBLANK(E79),MAX(L74:L78),MATCH(E79,'Bingo input'!$B$6:$B$105,0))</f>
        <v>80</v>
      </c>
      <c r="M79">
        <f t="shared" si="65"/>
        <v>80</v>
      </c>
      <c r="N79" t="str">
        <f>IF(LEN(Table1[[#This Row],[Status]])&gt;2,IF(MIN(Table1[[#This Row],[fo row 1]:[fo row 5]])&lt;MIN(M74:M78),"column","row"),"")</f>
        <v/>
      </c>
      <c r="O79" t="str">
        <f>IF(AND(LEN(Table1[[#This Row],[Status]])&gt;2,LEN(Table1[[#This Row],[Row or Column]])&gt;2),IF(Table1[[#This Row],[Row or Column]]="row",MIN(M74:M78),MIN(Table1[[#This Row],[fo row 1]:[fo row 5]])),"")</f>
        <v/>
      </c>
      <c r="P79" t="str">
        <f t="shared" si="73"/>
        <v/>
      </c>
      <c r="Q79" t="str">
        <f t="shared" ref="Q79:T79" si="76">IF(LEN($G79)&gt;2,SUMIF(I74:I78,"&gt;"&amp;$O79,B74:B78),"")</f>
        <v/>
      </c>
      <c r="R79" t="str">
        <f t="shared" si="76"/>
        <v/>
      </c>
      <c r="S79" t="str">
        <f t="shared" si="76"/>
        <v/>
      </c>
      <c r="T79" t="str">
        <f t="shared" si="76"/>
        <v/>
      </c>
      <c r="U79" s="1" t="str">
        <f>IF(LEN(Table1[[#This Row],[Status]])&gt;2,SUM(Table1[[#This Row],[sum col1]:[sum col5]]),"")</f>
        <v/>
      </c>
      <c r="V79" s="1" t="str" cm="1">
        <f t="array" ref="V79">IF(LEN(Table1[[#This Row],[Status]])&gt;2,INDEX('Bingo input'!$B$6:$B$105,Table1[[#This Row],[Min of Maxs]],1),"")</f>
        <v/>
      </c>
    </row>
    <row r="80" spans="1:22">
      <c r="A80" s="3">
        <v>87</v>
      </c>
      <c r="B80">
        <v>14</v>
      </c>
      <c r="C80">
        <v>17</v>
      </c>
      <c r="D80">
        <v>66</v>
      </c>
      <c r="E80">
        <v>75</v>
      </c>
      <c r="F80">
        <f t="shared" si="71"/>
        <v>13</v>
      </c>
      <c r="G80" t="str">
        <f t="shared" si="64"/>
        <v/>
      </c>
      <c r="H80">
        <f>IF(ISBLANK(A80),MAX(H75:H79),MATCH(A80,'Bingo input'!$B$6:$B$105,0))</f>
        <v>88</v>
      </c>
      <c r="I80">
        <f>IF(ISBLANK(B80),MAX(I75:I79),MATCH(B80,'Bingo input'!$B$6:$B$105,0))</f>
        <v>2</v>
      </c>
      <c r="J80">
        <f>IF(ISBLANK(C80),MAX(J75:J79),MATCH(C80,'Bingo input'!$B$6:$B$105,0))</f>
        <v>68</v>
      </c>
      <c r="K80">
        <f>IF(ISBLANK(D80),MAX(K75:K79),MATCH(D80,'Bingo input'!$B$6:$B$105,0))</f>
        <v>6</v>
      </c>
      <c r="L80">
        <f>IF(ISBLANK(E80),MAX(L75:L79),MATCH(E80,'Bingo input'!$B$6:$B$105,0))</f>
        <v>40</v>
      </c>
      <c r="M80">
        <f t="shared" si="65"/>
        <v>88</v>
      </c>
      <c r="N80" t="str">
        <f>IF(LEN(Table1[[#This Row],[Status]])&gt;2,IF(MIN(Table1[[#This Row],[fo row 1]:[fo row 5]])&lt;MIN(M75:M79),"column","row"),"")</f>
        <v/>
      </c>
      <c r="O80" t="str">
        <f>IF(AND(LEN(Table1[[#This Row],[Status]])&gt;2,LEN(Table1[[#This Row],[Row or Column]])&gt;2),IF(Table1[[#This Row],[Row or Column]]="row",MIN(M75:M79),MIN(Table1[[#This Row],[fo row 1]:[fo row 5]])),"")</f>
        <v/>
      </c>
      <c r="P80" t="str">
        <f t="shared" si="73"/>
        <v/>
      </c>
      <c r="Q80" t="str">
        <f t="shared" ref="Q80:T80" si="77">IF(LEN($G80)&gt;2,SUMIF(I75:I79,"&gt;"&amp;$O80,B75:B79),"")</f>
        <v/>
      </c>
      <c r="R80" t="str">
        <f t="shared" si="77"/>
        <v/>
      </c>
      <c r="S80" t="str">
        <f t="shared" si="77"/>
        <v/>
      </c>
      <c r="T80" t="str">
        <f t="shared" si="77"/>
        <v/>
      </c>
      <c r="U80" s="1" t="str">
        <f>IF(LEN(Table1[[#This Row],[Status]])&gt;2,SUM(Table1[[#This Row],[sum col1]:[sum col5]]),"")</f>
        <v/>
      </c>
      <c r="V80" s="1" t="str" cm="1">
        <f t="array" ref="V80">IF(LEN(Table1[[#This Row],[Status]])&gt;2,INDEX('Bingo input'!$B$6:$B$105,Table1[[#This Row],[Min of Maxs]],1),"")</f>
        <v/>
      </c>
    </row>
    <row r="81" spans="1:22">
      <c r="A81" s="3">
        <v>36</v>
      </c>
      <c r="B81">
        <v>89</v>
      </c>
      <c r="C81">
        <v>88</v>
      </c>
      <c r="D81">
        <v>83</v>
      </c>
      <c r="E81">
        <v>63</v>
      </c>
      <c r="F81">
        <f t="shared" si="71"/>
        <v>13</v>
      </c>
      <c r="G81" t="str">
        <f t="shared" si="64"/>
        <v/>
      </c>
      <c r="H81">
        <f>IF(ISBLANK(A81),MAX(H76:H80),MATCH(A81,'Bingo input'!$B$6:$B$105,0))</f>
        <v>46</v>
      </c>
      <c r="I81">
        <f>IF(ISBLANK(B81),MAX(I76:I80),MATCH(B81,'Bingo input'!$B$6:$B$105,0))</f>
        <v>94</v>
      </c>
      <c r="J81">
        <f>IF(ISBLANK(C81),MAX(J76:J80),MATCH(C81,'Bingo input'!$B$6:$B$105,0))</f>
        <v>66</v>
      </c>
      <c r="K81">
        <f>IF(ISBLANK(D81),MAX(K76:K80),MATCH(D81,'Bingo input'!$B$6:$B$105,0))</f>
        <v>27</v>
      </c>
      <c r="L81">
        <f>IF(ISBLANK(E81),MAX(L76:L80),MATCH(E81,'Bingo input'!$B$6:$B$105,0))</f>
        <v>50</v>
      </c>
      <c r="M81">
        <f t="shared" si="65"/>
        <v>94</v>
      </c>
      <c r="N81" t="str">
        <f>IF(LEN(Table1[[#This Row],[Status]])&gt;2,IF(MIN(Table1[[#This Row],[fo row 1]:[fo row 5]])&lt;MIN(M76:M80),"column","row"),"")</f>
        <v/>
      </c>
      <c r="O81" t="str">
        <f>IF(AND(LEN(Table1[[#This Row],[Status]])&gt;2,LEN(Table1[[#This Row],[Row or Column]])&gt;2),IF(Table1[[#This Row],[Row or Column]]="row",MIN(M76:M80),MIN(Table1[[#This Row],[fo row 1]:[fo row 5]])),"")</f>
        <v/>
      </c>
      <c r="P81" t="str">
        <f t="shared" si="73"/>
        <v/>
      </c>
      <c r="Q81" t="str">
        <f t="shared" ref="Q81:T81" si="78">IF(LEN($G81)&gt;2,SUMIF(I76:I80,"&gt;"&amp;$O81,B76:B80),"")</f>
        <v/>
      </c>
      <c r="R81" t="str">
        <f t="shared" si="78"/>
        <v/>
      </c>
      <c r="S81" t="str">
        <f t="shared" si="78"/>
        <v/>
      </c>
      <c r="T81" t="str">
        <f t="shared" si="78"/>
        <v/>
      </c>
      <c r="U81" s="1" t="str">
        <f>IF(LEN(Table1[[#This Row],[Status]])&gt;2,SUM(Table1[[#This Row],[sum col1]:[sum col5]]),"")</f>
        <v/>
      </c>
      <c r="V81" s="1" t="str" cm="1">
        <f t="array" ref="V81">IF(LEN(Table1[[#This Row],[Status]])&gt;2,INDEX('Bingo input'!$B$6:$B$105,Table1[[#This Row],[Min of Maxs]],1),"")</f>
        <v/>
      </c>
    </row>
    <row r="82" spans="1:22">
      <c r="A82" s="3">
        <v>44</v>
      </c>
      <c r="B82">
        <v>8</v>
      </c>
      <c r="C82">
        <v>81</v>
      </c>
      <c r="D82">
        <v>25</v>
      </c>
      <c r="E82">
        <v>48</v>
      </c>
      <c r="F82">
        <f t="shared" si="71"/>
        <v>13</v>
      </c>
      <c r="G82" t="str">
        <f t="shared" si="64"/>
        <v/>
      </c>
      <c r="H82">
        <f>IF(ISBLANK(A82),MAX(H77:H81),MATCH(A82,'Bingo input'!$B$6:$B$105,0))</f>
        <v>67</v>
      </c>
      <c r="I82">
        <f>IF(ISBLANK(B82),MAX(I77:I81),MATCH(B82,'Bingo input'!$B$6:$B$105,0))</f>
        <v>56</v>
      </c>
      <c r="J82">
        <f>IF(ISBLANK(C82),MAX(J77:J81),MATCH(C82,'Bingo input'!$B$6:$B$105,0))</f>
        <v>61</v>
      </c>
      <c r="K82">
        <f>IF(ISBLANK(D82),MAX(K77:K81),MATCH(D82,'Bingo input'!$B$6:$B$105,0))</f>
        <v>15</v>
      </c>
      <c r="L82">
        <f>IF(ISBLANK(E82),MAX(L77:L81),MATCH(E82,'Bingo input'!$B$6:$B$105,0))</f>
        <v>91</v>
      </c>
      <c r="M82">
        <f t="shared" si="65"/>
        <v>91</v>
      </c>
      <c r="N82" t="str">
        <f>IF(LEN(Table1[[#This Row],[Status]])&gt;2,IF(MIN(Table1[[#This Row],[fo row 1]:[fo row 5]])&lt;MIN(M77:M81),"column","row"),"")</f>
        <v/>
      </c>
      <c r="O82" t="str">
        <f>IF(AND(LEN(Table1[[#This Row],[Status]])&gt;2,LEN(Table1[[#This Row],[Row or Column]])&gt;2),IF(Table1[[#This Row],[Row or Column]]="row",MIN(M77:M81),MIN(Table1[[#This Row],[fo row 1]:[fo row 5]])),"")</f>
        <v/>
      </c>
      <c r="P82" t="str">
        <f t="shared" si="73"/>
        <v/>
      </c>
      <c r="Q82" t="str">
        <f t="shared" ref="Q82:T82" si="79">IF(LEN($G82)&gt;2,SUMIF(I77:I81,"&gt;"&amp;$O82,B77:B81),"")</f>
        <v/>
      </c>
      <c r="R82" t="str">
        <f t="shared" si="79"/>
        <v/>
      </c>
      <c r="S82" t="str">
        <f t="shared" si="79"/>
        <v/>
      </c>
      <c r="T82" t="str">
        <f t="shared" si="79"/>
        <v/>
      </c>
      <c r="U82" s="1" t="str">
        <f>IF(LEN(Table1[[#This Row],[Status]])&gt;2,SUM(Table1[[#This Row],[sum col1]:[sum col5]]),"")</f>
        <v/>
      </c>
      <c r="V82" s="1" t="str" cm="1">
        <f t="array" ref="V82">IF(LEN(Table1[[#This Row],[Status]])&gt;2,INDEX('Bingo input'!$B$6:$B$105,Table1[[#This Row],[Min of Maxs]],1),"")</f>
        <v/>
      </c>
    </row>
    <row r="83" spans="1:22">
      <c r="A83" s="2"/>
      <c r="F83">
        <f t="shared" si="71"/>
        <v>13</v>
      </c>
      <c r="G83" t="str">
        <f t="shared" si="64"/>
        <v xml:space="preserve">Board 13 min row: </v>
      </c>
      <c r="H83">
        <f>IF(ISBLANK(A83),MAX(H78:H82),MATCH(A83,'Bingo input'!$B$6:$B$105,0))</f>
        <v>95</v>
      </c>
      <c r="I83">
        <f>IF(ISBLANK(B83),MAX(I78:I82),MATCH(B83,'Bingo input'!$B$6:$B$105,0))</f>
        <v>94</v>
      </c>
      <c r="J83">
        <f>IF(ISBLANK(C83),MAX(J78:J82),MATCH(C83,'Bingo input'!$B$6:$B$105,0))</f>
        <v>68</v>
      </c>
      <c r="K83">
        <f>IF(ISBLANK(D83),MAX(K78:K82),MATCH(D83,'Bingo input'!$B$6:$B$105,0))</f>
        <v>27</v>
      </c>
      <c r="L83">
        <f>IF(ISBLANK(E83),MAX(L78:L82),MATCH(E83,'Bingo input'!$B$6:$B$105,0))</f>
        <v>91</v>
      </c>
      <c r="M83" t="str">
        <f t="shared" si="65"/>
        <v>/</v>
      </c>
      <c r="N83" t="str">
        <f>IF(LEN(Table1[[#This Row],[Status]])&gt;2,IF(MIN(Table1[[#This Row],[fo row 1]:[fo row 5]])&lt;MIN(M78:M82),"column","row"),"")</f>
        <v>column</v>
      </c>
      <c r="O83">
        <f>IF(AND(LEN(Table1[[#This Row],[Status]])&gt;2,LEN(Table1[[#This Row],[Row or Column]])&gt;2),IF(Table1[[#This Row],[Row or Column]]="row",MIN(M78:M82),MIN(Table1[[#This Row],[fo row 1]:[fo row 5]])),"")</f>
        <v>27</v>
      </c>
      <c r="P83">
        <f t="shared" si="73"/>
        <v>249</v>
      </c>
      <c r="Q83">
        <f t="shared" ref="Q83:T83" si="80">IF(LEN($G83)&gt;2,SUMIF(I78:I82,"&gt;"&amp;$O83,B78:B82),"")</f>
        <v>128</v>
      </c>
      <c r="R83">
        <f t="shared" si="80"/>
        <v>305</v>
      </c>
      <c r="S83">
        <f t="shared" si="80"/>
        <v>0</v>
      </c>
      <c r="T83">
        <f t="shared" si="80"/>
        <v>284</v>
      </c>
      <c r="U83" s="1">
        <f>IF(LEN(Table1[[#This Row],[Status]])&gt;2,SUM(Table1[[#This Row],[sum col1]:[sum col5]]),"")</f>
        <v>966</v>
      </c>
      <c r="V83" s="1" cm="1">
        <f t="array" ref="V83">IF(LEN(Table1[[#This Row],[Status]])&gt;2,INDEX('Bingo input'!$B$6:$B$105,Table1[[#This Row],[Min of Maxs]],1),"")</f>
        <v>83</v>
      </c>
    </row>
    <row r="84" spans="1:22">
      <c r="A84" s="3">
        <v>73</v>
      </c>
      <c r="B84">
        <v>84</v>
      </c>
      <c r="C84">
        <v>28</v>
      </c>
      <c r="D84">
        <v>90</v>
      </c>
      <c r="E84">
        <v>94</v>
      </c>
      <c r="F84">
        <f t="shared" si="71"/>
        <v>14</v>
      </c>
      <c r="G84" t="str">
        <f t="shared" si="64"/>
        <v/>
      </c>
      <c r="H84">
        <f>IF(ISBLANK(A84),MAX(H79:H83),MATCH(A84,'Bingo input'!$B$6:$B$105,0))</f>
        <v>42</v>
      </c>
      <c r="I84">
        <f>IF(ISBLANK(B84),MAX(I79:I83),MATCH(B84,'Bingo input'!$B$6:$B$105,0))</f>
        <v>14</v>
      </c>
      <c r="J84">
        <f>IF(ISBLANK(C84),MAX(J79:J83),MATCH(C84,'Bingo input'!$B$6:$B$105,0))</f>
        <v>100</v>
      </c>
      <c r="K84">
        <f>IF(ISBLANK(D84),MAX(K79:K83),MATCH(D84,'Bingo input'!$B$6:$B$105,0))</f>
        <v>74</v>
      </c>
      <c r="L84">
        <f>IF(ISBLANK(E84),MAX(L79:L83),MATCH(E84,'Bingo input'!$B$6:$B$105,0))</f>
        <v>72</v>
      </c>
      <c r="M84">
        <f t="shared" si="65"/>
        <v>100</v>
      </c>
      <c r="N84" t="str">
        <f>IF(LEN(Table1[[#This Row],[Status]])&gt;2,IF(MIN(Table1[[#This Row],[fo row 1]:[fo row 5]])&lt;MIN(M79:M83),"column","row"),"")</f>
        <v/>
      </c>
      <c r="O84" t="str">
        <f>IF(AND(LEN(Table1[[#This Row],[Status]])&gt;2,LEN(Table1[[#This Row],[Row or Column]])&gt;2),IF(Table1[[#This Row],[Row or Column]]="row",MIN(M79:M83),MIN(Table1[[#This Row],[fo row 1]:[fo row 5]])),"")</f>
        <v/>
      </c>
      <c r="P84" t="str">
        <f t="shared" si="73"/>
        <v/>
      </c>
      <c r="Q84" t="str">
        <f t="shared" ref="Q84:T84" si="81">IF(LEN($G84)&gt;2,SUMIF(I79:I83,"&gt;"&amp;$O84,B79:B83),"")</f>
        <v/>
      </c>
      <c r="R84" t="str">
        <f t="shared" si="81"/>
        <v/>
      </c>
      <c r="S84" t="str">
        <f t="shared" si="81"/>
        <v/>
      </c>
      <c r="T84" t="str">
        <f t="shared" si="81"/>
        <v/>
      </c>
      <c r="U84" s="1" t="str">
        <f>IF(LEN(Table1[[#This Row],[Status]])&gt;2,SUM(Table1[[#This Row],[sum col1]:[sum col5]]),"")</f>
        <v/>
      </c>
      <c r="V84" s="1" t="str" cm="1">
        <f t="array" ref="V84">IF(LEN(Table1[[#This Row],[Status]])&gt;2,INDEX('Bingo input'!$B$6:$B$105,Table1[[#This Row],[Min of Maxs]],1),"")</f>
        <v/>
      </c>
    </row>
    <row r="85" spans="1:22">
      <c r="A85" s="3">
        <v>25</v>
      </c>
      <c r="B85">
        <v>19</v>
      </c>
      <c r="C85">
        <v>44</v>
      </c>
      <c r="D85">
        <v>10</v>
      </c>
      <c r="E85">
        <v>23</v>
      </c>
      <c r="F85">
        <f t="shared" si="71"/>
        <v>14</v>
      </c>
      <c r="G85" t="str">
        <f t="shared" si="64"/>
        <v/>
      </c>
      <c r="H85">
        <f>IF(ISBLANK(A85),MAX(H80:H84),MATCH(A85,'Bingo input'!$B$6:$B$105,0))</f>
        <v>15</v>
      </c>
      <c r="I85">
        <f>IF(ISBLANK(B85),MAX(I80:I84),MATCH(B85,'Bingo input'!$B$6:$B$105,0))</f>
        <v>31</v>
      </c>
      <c r="J85">
        <f>IF(ISBLANK(C85),MAX(J80:J84),MATCH(C85,'Bingo input'!$B$6:$B$105,0))</f>
        <v>67</v>
      </c>
      <c r="K85">
        <f>IF(ISBLANK(D85),MAX(K80:K84),MATCH(D85,'Bingo input'!$B$6:$B$105,0))</f>
        <v>54</v>
      </c>
      <c r="L85">
        <f>IF(ISBLANK(E85),MAX(L80:L84),MATCH(E85,'Bingo input'!$B$6:$B$105,0))</f>
        <v>10</v>
      </c>
      <c r="M85">
        <f t="shared" si="65"/>
        <v>67</v>
      </c>
      <c r="N85" t="str">
        <f>IF(LEN(Table1[[#This Row],[Status]])&gt;2,IF(MIN(Table1[[#This Row],[fo row 1]:[fo row 5]])&lt;MIN(M80:M84),"column","row"),"")</f>
        <v/>
      </c>
      <c r="O85" t="str">
        <f>IF(AND(LEN(Table1[[#This Row],[Status]])&gt;2,LEN(Table1[[#This Row],[Row or Column]])&gt;2),IF(Table1[[#This Row],[Row or Column]]="row",MIN(M80:M84),MIN(Table1[[#This Row],[fo row 1]:[fo row 5]])),"")</f>
        <v/>
      </c>
      <c r="P85" t="str">
        <f t="shared" si="73"/>
        <v/>
      </c>
      <c r="Q85" t="str">
        <f t="shared" ref="Q85:T85" si="82">IF(LEN($G85)&gt;2,SUMIF(I80:I84,"&gt;"&amp;$O85,B80:B84),"")</f>
        <v/>
      </c>
      <c r="R85" t="str">
        <f t="shared" si="82"/>
        <v/>
      </c>
      <c r="S85" t="str">
        <f t="shared" si="82"/>
        <v/>
      </c>
      <c r="T85" t="str">
        <f t="shared" si="82"/>
        <v/>
      </c>
      <c r="U85" s="1" t="str">
        <f>IF(LEN(Table1[[#This Row],[Status]])&gt;2,SUM(Table1[[#This Row],[sum col1]:[sum col5]]),"")</f>
        <v/>
      </c>
      <c r="V85" s="1" t="str" cm="1">
        <f t="array" ref="V85">IF(LEN(Table1[[#This Row],[Status]])&gt;2,INDEX('Bingo input'!$B$6:$B$105,Table1[[#This Row],[Min of Maxs]],1),"")</f>
        <v/>
      </c>
    </row>
    <row r="86" spans="1:22">
      <c r="A86" s="3">
        <v>8</v>
      </c>
      <c r="B86">
        <v>59</v>
      </c>
      <c r="C86">
        <v>17</v>
      </c>
      <c r="D86">
        <v>9</v>
      </c>
      <c r="E86">
        <v>93</v>
      </c>
      <c r="F86">
        <f t="shared" si="71"/>
        <v>14</v>
      </c>
      <c r="G86" t="str">
        <f t="shared" si="64"/>
        <v/>
      </c>
      <c r="H86">
        <f>IF(ISBLANK(A86),MAX(H81:H85),MATCH(A86,'Bingo input'!$B$6:$B$105,0))</f>
        <v>56</v>
      </c>
      <c r="I86">
        <f>IF(ISBLANK(B86),MAX(I81:I85),MATCH(B86,'Bingo input'!$B$6:$B$105,0))</f>
        <v>93</v>
      </c>
      <c r="J86">
        <f>IF(ISBLANK(C86),MAX(J81:J85),MATCH(C86,'Bingo input'!$B$6:$B$105,0))</f>
        <v>68</v>
      </c>
      <c r="K86">
        <f>IF(ISBLANK(D86),MAX(K81:K85),MATCH(D86,'Bingo input'!$B$6:$B$105,0))</f>
        <v>53</v>
      </c>
      <c r="L86">
        <f>IF(ISBLANK(E86),MAX(L81:L85),MATCH(E86,'Bingo input'!$B$6:$B$105,0))</f>
        <v>23</v>
      </c>
      <c r="M86">
        <f t="shared" si="65"/>
        <v>93</v>
      </c>
      <c r="N86" t="str">
        <f>IF(LEN(Table1[[#This Row],[Status]])&gt;2,IF(MIN(Table1[[#This Row],[fo row 1]:[fo row 5]])&lt;MIN(M81:M85),"column","row"),"")</f>
        <v/>
      </c>
      <c r="O86" t="str">
        <f>IF(AND(LEN(Table1[[#This Row],[Status]])&gt;2,LEN(Table1[[#This Row],[Row or Column]])&gt;2),IF(Table1[[#This Row],[Row or Column]]="row",MIN(M81:M85),MIN(Table1[[#This Row],[fo row 1]:[fo row 5]])),"")</f>
        <v/>
      </c>
      <c r="P86" t="str">
        <f t="shared" si="73"/>
        <v/>
      </c>
      <c r="Q86" t="str">
        <f t="shared" ref="Q86:T86" si="83">IF(LEN($G86)&gt;2,SUMIF(I81:I85,"&gt;"&amp;$O86,B81:B85),"")</f>
        <v/>
      </c>
      <c r="R86" t="str">
        <f t="shared" si="83"/>
        <v/>
      </c>
      <c r="S86" t="str">
        <f t="shared" si="83"/>
        <v/>
      </c>
      <c r="T86" t="str">
        <f t="shared" si="83"/>
        <v/>
      </c>
      <c r="U86" s="1" t="str">
        <f>IF(LEN(Table1[[#This Row],[Status]])&gt;2,SUM(Table1[[#This Row],[sum col1]:[sum col5]]),"")</f>
        <v/>
      </c>
      <c r="V86" s="1" t="str" cm="1">
        <f t="array" ref="V86">IF(LEN(Table1[[#This Row],[Status]])&gt;2,INDEX('Bingo input'!$B$6:$B$105,Table1[[#This Row],[Min of Maxs]],1),"")</f>
        <v/>
      </c>
    </row>
    <row r="87" spans="1:22">
      <c r="A87" s="3">
        <v>20</v>
      </c>
      <c r="B87">
        <v>77</v>
      </c>
      <c r="C87">
        <v>97</v>
      </c>
      <c r="D87">
        <v>64</v>
      </c>
      <c r="E87">
        <v>6</v>
      </c>
      <c r="F87">
        <f t="shared" si="71"/>
        <v>14</v>
      </c>
      <c r="G87" t="str">
        <f t="shared" si="64"/>
        <v/>
      </c>
      <c r="H87">
        <f>IF(ISBLANK(A87),MAX(H82:H86),MATCH(A87,'Bingo input'!$B$6:$B$105,0))</f>
        <v>38</v>
      </c>
      <c r="I87">
        <f>IF(ISBLANK(B87),MAX(I82:I86),MATCH(B87,'Bingo input'!$B$6:$B$105,0))</f>
        <v>39</v>
      </c>
      <c r="J87">
        <f>IF(ISBLANK(C87),MAX(J82:J86),MATCH(C87,'Bingo input'!$B$6:$B$105,0))</f>
        <v>32</v>
      </c>
      <c r="K87">
        <f>IF(ISBLANK(D87),MAX(K82:K86),MATCH(D87,'Bingo input'!$B$6:$B$105,0))</f>
        <v>28</v>
      </c>
      <c r="L87">
        <f>IF(ISBLANK(E87),MAX(L82:L86),MATCH(E87,'Bingo input'!$B$6:$B$105,0))</f>
        <v>35</v>
      </c>
      <c r="M87">
        <f t="shared" si="65"/>
        <v>39</v>
      </c>
      <c r="N87" t="str">
        <f>IF(LEN(Table1[[#This Row],[Status]])&gt;2,IF(MIN(Table1[[#This Row],[fo row 1]:[fo row 5]])&lt;MIN(M82:M86),"column","row"),"")</f>
        <v/>
      </c>
      <c r="O87" t="str">
        <f>IF(AND(LEN(Table1[[#This Row],[Status]])&gt;2,LEN(Table1[[#This Row],[Row or Column]])&gt;2),IF(Table1[[#This Row],[Row or Column]]="row",MIN(M82:M86),MIN(Table1[[#This Row],[fo row 1]:[fo row 5]])),"")</f>
        <v/>
      </c>
      <c r="P87" t="str">
        <f t="shared" si="73"/>
        <v/>
      </c>
      <c r="Q87" t="str">
        <f t="shared" ref="Q87:T87" si="84">IF(LEN($G87)&gt;2,SUMIF(I82:I86,"&gt;"&amp;$O87,B82:B86),"")</f>
        <v/>
      </c>
      <c r="R87" t="str">
        <f t="shared" si="84"/>
        <v/>
      </c>
      <c r="S87" t="str">
        <f t="shared" si="84"/>
        <v/>
      </c>
      <c r="T87" t="str">
        <f t="shared" si="84"/>
        <v/>
      </c>
      <c r="U87" s="1" t="str">
        <f>IF(LEN(Table1[[#This Row],[Status]])&gt;2,SUM(Table1[[#This Row],[sum col1]:[sum col5]]),"")</f>
        <v/>
      </c>
      <c r="V87" s="1" t="str" cm="1">
        <f t="array" ref="V87">IF(LEN(Table1[[#This Row],[Status]])&gt;2,INDEX('Bingo input'!$B$6:$B$105,Table1[[#This Row],[Min of Maxs]],1),"")</f>
        <v/>
      </c>
    </row>
    <row r="88" spans="1:22">
      <c r="A88" s="3">
        <v>98</v>
      </c>
      <c r="B88">
        <v>82</v>
      </c>
      <c r="C88">
        <v>27</v>
      </c>
      <c r="D88">
        <v>70</v>
      </c>
      <c r="E88">
        <v>91</v>
      </c>
      <c r="F88">
        <f t="shared" si="71"/>
        <v>14</v>
      </c>
      <c r="G88" t="str">
        <f t="shared" si="64"/>
        <v/>
      </c>
      <c r="H88">
        <f>IF(ISBLANK(A88),MAX(H83:H87),MATCH(A88,'Bingo input'!$B$6:$B$105,0))</f>
        <v>80</v>
      </c>
      <c r="I88">
        <f>IF(ISBLANK(B88),MAX(I83:I87),MATCH(B88,'Bingo input'!$B$6:$B$105,0))</f>
        <v>22</v>
      </c>
      <c r="J88">
        <f>IF(ISBLANK(C88),MAX(J83:J87),MATCH(C88,'Bingo input'!$B$6:$B$105,0))</f>
        <v>1</v>
      </c>
      <c r="K88">
        <f>IF(ISBLANK(D88),MAX(K83:K87),MATCH(D88,'Bingo input'!$B$6:$B$105,0))</f>
        <v>3</v>
      </c>
      <c r="L88">
        <f>IF(ISBLANK(E88),MAX(L83:L87),MATCH(E88,'Bingo input'!$B$6:$B$105,0))</f>
        <v>89</v>
      </c>
      <c r="M88">
        <f t="shared" si="65"/>
        <v>89</v>
      </c>
      <c r="N88" t="str">
        <f>IF(LEN(Table1[[#This Row],[Status]])&gt;2,IF(MIN(Table1[[#This Row],[fo row 1]:[fo row 5]])&lt;MIN(M83:M87),"column","row"),"")</f>
        <v/>
      </c>
      <c r="O88" t="str">
        <f>IF(AND(LEN(Table1[[#This Row],[Status]])&gt;2,LEN(Table1[[#This Row],[Row or Column]])&gt;2),IF(Table1[[#This Row],[Row or Column]]="row",MIN(M83:M87),MIN(Table1[[#This Row],[fo row 1]:[fo row 5]])),"")</f>
        <v/>
      </c>
      <c r="P88" t="str">
        <f t="shared" si="73"/>
        <v/>
      </c>
      <c r="Q88" t="str">
        <f t="shared" ref="Q88:T88" si="85">IF(LEN($G88)&gt;2,SUMIF(I83:I87,"&gt;"&amp;$O88,B83:B87),"")</f>
        <v/>
      </c>
      <c r="R88" t="str">
        <f t="shared" si="85"/>
        <v/>
      </c>
      <c r="S88" t="str">
        <f t="shared" si="85"/>
        <v/>
      </c>
      <c r="T88" t="str">
        <f t="shared" si="85"/>
        <v/>
      </c>
      <c r="U88" s="1" t="str">
        <f>IF(LEN(Table1[[#This Row],[Status]])&gt;2,SUM(Table1[[#This Row],[sum col1]:[sum col5]]),"")</f>
        <v/>
      </c>
      <c r="V88" s="1" t="str" cm="1">
        <f t="array" ref="V88">IF(LEN(Table1[[#This Row],[Status]])&gt;2,INDEX('Bingo input'!$B$6:$B$105,Table1[[#This Row],[Min of Maxs]],1),"")</f>
        <v/>
      </c>
    </row>
    <row r="89" spans="1:22">
      <c r="A89" s="2"/>
      <c r="F89">
        <f t="shared" si="71"/>
        <v>14</v>
      </c>
      <c r="G89" t="str">
        <f t="shared" si="64"/>
        <v xml:space="preserve">Board 14 min row: </v>
      </c>
      <c r="H89">
        <f>IF(ISBLANK(A89),MAX(H84:H88),MATCH(A89,'Bingo input'!$B$6:$B$105,0))</f>
        <v>80</v>
      </c>
      <c r="I89">
        <f>IF(ISBLANK(B89),MAX(I84:I88),MATCH(B89,'Bingo input'!$B$6:$B$105,0))</f>
        <v>93</v>
      </c>
      <c r="J89">
        <f>IF(ISBLANK(C89),MAX(J84:J88),MATCH(C89,'Bingo input'!$B$6:$B$105,0))</f>
        <v>100</v>
      </c>
      <c r="K89">
        <f>IF(ISBLANK(D89),MAX(K84:K88),MATCH(D89,'Bingo input'!$B$6:$B$105,0))</f>
        <v>74</v>
      </c>
      <c r="L89">
        <f>IF(ISBLANK(E89),MAX(L84:L88),MATCH(E89,'Bingo input'!$B$6:$B$105,0))</f>
        <v>89</v>
      </c>
      <c r="M89" t="str">
        <f t="shared" si="65"/>
        <v>/</v>
      </c>
      <c r="N89" t="str">
        <f>IF(LEN(Table1[[#This Row],[Status]])&gt;2,IF(MIN(Table1[[#This Row],[fo row 1]:[fo row 5]])&lt;MIN(M84:M88),"column","row"),"")</f>
        <v>row</v>
      </c>
      <c r="O89">
        <f>IF(AND(LEN(Table1[[#This Row],[Status]])&gt;2,LEN(Table1[[#This Row],[Row or Column]])&gt;2),IF(Table1[[#This Row],[Row or Column]]="row",MIN(M84:M88),MIN(Table1[[#This Row],[fo row 1]:[fo row 5]])),"")</f>
        <v>39</v>
      </c>
      <c r="P89">
        <f t="shared" si="73"/>
        <v>179</v>
      </c>
      <c r="Q89">
        <f t="shared" ref="Q89:T89" si="86">IF(LEN($G89)&gt;2,SUMIF(I84:I88,"&gt;"&amp;$O89,B84:B88),"")</f>
        <v>59</v>
      </c>
      <c r="R89">
        <f t="shared" si="86"/>
        <v>89</v>
      </c>
      <c r="S89">
        <f t="shared" si="86"/>
        <v>109</v>
      </c>
      <c r="T89">
        <f t="shared" si="86"/>
        <v>185</v>
      </c>
      <c r="U89" s="1">
        <f>IF(LEN(Table1[[#This Row],[Status]])&gt;2,SUM(Table1[[#This Row],[sum col1]:[sum col5]]),"")</f>
        <v>621</v>
      </c>
      <c r="V89" s="1" cm="1">
        <f t="array" ref="V89">IF(LEN(Table1[[#This Row],[Status]])&gt;2,INDEX('Bingo input'!$B$6:$B$105,Table1[[#This Row],[Min of Maxs]],1),"")</f>
        <v>77</v>
      </c>
    </row>
    <row r="90" spans="1:22">
      <c r="A90" s="3">
        <v>18</v>
      </c>
      <c r="B90">
        <v>51</v>
      </c>
      <c r="C90">
        <v>16</v>
      </c>
      <c r="D90">
        <v>99</v>
      </c>
      <c r="E90">
        <v>2</v>
      </c>
      <c r="F90">
        <f t="shared" si="71"/>
        <v>15</v>
      </c>
      <c r="G90" t="str">
        <f t="shared" si="64"/>
        <v/>
      </c>
      <c r="H90">
        <f>IF(ISBLANK(A90),MAX(H85:H89),MATCH(A90,'Bingo input'!$B$6:$B$105,0))</f>
        <v>16</v>
      </c>
      <c r="I90">
        <f>IF(ISBLANK(B90),MAX(I85:I89),MATCH(B90,'Bingo input'!$B$6:$B$105,0))</f>
        <v>36</v>
      </c>
      <c r="J90">
        <f>IF(ISBLANK(C90),MAX(J85:J89),MATCH(C90,'Bingo input'!$B$6:$B$105,0))</f>
        <v>55</v>
      </c>
      <c r="K90">
        <f>IF(ISBLANK(D90),MAX(K85:K89),MATCH(D90,'Bingo input'!$B$6:$B$105,0))</f>
        <v>37</v>
      </c>
      <c r="L90">
        <f>IF(ISBLANK(E90),MAX(L85:L89),MATCH(E90,'Bingo input'!$B$6:$B$105,0))</f>
        <v>29</v>
      </c>
      <c r="M90">
        <f t="shared" si="65"/>
        <v>55</v>
      </c>
      <c r="N90" t="str">
        <f>IF(LEN(Table1[[#This Row],[Status]])&gt;2,IF(MIN(Table1[[#This Row],[fo row 1]:[fo row 5]])&lt;MIN(M85:M89),"column","row"),"")</f>
        <v/>
      </c>
      <c r="O90" t="str">
        <f>IF(AND(LEN(Table1[[#This Row],[Status]])&gt;2,LEN(Table1[[#This Row],[Row or Column]])&gt;2),IF(Table1[[#This Row],[Row or Column]]="row",MIN(M85:M89),MIN(Table1[[#This Row],[fo row 1]:[fo row 5]])),"")</f>
        <v/>
      </c>
      <c r="P90" t="str">
        <f t="shared" si="73"/>
        <v/>
      </c>
      <c r="Q90" t="str">
        <f t="shared" ref="Q90:T90" si="87">IF(LEN($G90)&gt;2,SUMIF(I85:I89,"&gt;"&amp;$O90,B85:B89),"")</f>
        <v/>
      </c>
      <c r="R90" t="str">
        <f t="shared" si="87"/>
        <v/>
      </c>
      <c r="S90" t="str">
        <f t="shared" si="87"/>
        <v/>
      </c>
      <c r="T90" t="str">
        <f t="shared" si="87"/>
        <v/>
      </c>
      <c r="U90" s="1" t="str">
        <f>IF(LEN(Table1[[#This Row],[Status]])&gt;2,SUM(Table1[[#This Row],[sum col1]:[sum col5]]),"")</f>
        <v/>
      </c>
      <c r="V90" s="1" t="str" cm="1">
        <f t="array" ref="V90">IF(LEN(Table1[[#This Row],[Status]])&gt;2,INDEX('Bingo input'!$B$6:$B$105,Table1[[#This Row],[Min of Maxs]],1),"")</f>
        <v/>
      </c>
    </row>
    <row r="91" spans="1:22">
      <c r="A91" s="3">
        <v>58</v>
      </c>
      <c r="B91">
        <v>22</v>
      </c>
      <c r="C91">
        <v>89</v>
      </c>
      <c r="D91">
        <v>13</v>
      </c>
      <c r="E91">
        <v>19</v>
      </c>
      <c r="F91">
        <f t="shared" si="71"/>
        <v>15</v>
      </c>
      <c r="G91" t="str">
        <f t="shared" si="64"/>
        <v/>
      </c>
      <c r="H91">
        <f>IF(ISBLANK(A91),MAX(H86:H90),MATCH(A91,'Bingo input'!$B$6:$B$105,0))</f>
        <v>97</v>
      </c>
      <c r="I91">
        <f>IF(ISBLANK(B91),MAX(I86:I90),MATCH(B91,'Bingo input'!$B$6:$B$105,0))</f>
        <v>62</v>
      </c>
      <c r="J91">
        <f>IF(ISBLANK(C91),MAX(J86:J90),MATCH(C91,'Bingo input'!$B$6:$B$105,0))</f>
        <v>94</v>
      </c>
      <c r="K91">
        <f>IF(ISBLANK(D91),MAX(K86:K90),MATCH(D91,'Bingo input'!$B$6:$B$105,0))</f>
        <v>47</v>
      </c>
      <c r="L91">
        <f>IF(ISBLANK(E91),MAX(L86:L90),MATCH(E91,'Bingo input'!$B$6:$B$105,0))</f>
        <v>31</v>
      </c>
      <c r="M91">
        <f t="shared" si="65"/>
        <v>97</v>
      </c>
      <c r="N91" t="str">
        <f>IF(LEN(Table1[[#This Row],[Status]])&gt;2,IF(MIN(Table1[[#This Row],[fo row 1]:[fo row 5]])&lt;MIN(M86:M90),"column","row"),"")</f>
        <v/>
      </c>
      <c r="O91" t="str">
        <f>IF(AND(LEN(Table1[[#This Row],[Status]])&gt;2,LEN(Table1[[#This Row],[Row or Column]])&gt;2),IF(Table1[[#This Row],[Row or Column]]="row",MIN(M86:M90),MIN(Table1[[#This Row],[fo row 1]:[fo row 5]])),"")</f>
        <v/>
      </c>
      <c r="P91" t="str">
        <f t="shared" si="73"/>
        <v/>
      </c>
      <c r="Q91" t="str">
        <f t="shared" ref="Q91:T91" si="88">IF(LEN($G91)&gt;2,SUMIF(I86:I90,"&gt;"&amp;$O91,B86:B90),"")</f>
        <v/>
      </c>
      <c r="R91" t="str">
        <f t="shared" si="88"/>
        <v/>
      </c>
      <c r="S91" t="str">
        <f t="shared" si="88"/>
        <v/>
      </c>
      <c r="T91" t="str">
        <f t="shared" si="88"/>
        <v/>
      </c>
      <c r="U91" s="1" t="str">
        <f>IF(LEN(Table1[[#This Row],[Status]])&gt;2,SUM(Table1[[#This Row],[sum col1]:[sum col5]]),"")</f>
        <v/>
      </c>
      <c r="V91" s="1" t="str" cm="1">
        <f t="array" ref="V91">IF(LEN(Table1[[#This Row],[Status]])&gt;2,INDEX('Bingo input'!$B$6:$B$105,Table1[[#This Row],[Min of Maxs]],1),"")</f>
        <v/>
      </c>
    </row>
    <row r="92" spans="1:22">
      <c r="A92" s="3">
        <v>39</v>
      </c>
      <c r="B92">
        <v>66</v>
      </c>
      <c r="C92">
        <v>91</v>
      </c>
      <c r="D92">
        <v>8</v>
      </c>
      <c r="E92">
        <v>32</v>
      </c>
      <c r="F92">
        <f t="shared" si="71"/>
        <v>15</v>
      </c>
      <c r="G92" t="str">
        <f t="shared" si="64"/>
        <v/>
      </c>
      <c r="H92">
        <f>IF(ISBLANK(A92),MAX(H87:H91),MATCH(A92,'Bingo input'!$B$6:$B$105,0))</f>
        <v>75</v>
      </c>
      <c r="I92">
        <f>IF(ISBLANK(B92),MAX(I87:I91),MATCH(B92,'Bingo input'!$B$6:$B$105,0))</f>
        <v>6</v>
      </c>
      <c r="J92">
        <f>IF(ISBLANK(C92),MAX(J87:J91),MATCH(C92,'Bingo input'!$B$6:$B$105,0))</f>
        <v>89</v>
      </c>
      <c r="K92">
        <f>IF(ISBLANK(D92),MAX(K87:K91),MATCH(D92,'Bingo input'!$B$6:$B$105,0))</f>
        <v>56</v>
      </c>
      <c r="L92">
        <f>IF(ISBLANK(E92),MAX(L87:L91),MATCH(E92,'Bingo input'!$B$6:$B$105,0))</f>
        <v>33</v>
      </c>
      <c r="M92">
        <f t="shared" si="65"/>
        <v>89</v>
      </c>
      <c r="N92" t="str">
        <f>IF(LEN(Table1[[#This Row],[Status]])&gt;2,IF(MIN(Table1[[#This Row],[fo row 1]:[fo row 5]])&lt;MIN(M87:M91),"column","row"),"")</f>
        <v/>
      </c>
      <c r="O92" t="str">
        <f>IF(AND(LEN(Table1[[#This Row],[Status]])&gt;2,LEN(Table1[[#This Row],[Row or Column]])&gt;2),IF(Table1[[#This Row],[Row or Column]]="row",MIN(M87:M91),MIN(Table1[[#This Row],[fo row 1]:[fo row 5]])),"")</f>
        <v/>
      </c>
      <c r="P92" t="str">
        <f t="shared" ref="P92:T107" si="89">IF(LEN($G92)&gt;2,SUMIF(H87:H91,"&gt;"&amp;$O92,A87:A91),"")</f>
        <v/>
      </c>
      <c r="Q92" t="str">
        <f t="shared" si="89"/>
        <v/>
      </c>
      <c r="R92" t="str">
        <f t="shared" si="89"/>
        <v/>
      </c>
      <c r="S92" t="str">
        <f t="shared" si="89"/>
        <v/>
      </c>
      <c r="T92" t="str">
        <f t="shared" si="89"/>
        <v/>
      </c>
      <c r="U92" s="1" t="str">
        <f>IF(LEN(Table1[[#This Row],[Status]])&gt;2,SUM(Table1[[#This Row],[sum col1]:[sum col5]]),"")</f>
        <v/>
      </c>
      <c r="V92" s="1" t="str" cm="1">
        <f t="array" ref="V92">IF(LEN(Table1[[#This Row],[Status]])&gt;2,INDEX('Bingo input'!$B$6:$B$105,Table1[[#This Row],[Min of Maxs]],1),"")</f>
        <v/>
      </c>
    </row>
    <row r="93" spans="1:22">
      <c r="A93" s="3">
        <v>49</v>
      </c>
      <c r="B93">
        <v>24</v>
      </c>
      <c r="C93">
        <v>85</v>
      </c>
      <c r="D93">
        <v>94</v>
      </c>
      <c r="E93">
        <v>42</v>
      </c>
      <c r="F93">
        <f t="shared" si="71"/>
        <v>15</v>
      </c>
      <c r="G93" t="str">
        <f t="shared" si="64"/>
        <v/>
      </c>
      <c r="H93">
        <f>IF(ISBLANK(A93),MAX(H88:H92),MATCH(A93,'Bingo input'!$B$6:$B$105,0))</f>
        <v>86</v>
      </c>
      <c r="I93">
        <f>IF(ISBLANK(B93),MAX(I88:I92),MATCH(B93,'Bingo input'!$B$6:$B$105,0))</f>
        <v>81</v>
      </c>
      <c r="J93">
        <f>IF(ISBLANK(C93),MAX(J88:J92),MATCH(C93,'Bingo input'!$B$6:$B$105,0))</f>
        <v>5</v>
      </c>
      <c r="K93">
        <f>IF(ISBLANK(D93),MAX(K88:K92),MATCH(D93,'Bingo input'!$B$6:$B$105,0))</f>
        <v>72</v>
      </c>
      <c r="L93">
        <f>IF(ISBLANK(E93),MAX(L88:L92),MATCH(E93,'Bingo input'!$B$6:$B$105,0))</f>
        <v>96</v>
      </c>
      <c r="M93">
        <f t="shared" si="65"/>
        <v>96</v>
      </c>
      <c r="N93" t="str">
        <f>IF(LEN(Table1[[#This Row],[Status]])&gt;2,IF(MIN(Table1[[#This Row],[fo row 1]:[fo row 5]])&lt;MIN(M88:M92),"column","row"),"")</f>
        <v/>
      </c>
      <c r="O93" t="str">
        <f>IF(AND(LEN(Table1[[#This Row],[Status]])&gt;2,LEN(Table1[[#This Row],[Row or Column]])&gt;2),IF(Table1[[#This Row],[Row or Column]]="row",MIN(M88:M92),MIN(Table1[[#This Row],[fo row 1]:[fo row 5]])),"")</f>
        <v/>
      </c>
      <c r="P93" t="str">
        <f t="shared" si="89"/>
        <v/>
      </c>
      <c r="Q93" t="str">
        <f t="shared" ref="Q93:T93" si="90">IF(LEN($G93)&gt;2,SUMIF(I88:I92,"&gt;"&amp;$O93,B88:B92),"")</f>
        <v/>
      </c>
      <c r="R93" t="str">
        <f t="shared" si="90"/>
        <v/>
      </c>
      <c r="S93" t="str">
        <f t="shared" si="90"/>
        <v/>
      </c>
      <c r="T93" t="str">
        <f t="shared" si="90"/>
        <v/>
      </c>
      <c r="U93" s="1" t="str">
        <f>IF(LEN(Table1[[#This Row],[Status]])&gt;2,SUM(Table1[[#This Row],[sum col1]:[sum col5]]),"")</f>
        <v/>
      </c>
      <c r="V93" s="1" t="str" cm="1">
        <f t="array" ref="V93">IF(LEN(Table1[[#This Row],[Status]])&gt;2,INDEX('Bingo input'!$B$6:$B$105,Table1[[#This Row],[Min of Maxs]],1),"")</f>
        <v/>
      </c>
    </row>
    <row r="94" spans="1:22">
      <c r="A94" s="3">
        <v>45</v>
      </c>
      <c r="B94">
        <v>70</v>
      </c>
      <c r="C94">
        <v>10</v>
      </c>
      <c r="D94">
        <v>86</v>
      </c>
      <c r="E94">
        <v>4</v>
      </c>
      <c r="F94">
        <f t="shared" si="71"/>
        <v>15</v>
      </c>
      <c r="G94" t="str">
        <f t="shared" si="64"/>
        <v/>
      </c>
      <c r="H94">
        <f>IF(ISBLANK(A94),MAX(H89:H93),MATCH(A94,'Bingo input'!$B$6:$B$105,0))</f>
        <v>63</v>
      </c>
      <c r="I94">
        <f>IF(ISBLANK(B94),MAX(I89:I93),MATCH(B94,'Bingo input'!$B$6:$B$105,0))</f>
        <v>3</v>
      </c>
      <c r="J94">
        <f>IF(ISBLANK(C94),MAX(J89:J93),MATCH(C94,'Bingo input'!$B$6:$B$105,0))</f>
        <v>54</v>
      </c>
      <c r="K94">
        <f>IF(ISBLANK(D94),MAX(K89:K93),MATCH(D94,'Bingo input'!$B$6:$B$105,0))</f>
        <v>44</v>
      </c>
      <c r="L94">
        <f>IF(ISBLANK(E94),MAX(L89:L93),MATCH(E94,'Bingo input'!$B$6:$B$105,0))</f>
        <v>13</v>
      </c>
      <c r="M94">
        <f t="shared" si="65"/>
        <v>63</v>
      </c>
      <c r="N94" t="str">
        <f>IF(LEN(Table1[[#This Row],[Status]])&gt;2,IF(MIN(Table1[[#This Row],[fo row 1]:[fo row 5]])&lt;MIN(M89:M93),"column","row"),"")</f>
        <v/>
      </c>
      <c r="O94" t="str">
        <f>IF(AND(LEN(Table1[[#This Row],[Status]])&gt;2,LEN(Table1[[#This Row],[Row or Column]])&gt;2),IF(Table1[[#This Row],[Row or Column]]="row",MIN(M89:M93),MIN(Table1[[#This Row],[fo row 1]:[fo row 5]])),"")</f>
        <v/>
      </c>
      <c r="P94" t="str">
        <f t="shared" si="89"/>
        <v/>
      </c>
      <c r="Q94" t="str">
        <f t="shared" ref="Q94:T94" si="91">IF(LEN($G94)&gt;2,SUMIF(I89:I93,"&gt;"&amp;$O94,B89:B93),"")</f>
        <v/>
      </c>
      <c r="R94" t="str">
        <f t="shared" si="91"/>
        <v/>
      </c>
      <c r="S94" t="str">
        <f t="shared" si="91"/>
        <v/>
      </c>
      <c r="T94" t="str">
        <f t="shared" si="91"/>
        <v/>
      </c>
      <c r="U94" s="1" t="str">
        <f>IF(LEN(Table1[[#This Row],[Status]])&gt;2,SUM(Table1[[#This Row],[sum col1]:[sum col5]]),"")</f>
        <v/>
      </c>
      <c r="V94" s="1" t="str" cm="1">
        <f t="array" ref="V94">IF(LEN(Table1[[#This Row],[Status]])&gt;2,INDEX('Bingo input'!$B$6:$B$105,Table1[[#This Row],[Min of Maxs]],1),"")</f>
        <v/>
      </c>
    </row>
    <row r="95" spans="1:22">
      <c r="A95" s="2"/>
      <c r="F95">
        <f t="shared" si="71"/>
        <v>15</v>
      </c>
      <c r="G95" t="str">
        <f t="shared" si="64"/>
        <v xml:space="preserve">Board 15 min row: </v>
      </c>
      <c r="H95">
        <f>IF(ISBLANK(A95),MAX(H90:H94),MATCH(A95,'Bingo input'!$B$6:$B$105,0))</f>
        <v>97</v>
      </c>
      <c r="I95">
        <f>IF(ISBLANK(B95),MAX(I90:I94),MATCH(B95,'Bingo input'!$B$6:$B$105,0))</f>
        <v>81</v>
      </c>
      <c r="J95">
        <f>IF(ISBLANK(C95),MAX(J90:J94),MATCH(C95,'Bingo input'!$B$6:$B$105,0))</f>
        <v>94</v>
      </c>
      <c r="K95">
        <f>IF(ISBLANK(D95),MAX(K90:K94),MATCH(D95,'Bingo input'!$B$6:$B$105,0))</f>
        <v>72</v>
      </c>
      <c r="L95">
        <f>IF(ISBLANK(E95),MAX(L90:L94),MATCH(E95,'Bingo input'!$B$6:$B$105,0))</f>
        <v>96</v>
      </c>
      <c r="M95" t="str">
        <f t="shared" si="65"/>
        <v>/</v>
      </c>
      <c r="N95" t="str">
        <f>IF(LEN(Table1[[#This Row],[Status]])&gt;2,IF(MIN(Table1[[#This Row],[fo row 1]:[fo row 5]])&lt;MIN(M90:M94),"column","row"),"")</f>
        <v>row</v>
      </c>
      <c r="O95">
        <f>IF(AND(LEN(Table1[[#This Row],[Status]])&gt;2,LEN(Table1[[#This Row],[Row or Column]])&gt;2),IF(Table1[[#This Row],[Row or Column]]="row",MIN(M90:M94),MIN(Table1[[#This Row],[fo row 1]:[fo row 5]])),"")</f>
        <v>55</v>
      </c>
      <c r="P95">
        <f t="shared" si="89"/>
        <v>191</v>
      </c>
      <c r="Q95">
        <f t="shared" ref="Q95:T95" si="92">IF(LEN($G95)&gt;2,SUMIF(I90:I94,"&gt;"&amp;$O95,B90:B94),"")</f>
        <v>46</v>
      </c>
      <c r="R95">
        <f t="shared" si="92"/>
        <v>180</v>
      </c>
      <c r="S95">
        <f t="shared" si="92"/>
        <v>102</v>
      </c>
      <c r="T95">
        <f t="shared" si="92"/>
        <v>42</v>
      </c>
      <c r="U95" s="1">
        <f>IF(LEN(Table1[[#This Row],[Status]])&gt;2,SUM(Table1[[#This Row],[sum col1]:[sum col5]]),"")</f>
        <v>561</v>
      </c>
      <c r="V95" s="1" cm="1">
        <f t="array" ref="V95">IF(LEN(Table1[[#This Row],[Status]])&gt;2,INDEX('Bingo input'!$B$6:$B$105,Table1[[#This Row],[Min of Maxs]],1),"")</f>
        <v>16</v>
      </c>
    </row>
    <row r="96" spans="1:22">
      <c r="A96" s="3">
        <v>23</v>
      </c>
      <c r="B96">
        <v>81</v>
      </c>
      <c r="C96">
        <v>66</v>
      </c>
      <c r="D96">
        <v>13</v>
      </c>
      <c r="E96">
        <v>34</v>
      </c>
      <c r="F96">
        <f t="shared" si="71"/>
        <v>16</v>
      </c>
      <c r="G96" t="str">
        <f t="shared" si="64"/>
        <v/>
      </c>
      <c r="H96">
        <f>IF(ISBLANK(A96),MAX(H91:H95),MATCH(A96,'Bingo input'!$B$6:$B$105,0))</f>
        <v>10</v>
      </c>
      <c r="I96">
        <f>IF(ISBLANK(B96),MAX(I91:I95),MATCH(B96,'Bingo input'!$B$6:$B$105,0))</f>
        <v>61</v>
      </c>
      <c r="J96">
        <f>IF(ISBLANK(C96),MAX(J91:J95),MATCH(C96,'Bingo input'!$B$6:$B$105,0))</f>
        <v>6</v>
      </c>
      <c r="K96">
        <f>IF(ISBLANK(D96),MAX(K91:K95),MATCH(D96,'Bingo input'!$B$6:$B$105,0))</f>
        <v>47</v>
      </c>
      <c r="L96">
        <f>IF(ISBLANK(E96),MAX(L91:L95),MATCH(E96,'Bingo input'!$B$6:$B$105,0))</f>
        <v>21</v>
      </c>
      <c r="M96">
        <f t="shared" si="65"/>
        <v>61</v>
      </c>
      <c r="N96" t="str">
        <f>IF(LEN(Table1[[#This Row],[Status]])&gt;2,IF(MIN(Table1[[#This Row],[fo row 1]:[fo row 5]])&lt;MIN(M91:M95),"column","row"),"")</f>
        <v/>
      </c>
      <c r="O96" t="str">
        <f>IF(AND(LEN(Table1[[#This Row],[Status]])&gt;2,LEN(Table1[[#This Row],[Row or Column]])&gt;2),IF(Table1[[#This Row],[Row or Column]]="row",MIN(M91:M95),MIN(Table1[[#This Row],[fo row 1]:[fo row 5]])),"")</f>
        <v/>
      </c>
      <c r="P96" t="str">
        <f t="shared" si="89"/>
        <v/>
      </c>
      <c r="Q96" t="str">
        <f t="shared" ref="Q96:T96" si="93">IF(LEN($G96)&gt;2,SUMIF(I91:I95,"&gt;"&amp;$O96,B91:B95),"")</f>
        <v/>
      </c>
      <c r="R96" t="str">
        <f t="shared" si="93"/>
        <v/>
      </c>
      <c r="S96" t="str">
        <f t="shared" si="93"/>
        <v/>
      </c>
      <c r="T96" t="str">
        <f t="shared" si="93"/>
        <v/>
      </c>
      <c r="U96" s="1" t="str">
        <f>IF(LEN(Table1[[#This Row],[Status]])&gt;2,SUM(Table1[[#This Row],[sum col1]:[sum col5]]),"")</f>
        <v/>
      </c>
      <c r="V96" s="1" t="str" cm="1">
        <f t="array" ref="V96">IF(LEN(Table1[[#This Row],[Status]])&gt;2,INDEX('Bingo input'!$B$6:$B$105,Table1[[#This Row],[Min of Maxs]],1),"")</f>
        <v/>
      </c>
    </row>
    <row r="97" spans="1:22">
      <c r="A97" s="3">
        <v>25</v>
      </c>
      <c r="B97">
        <v>80</v>
      </c>
      <c r="C97">
        <v>97</v>
      </c>
      <c r="D97">
        <v>5</v>
      </c>
      <c r="E97">
        <v>42</v>
      </c>
      <c r="F97">
        <f t="shared" si="71"/>
        <v>16</v>
      </c>
      <c r="G97" t="str">
        <f t="shared" si="64"/>
        <v/>
      </c>
      <c r="H97">
        <f>IF(ISBLANK(A97),MAX(H92:H96),MATCH(A97,'Bingo input'!$B$6:$B$105,0))</f>
        <v>15</v>
      </c>
      <c r="I97">
        <f>IF(ISBLANK(B97),MAX(I92:I96),MATCH(B97,'Bingo input'!$B$6:$B$105,0))</f>
        <v>43</v>
      </c>
      <c r="J97">
        <f>IF(ISBLANK(C97),MAX(J92:J96),MATCH(C97,'Bingo input'!$B$6:$B$105,0))</f>
        <v>32</v>
      </c>
      <c r="K97">
        <f>IF(ISBLANK(D97),MAX(K92:K96),MATCH(D97,'Bingo input'!$B$6:$B$105,0))</f>
        <v>79</v>
      </c>
      <c r="L97">
        <f>IF(ISBLANK(E97),MAX(L92:L96),MATCH(E97,'Bingo input'!$B$6:$B$105,0))</f>
        <v>96</v>
      </c>
      <c r="M97">
        <f t="shared" si="65"/>
        <v>96</v>
      </c>
      <c r="N97" t="str">
        <f>IF(LEN(Table1[[#This Row],[Status]])&gt;2,IF(MIN(Table1[[#This Row],[fo row 1]:[fo row 5]])&lt;MIN(M92:M96),"column","row"),"")</f>
        <v/>
      </c>
      <c r="O97" t="str">
        <f>IF(AND(LEN(Table1[[#This Row],[Status]])&gt;2,LEN(Table1[[#This Row],[Row or Column]])&gt;2),IF(Table1[[#This Row],[Row or Column]]="row",MIN(M92:M96),MIN(Table1[[#This Row],[fo row 1]:[fo row 5]])),"")</f>
        <v/>
      </c>
      <c r="P97" t="str">
        <f t="shared" si="89"/>
        <v/>
      </c>
      <c r="Q97" t="str">
        <f t="shared" ref="Q97:T97" si="94">IF(LEN($G97)&gt;2,SUMIF(I92:I96,"&gt;"&amp;$O97,B92:B96),"")</f>
        <v/>
      </c>
      <c r="R97" t="str">
        <f t="shared" si="94"/>
        <v/>
      </c>
      <c r="S97" t="str">
        <f t="shared" si="94"/>
        <v/>
      </c>
      <c r="T97" t="str">
        <f t="shared" si="94"/>
        <v/>
      </c>
      <c r="U97" s="1" t="str">
        <f>IF(LEN(Table1[[#This Row],[Status]])&gt;2,SUM(Table1[[#This Row],[sum col1]:[sum col5]]),"")</f>
        <v/>
      </c>
      <c r="V97" s="1" t="str" cm="1">
        <f t="array" ref="V97">IF(LEN(Table1[[#This Row],[Status]])&gt;2,INDEX('Bingo input'!$B$6:$B$105,Table1[[#This Row],[Min of Maxs]],1),"")</f>
        <v/>
      </c>
    </row>
    <row r="98" spans="1:22">
      <c r="A98" s="3">
        <v>79</v>
      </c>
      <c r="B98">
        <v>35</v>
      </c>
      <c r="C98">
        <v>2</v>
      </c>
      <c r="D98">
        <v>78</v>
      </c>
      <c r="E98">
        <v>9</v>
      </c>
      <c r="F98">
        <f t="shared" si="71"/>
        <v>16</v>
      </c>
      <c r="G98" t="str">
        <f t="shared" si="64"/>
        <v/>
      </c>
      <c r="H98">
        <f>IF(ISBLANK(A98),MAX(H93:H97),MATCH(A98,'Bingo input'!$B$6:$B$105,0))</f>
        <v>51</v>
      </c>
      <c r="I98">
        <f>IF(ISBLANK(B98),MAX(I93:I97),MATCH(B98,'Bingo input'!$B$6:$B$105,0))</f>
        <v>30</v>
      </c>
      <c r="J98">
        <f>IF(ISBLANK(C98),MAX(J93:J97),MATCH(C98,'Bingo input'!$B$6:$B$105,0))</f>
        <v>29</v>
      </c>
      <c r="K98">
        <f>IF(ISBLANK(D98),MAX(K93:K97),MATCH(D98,'Bingo input'!$B$6:$B$105,0))</f>
        <v>12</v>
      </c>
      <c r="L98">
        <f>IF(ISBLANK(E98),MAX(L93:L97),MATCH(E98,'Bingo input'!$B$6:$B$105,0))</f>
        <v>53</v>
      </c>
      <c r="M98">
        <f t="shared" si="65"/>
        <v>53</v>
      </c>
      <c r="N98" t="str">
        <f>IF(LEN(Table1[[#This Row],[Status]])&gt;2,IF(MIN(Table1[[#This Row],[fo row 1]:[fo row 5]])&lt;MIN(M93:M97),"column","row"),"")</f>
        <v/>
      </c>
      <c r="O98" t="str">
        <f>IF(AND(LEN(Table1[[#This Row],[Status]])&gt;2,LEN(Table1[[#This Row],[Row or Column]])&gt;2),IF(Table1[[#This Row],[Row or Column]]="row",MIN(M93:M97),MIN(Table1[[#This Row],[fo row 1]:[fo row 5]])),"")</f>
        <v/>
      </c>
      <c r="P98" t="str">
        <f t="shared" si="89"/>
        <v/>
      </c>
      <c r="Q98" t="str">
        <f t="shared" ref="Q98:T98" si="95">IF(LEN($G98)&gt;2,SUMIF(I93:I97,"&gt;"&amp;$O98,B93:B97),"")</f>
        <v/>
      </c>
      <c r="R98" t="str">
        <f t="shared" si="95"/>
        <v/>
      </c>
      <c r="S98" t="str">
        <f t="shared" si="95"/>
        <v/>
      </c>
      <c r="T98" t="str">
        <f t="shared" si="95"/>
        <v/>
      </c>
      <c r="U98" s="1" t="str">
        <f>IF(LEN(Table1[[#This Row],[Status]])&gt;2,SUM(Table1[[#This Row],[sum col1]:[sum col5]]),"")</f>
        <v/>
      </c>
      <c r="V98" s="1" t="str" cm="1">
        <f t="array" ref="V98">IF(LEN(Table1[[#This Row],[Status]])&gt;2,INDEX('Bingo input'!$B$6:$B$105,Table1[[#This Row],[Min of Maxs]],1),"")</f>
        <v/>
      </c>
    </row>
    <row r="99" spans="1:22">
      <c r="A99" s="3">
        <v>0</v>
      </c>
      <c r="B99">
        <v>6</v>
      </c>
      <c r="C99">
        <v>91</v>
      </c>
      <c r="D99">
        <v>94</v>
      </c>
      <c r="E99">
        <v>45</v>
      </c>
      <c r="F99">
        <f t="shared" si="71"/>
        <v>16</v>
      </c>
      <c r="G99" t="str">
        <f t="shared" si="64"/>
        <v/>
      </c>
      <c r="H99">
        <f>IF(ISBLANK(A99),MAX(H94:H98),MATCH(A99,'Bingo input'!$B$6:$B$105,0))</f>
        <v>70</v>
      </c>
      <c r="I99">
        <f>IF(ISBLANK(B99),MAX(I94:I98),MATCH(B99,'Bingo input'!$B$6:$B$105,0))</f>
        <v>35</v>
      </c>
      <c r="J99">
        <f>IF(ISBLANK(C99),MAX(J94:J98),MATCH(C99,'Bingo input'!$B$6:$B$105,0))</f>
        <v>89</v>
      </c>
      <c r="K99">
        <f>IF(ISBLANK(D99),MAX(K94:K98),MATCH(D99,'Bingo input'!$B$6:$B$105,0))</f>
        <v>72</v>
      </c>
      <c r="L99">
        <f>IF(ISBLANK(E99),MAX(L94:L98),MATCH(E99,'Bingo input'!$B$6:$B$105,0))</f>
        <v>63</v>
      </c>
      <c r="M99">
        <f t="shared" si="65"/>
        <v>89</v>
      </c>
      <c r="N99" t="str">
        <f>IF(LEN(Table1[[#This Row],[Status]])&gt;2,IF(MIN(Table1[[#This Row],[fo row 1]:[fo row 5]])&lt;MIN(M94:M98),"column","row"),"")</f>
        <v/>
      </c>
      <c r="O99" t="str">
        <f>IF(AND(LEN(Table1[[#This Row],[Status]])&gt;2,LEN(Table1[[#This Row],[Row or Column]])&gt;2),IF(Table1[[#This Row],[Row or Column]]="row",MIN(M94:M98),MIN(Table1[[#This Row],[fo row 1]:[fo row 5]])),"")</f>
        <v/>
      </c>
      <c r="P99" t="str">
        <f t="shared" si="89"/>
        <v/>
      </c>
      <c r="Q99" t="str">
        <f t="shared" ref="Q99:T99" si="96">IF(LEN($G99)&gt;2,SUMIF(I94:I98,"&gt;"&amp;$O99,B94:B98),"")</f>
        <v/>
      </c>
      <c r="R99" t="str">
        <f t="shared" si="96"/>
        <v/>
      </c>
      <c r="S99" t="str">
        <f t="shared" si="96"/>
        <v/>
      </c>
      <c r="T99" t="str">
        <f t="shared" si="96"/>
        <v/>
      </c>
      <c r="U99" s="1" t="str">
        <f>IF(LEN(Table1[[#This Row],[Status]])&gt;2,SUM(Table1[[#This Row],[sum col1]:[sum col5]]),"")</f>
        <v/>
      </c>
      <c r="V99" s="1" t="str" cm="1">
        <f t="array" ref="V99">IF(LEN(Table1[[#This Row],[Status]])&gt;2,INDEX('Bingo input'!$B$6:$B$105,Table1[[#This Row],[Min of Maxs]],1),"")</f>
        <v/>
      </c>
    </row>
    <row r="100" spans="1:22">
      <c r="A100" s="3">
        <v>21</v>
      </c>
      <c r="B100">
        <v>90</v>
      </c>
      <c r="C100">
        <v>76</v>
      </c>
      <c r="D100">
        <v>50</v>
      </c>
      <c r="E100">
        <v>56</v>
      </c>
      <c r="F100">
        <f t="shared" si="71"/>
        <v>16</v>
      </c>
      <c r="G100" t="str">
        <f t="shared" si="64"/>
        <v/>
      </c>
      <c r="H100">
        <f>IF(ISBLANK(A100),MAX(H95:H99),MATCH(A100,'Bingo input'!$B$6:$B$105,0))</f>
        <v>84</v>
      </c>
      <c r="I100">
        <f>IF(ISBLANK(B100),MAX(I95:I99),MATCH(B100,'Bingo input'!$B$6:$B$105,0))</f>
        <v>74</v>
      </c>
      <c r="J100">
        <f>IF(ISBLANK(C100),MAX(J95:J99),MATCH(C100,'Bingo input'!$B$6:$B$105,0))</f>
        <v>19</v>
      </c>
      <c r="K100">
        <f>IF(ISBLANK(D100),MAX(K95:K99),MATCH(D100,'Bingo input'!$B$6:$B$105,0))</f>
        <v>59</v>
      </c>
      <c r="L100">
        <f>IF(ISBLANK(E100),MAX(L95:L99),MATCH(E100,'Bingo input'!$B$6:$B$105,0))</f>
        <v>41</v>
      </c>
      <c r="M100">
        <f t="shared" si="65"/>
        <v>84</v>
      </c>
      <c r="N100" t="str">
        <f>IF(LEN(Table1[[#This Row],[Status]])&gt;2,IF(MIN(Table1[[#This Row],[fo row 1]:[fo row 5]])&lt;MIN(M95:M99),"column","row"),"")</f>
        <v/>
      </c>
      <c r="O100" t="str">
        <f>IF(AND(LEN(Table1[[#This Row],[Status]])&gt;2,LEN(Table1[[#This Row],[Row or Column]])&gt;2),IF(Table1[[#This Row],[Row or Column]]="row",MIN(M95:M99),MIN(Table1[[#This Row],[fo row 1]:[fo row 5]])),"")</f>
        <v/>
      </c>
      <c r="P100" t="str">
        <f t="shared" si="89"/>
        <v/>
      </c>
      <c r="Q100" t="str">
        <f t="shared" ref="Q100:T100" si="97">IF(LEN($G100)&gt;2,SUMIF(I95:I99,"&gt;"&amp;$O100,B95:B99),"")</f>
        <v/>
      </c>
      <c r="R100" t="str">
        <f t="shared" si="97"/>
        <v/>
      </c>
      <c r="S100" t="str">
        <f t="shared" si="97"/>
        <v/>
      </c>
      <c r="T100" t="str">
        <f t="shared" si="97"/>
        <v/>
      </c>
      <c r="U100" s="1" t="str">
        <f>IF(LEN(Table1[[#This Row],[Status]])&gt;2,SUM(Table1[[#This Row],[sum col1]:[sum col5]]),"")</f>
        <v/>
      </c>
      <c r="V100" s="1" t="str" cm="1">
        <f t="array" ref="V100">IF(LEN(Table1[[#This Row],[Status]])&gt;2,INDEX('Bingo input'!$B$6:$B$105,Table1[[#This Row],[Min of Maxs]],1),"")</f>
        <v/>
      </c>
    </row>
    <row r="101" spans="1:22">
      <c r="A101" s="2"/>
      <c r="F101">
        <f t="shared" si="71"/>
        <v>16</v>
      </c>
      <c r="G101" t="str">
        <f t="shared" si="64"/>
        <v xml:space="preserve">Board 16 min row: </v>
      </c>
      <c r="H101">
        <f>IF(ISBLANK(A101),MAX(H96:H100),MATCH(A101,'Bingo input'!$B$6:$B$105,0))</f>
        <v>84</v>
      </c>
      <c r="I101">
        <f>IF(ISBLANK(B101),MAX(I96:I100),MATCH(B101,'Bingo input'!$B$6:$B$105,0))</f>
        <v>74</v>
      </c>
      <c r="J101">
        <f>IF(ISBLANK(C101),MAX(J96:J100),MATCH(C101,'Bingo input'!$B$6:$B$105,0))</f>
        <v>89</v>
      </c>
      <c r="K101">
        <f>IF(ISBLANK(D101),MAX(K96:K100),MATCH(D101,'Bingo input'!$B$6:$B$105,0))</f>
        <v>79</v>
      </c>
      <c r="L101">
        <f>IF(ISBLANK(E101),MAX(L96:L100),MATCH(E101,'Bingo input'!$B$6:$B$105,0))</f>
        <v>96</v>
      </c>
      <c r="M101" t="str">
        <f t="shared" si="65"/>
        <v>/</v>
      </c>
      <c r="N101" t="str">
        <f>IF(LEN(Table1[[#This Row],[Status]])&gt;2,IF(MIN(Table1[[#This Row],[fo row 1]:[fo row 5]])&lt;MIN(M96:M100),"column","row"),"")</f>
        <v>row</v>
      </c>
      <c r="O101">
        <f>IF(AND(LEN(Table1[[#This Row],[Status]])&gt;2,LEN(Table1[[#This Row],[Row or Column]])&gt;2),IF(Table1[[#This Row],[Row or Column]]="row",MIN(M96:M100),MIN(Table1[[#This Row],[fo row 1]:[fo row 5]])),"")</f>
        <v>53</v>
      </c>
      <c r="P101">
        <f t="shared" si="89"/>
        <v>21</v>
      </c>
      <c r="Q101">
        <f t="shared" ref="Q101:T101" si="98">IF(LEN($G101)&gt;2,SUMIF(I96:I100,"&gt;"&amp;$O101,B96:B100),"")</f>
        <v>171</v>
      </c>
      <c r="R101">
        <f t="shared" si="98"/>
        <v>91</v>
      </c>
      <c r="S101">
        <f t="shared" si="98"/>
        <v>149</v>
      </c>
      <c r="T101">
        <f t="shared" si="98"/>
        <v>87</v>
      </c>
      <c r="U101" s="1">
        <f>IF(LEN(Table1[[#This Row],[Status]])&gt;2,SUM(Table1[[#This Row],[sum col1]:[sum col5]]),"")</f>
        <v>519</v>
      </c>
      <c r="V101" s="1" cm="1">
        <f t="array" ref="V101">IF(LEN(Table1[[#This Row],[Status]])&gt;2,INDEX('Bingo input'!$B$6:$B$105,Table1[[#This Row],[Min of Maxs]],1),"")</f>
        <v>9</v>
      </c>
    </row>
    <row r="102" spans="1:22">
      <c r="A102" s="3">
        <v>50</v>
      </c>
      <c r="B102">
        <v>92</v>
      </c>
      <c r="C102">
        <v>2</v>
      </c>
      <c r="D102">
        <v>96</v>
      </c>
      <c r="E102">
        <v>75</v>
      </c>
      <c r="F102">
        <f t="shared" si="71"/>
        <v>17</v>
      </c>
      <c r="G102" t="str">
        <f t="shared" si="64"/>
        <v/>
      </c>
      <c r="H102">
        <f>IF(ISBLANK(A102),MAX(H97:H101),MATCH(A102,'Bingo input'!$B$6:$B$105,0))</f>
        <v>59</v>
      </c>
      <c r="I102">
        <f>IF(ISBLANK(B102),MAX(I97:I101),MATCH(B102,'Bingo input'!$B$6:$B$105,0))</f>
        <v>76</v>
      </c>
      <c r="J102">
        <f>IF(ISBLANK(C102),MAX(J97:J101),MATCH(C102,'Bingo input'!$B$6:$B$105,0))</f>
        <v>29</v>
      </c>
      <c r="K102">
        <f>IF(ISBLANK(D102),MAX(K97:K101),MATCH(D102,'Bingo input'!$B$6:$B$105,0))</f>
        <v>71</v>
      </c>
      <c r="L102">
        <f>IF(ISBLANK(E102),MAX(L97:L101),MATCH(E102,'Bingo input'!$B$6:$B$105,0))</f>
        <v>40</v>
      </c>
      <c r="M102">
        <f t="shared" si="65"/>
        <v>76</v>
      </c>
      <c r="N102" t="str">
        <f>IF(LEN(Table1[[#This Row],[Status]])&gt;2,IF(MIN(Table1[[#This Row],[fo row 1]:[fo row 5]])&lt;MIN(M97:M101),"column","row"),"")</f>
        <v/>
      </c>
      <c r="O102" t="str">
        <f>IF(AND(LEN(Table1[[#This Row],[Status]])&gt;2,LEN(Table1[[#This Row],[Row or Column]])&gt;2),IF(Table1[[#This Row],[Row or Column]]="row",MIN(M97:M101),MIN(Table1[[#This Row],[fo row 1]:[fo row 5]])),"")</f>
        <v/>
      </c>
      <c r="P102" t="str">
        <f t="shared" si="89"/>
        <v/>
      </c>
      <c r="Q102" t="str">
        <f t="shared" ref="Q102:T102" si="99">IF(LEN($G102)&gt;2,SUMIF(I97:I101,"&gt;"&amp;$O102,B97:B101),"")</f>
        <v/>
      </c>
      <c r="R102" t="str">
        <f t="shared" si="99"/>
        <v/>
      </c>
      <c r="S102" t="str">
        <f t="shared" si="99"/>
        <v/>
      </c>
      <c r="T102" t="str">
        <f t="shared" si="99"/>
        <v/>
      </c>
      <c r="U102" s="1" t="str">
        <f>IF(LEN(Table1[[#This Row],[Status]])&gt;2,SUM(Table1[[#This Row],[sum col1]:[sum col5]]),"")</f>
        <v/>
      </c>
      <c r="V102" s="1" t="str" cm="1">
        <f t="array" ref="V102">IF(LEN(Table1[[#This Row],[Status]])&gt;2,INDEX('Bingo input'!$B$6:$B$105,Table1[[#This Row],[Min of Maxs]],1),"")</f>
        <v/>
      </c>
    </row>
    <row r="103" spans="1:22">
      <c r="A103" s="3">
        <v>85</v>
      </c>
      <c r="B103">
        <v>82</v>
      </c>
      <c r="C103">
        <v>80</v>
      </c>
      <c r="D103">
        <v>97</v>
      </c>
      <c r="E103">
        <v>31</v>
      </c>
      <c r="F103">
        <f t="shared" si="71"/>
        <v>17</v>
      </c>
      <c r="G103" t="str">
        <f t="shared" si="64"/>
        <v/>
      </c>
      <c r="H103">
        <f>IF(ISBLANK(A103),MAX(H98:H102),MATCH(A103,'Bingo input'!$B$6:$B$105,0))</f>
        <v>5</v>
      </c>
      <c r="I103">
        <f>IF(ISBLANK(B103),MAX(I98:I102),MATCH(B103,'Bingo input'!$B$6:$B$105,0))</f>
        <v>22</v>
      </c>
      <c r="J103">
        <f>IF(ISBLANK(C103),MAX(J98:J102),MATCH(C103,'Bingo input'!$B$6:$B$105,0))</f>
        <v>43</v>
      </c>
      <c r="K103">
        <f>IF(ISBLANK(D103),MAX(K98:K102),MATCH(D103,'Bingo input'!$B$6:$B$105,0))</f>
        <v>32</v>
      </c>
      <c r="L103">
        <f>IF(ISBLANK(E103),MAX(L98:L102),MATCH(E103,'Bingo input'!$B$6:$B$105,0))</f>
        <v>73</v>
      </c>
      <c r="M103">
        <f t="shared" si="65"/>
        <v>73</v>
      </c>
      <c r="N103" t="str">
        <f>IF(LEN(Table1[[#This Row],[Status]])&gt;2,IF(MIN(Table1[[#This Row],[fo row 1]:[fo row 5]])&lt;MIN(M98:M102),"column","row"),"")</f>
        <v/>
      </c>
      <c r="O103" t="str">
        <f>IF(AND(LEN(Table1[[#This Row],[Status]])&gt;2,LEN(Table1[[#This Row],[Row or Column]])&gt;2),IF(Table1[[#This Row],[Row or Column]]="row",MIN(M98:M102),MIN(Table1[[#This Row],[fo row 1]:[fo row 5]])),"")</f>
        <v/>
      </c>
      <c r="P103" t="str">
        <f t="shared" si="89"/>
        <v/>
      </c>
      <c r="Q103" t="str">
        <f t="shared" ref="Q103:T103" si="100">IF(LEN($G103)&gt;2,SUMIF(I98:I102,"&gt;"&amp;$O103,B98:B102),"")</f>
        <v/>
      </c>
      <c r="R103" t="str">
        <f t="shared" si="100"/>
        <v/>
      </c>
      <c r="S103" t="str">
        <f t="shared" si="100"/>
        <v/>
      </c>
      <c r="T103" t="str">
        <f t="shared" si="100"/>
        <v/>
      </c>
      <c r="U103" s="1" t="str">
        <f>IF(LEN(Table1[[#This Row],[Status]])&gt;2,SUM(Table1[[#This Row],[sum col1]:[sum col5]]),"")</f>
        <v/>
      </c>
      <c r="V103" s="1" t="str" cm="1">
        <f t="array" ref="V103">IF(LEN(Table1[[#This Row],[Status]])&gt;2,INDEX('Bingo input'!$B$6:$B$105,Table1[[#This Row],[Min of Maxs]],1),"")</f>
        <v/>
      </c>
    </row>
    <row r="104" spans="1:22">
      <c r="A104" s="3">
        <v>61</v>
      </c>
      <c r="B104">
        <v>35</v>
      </c>
      <c r="C104">
        <v>55</v>
      </c>
      <c r="D104">
        <v>27</v>
      </c>
      <c r="E104">
        <v>56</v>
      </c>
      <c r="F104">
        <f t="shared" si="71"/>
        <v>17</v>
      </c>
      <c r="G104" t="str">
        <f t="shared" si="64"/>
        <v/>
      </c>
      <c r="H104">
        <f>IF(ISBLANK(A104),MAX(H99:H103),MATCH(A104,'Bingo input'!$B$6:$B$105,0))</f>
        <v>20</v>
      </c>
      <c r="I104">
        <f>IF(ISBLANK(B104),MAX(I99:I103),MATCH(B104,'Bingo input'!$B$6:$B$105,0))</f>
        <v>30</v>
      </c>
      <c r="J104">
        <f>IF(ISBLANK(C104),MAX(J99:J103),MATCH(C104,'Bingo input'!$B$6:$B$105,0))</f>
        <v>45</v>
      </c>
      <c r="K104">
        <f>IF(ISBLANK(D104),MAX(K99:K103),MATCH(D104,'Bingo input'!$B$6:$B$105,0))</f>
        <v>1</v>
      </c>
      <c r="L104">
        <f>IF(ISBLANK(E104),MAX(L99:L103),MATCH(E104,'Bingo input'!$B$6:$B$105,0))</f>
        <v>41</v>
      </c>
      <c r="M104">
        <f t="shared" si="65"/>
        <v>45</v>
      </c>
      <c r="N104" t="str">
        <f>IF(LEN(Table1[[#This Row],[Status]])&gt;2,IF(MIN(Table1[[#This Row],[fo row 1]:[fo row 5]])&lt;MIN(M99:M103),"column","row"),"")</f>
        <v/>
      </c>
      <c r="O104" t="str">
        <f>IF(AND(LEN(Table1[[#This Row],[Status]])&gt;2,LEN(Table1[[#This Row],[Row or Column]])&gt;2),IF(Table1[[#This Row],[Row or Column]]="row",MIN(M99:M103),MIN(Table1[[#This Row],[fo row 1]:[fo row 5]])),"")</f>
        <v/>
      </c>
      <c r="P104" t="str">
        <f t="shared" si="89"/>
        <v/>
      </c>
      <c r="Q104" t="str">
        <f t="shared" ref="Q104:T104" si="101">IF(LEN($G104)&gt;2,SUMIF(I99:I103,"&gt;"&amp;$O104,B99:B103),"")</f>
        <v/>
      </c>
      <c r="R104" t="str">
        <f t="shared" si="101"/>
        <v/>
      </c>
      <c r="S104" t="str">
        <f t="shared" si="101"/>
        <v/>
      </c>
      <c r="T104" t="str">
        <f t="shared" si="101"/>
        <v/>
      </c>
      <c r="U104" s="1" t="str">
        <f>IF(LEN(Table1[[#This Row],[Status]])&gt;2,SUM(Table1[[#This Row],[sum col1]:[sum col5]]),"")</f>
        <v/>
      </c>
      <c r="V104" s="1" t="str" cm="1">
        <f t="array" ref="V104">IF(LEN(Table1[[#This Row],[Status]])&gt;2,INDEX('Bingo input'!$B$6:$B$105,Table1[[#This Row],[Min of Maxs]],1),"")</f>
        <v/>
      </c>
    </row>
    <row r="105" spans="1:22">
      <c r="A105" s="3">
        <v>74</v>
      </c>
      <c r="B105">
        <v>42</v>
      </c>
      <c r="C105">
        <v>9</v>
      </c>
      <c r="D105">
        <v>29</v>
      </c>
      <c r="E105">
        <v>90</v>
      </c>
      <c r="F105">
        <f t="shared" si="71"/>
        <v>17</v>
      </c>
      <c r="G105" t="str">
        <f t="shared" si="64"/>
        <v/>
      </c>
      <c r="H105">
        <f>IF(ISBLANK(A105),MAX(H100:H104),MATCH(A105,'Bingo input'!$B$6:$B$105,0))</f>
        <v>24</v>
      </c>
      <c r="I105">
        <f>IF(ISBLANK(B105),MAX(I100:I104),MATCH(B105,'Bingo input'!$B$6:$B$105,0))</f>
        <v>96</v>
      </c>
      <c r="J105">
        <f>IF(ISBLANK(C105),MAX(J100:J104),MATCH(C105,'Bingo input'!$B$6:$B$105,0))</f>
        <v>53</v>
      </c>
      <c r="K105">
        <f>IF(ISBLANK(D105),MAX(K100:K104),MATCH(D105,'Bingo input'!$B$6:$B$105,0))</f>
        <v>92</v>
      </c>
      <c r="L105">
        <f>IF(ISBLANK(E105),MAX(L100:L104),MATCH(E105,'Bingo input'!$B$6:$B$105,0))</f>
        <v>74</v>
      </c>
      <c r="M105">
        <f t="shared" si="65"/>
        <v>96</v>
      </c>
      <c r="N105" t="str">
        <f>IF(LEN(Table1[[#This Row],[Status]])&gt;2,IF(MIN(Table1[[#This Row],[fo row 1]:[fo row 5]])&lt;MIN(M100:M104),"column","row"),"")</f>
        <v/>
      </c>
      <c r="O105" t="str">
        <f>IF(AND(LEN(Table1[[#This Row],[Status]])&gt;2,LEN(Table1[[#This Row],[Row or Column]])&gt;2),IF(Table1[[#This Row],[Row or Column]]="row",MIN(M100:M104),MIN(Table1[[#This Row],[fo row 1]:[fo row 5]])),"")</f>
        <v/>
      </c>
      <c r="P105" t="str">
        <f t="shared" si="89"/>
        <v/>
      </c>
      <c r="Q105" t="str">
        <f t="shared" ref="Q105:T105" si="102">IF(LEN($G105)&gt;2,SUMIF(I100:I104,"&gt;"&amp;$O105,B100:B104),"")</f>
        <v/>
      </c>
      <c r="R105" t="str">
        <f t="shared" si="102"/>
        <v/>
      </c>
      <c r="S105" t="str">
        <f t="shared" si="102"/>
        <v/>
      </c>
      <c r="T105" t="str">
        <f t="shared" si="102"/>
        <v/>
      </c>
      <c r="U105" s="1" t="str">
        <f>IF(LEN(Table1[[#This Row],[Status]])&gt;2,SUM(Table1[[#This Row],[sum col1]:[sum col5]]),"")</f>
        <v/>
      </c>
      <c r="V105" s="1" t="str" cm="1">
        <f t="array" ref="V105">IF(LEN(Table1[[#This Row],[Status]])&gt;2,INDEX('Bingo input'!$B$6:$B$105,Table1[[#This Row],[Min of Maxs]],1),"")</f>
        <v/>
      </c>
    </row>
    <row r="106" spans="1:22">
      <c r="A106" s="3">
        <v>86</v>
      </c>
      <c r="B106">
        <v>15</v>
      </c>
      <c r="C106">
        <v>88</v>
      </c>
      <c r="D106">
        <v>47</v>
      </c>
      <c r="E106">
        <v>1</v>
      </c>
      <c r="F106">
        <f t="shared" si="71"/>
        <v>17</v>
      </c>
      <c r="G106" t="str">
        <f t="shared" si="64"/>
        <v/>
      </c>
      <c r="H106">
        <f>IF(ISBLANK(A106),MAX(H101:H105),MATCH(A106,'Bingo input'!$B$6:$B$105,0))</f>
        <v>44</v>
      </c>
      <c r="I106">
        <f>IF(ISBLANK(B106),MAX(I101:I105),MATCH(B106,'Bingo input'!$B$6:$B$105,0))</f>
        <v>26</v>
      </c>
      <c r="J106">
        <f>IF(ISBLANK(C106),MAX(J101:J105),MATCH(C106,'Bingo input'!$B$6:$B$105,0))</f>
        <v>66</v>
      </c>
      <c r="K106">
        <f>IF(ISBLANK(D106),MAX(K101:K105),MATCH(D106,'Bingo input'!$B$6:$B$105,0))</f>
        <v>34</v>
      </c>
      <c r="L106">
        <f>IF(ISBLANK(E106),MAX(L101:L105),MATCH(E106,'Bingo input'!$B$6:$B$105,0))</f>
        <v>64</v>
      </c>
      <c r="M106">
        <f t="shared" si="65"/>
        <v>66</v>
      </c>
      <c r="N106" t="str">
        <f>IF(LEN(Table1[[#This Row],[Status]])&gt;2,IF(MIN(Table1[[#This Row],[fo row 1]:[fo row 5]])&lt;MIN(M101:M105),"column","row"),"")</f>
        <v/>
      </c>
      <c r="O106" t="str">
        <f>IF(AND(LEN(Table1[[#This Row],[Status]])&gt;2,LEN(Table1[[#This Row],[Row or Column]])&gt;2),IF(Table1[[#This Row],[Row or Column]]="row",MIN(M101:M105),MIN(Table1[[#This Row],[fo row 1]:[fo row 5]])),"")</f>
        <v/>
      </c>
      <c r="P106" t="str">
        <f t="shared" si="89"/>
        <v/>
      </c>
      <c r="Q106" t="str">
        <f t="shared" ref="Q106:T106" si="103">IF(LEN($G106)&gt;2,SUMIF(I101:I105,"&gt;"&amp;$O106,B101:B105),"")</f>
        <v/>
      </c>
      <c r="R106" t="str">
        <f t="shared" si="103"/>
        <v/>
      </c>
      <c r="S106" t="str">
        <f t="shared" si="103"/>
        <v/>
      </c>
      <c r="T106" t="str">
        <f t="shared" si="103"/>
        <v/>
      </c>
      <c r="U106" s="1" t="str">
        <f>IF(LEN(Table1[[#This Row],[Status]])&gt;2,SUM(Table1[[#This Row],[sum col1]:[sum col5]]),"")</f>
        <v/>
      </c>
      <c r="V106" s="1" t="str" cm="1">
        <f t="array" ref="V106">IF(LEN(Table1[[#This Row],[Status]])&gt;2,INDEX('Bingo input'!$B$6:$B$105,Table1[[#This Row],[Min of Maxs]],1),"")</f>
        <v/>
      </c>
    </row>
    <row r="107" spans="1:22">
      <c r="A107" s="2"/>
      <c r="F107">
        <f t="shared" si="71"/>
        <v>17</v>
      </c>
      <c r="G107" t="str">
        <f t="shared" si="64"/>
        <v xml:space="preserve">Board 17 min row: </v>
      </c>
      <c r="H107">
        <f>IF(ISBLANK(A107),MAX(H102:H106),MATCH(A107,'Bingo input'!$B$6:$B$105,0))</f>
        <v>59</v>
      </c>
      <c r="I107">
        <f>IF(ISBLANK(B107),MAX(I102:I106),MATCH(B107,'Bingo input'!$B$6:$B$105,0))</f>
        <v>96</v>
      </c>
      <c r="J107">
        <f>IF(ISBLANK(C107),MAX(J102:J106),MATCH(C107,'Bingo input'!$B$6:$B$105,0))</f>
        <v>66</v>
      </c>
      <c r="K107">
        <f>IF(ISBLANK(D107),MAX(K102:K106),MATCH(D107,'Bingo input'!$B$6:$B$105,0))</f>
        <v>92</v>
      </c>
      <c r="L107">
        <f>IF(ISBLANK(E107),MAX(L102:L106),MATCH(E107,'Bingo input'!$B$6:$B$105,0))</f>
        <v>74</v>
      </c>
      <c r="M107" t="str">
        <f t="shared" si="65"/>
        <v>/</v>
      </c>
      <c r="N107" t="str">
        <f>IF(LEN(Table1[[#This Row],[Status]])&gt;2,IF(MIN(Table1[[#This Row],[fo row 1]:[fo row 5]])&lt;MIN(M102:M106),"column","row"),"")</f>
        <v>row</v>
      </c>
      <c r="O107">
        <f>IF(AND(LEN(Table1[[#This Row],[Status]])&gt;2,LEN(Table1[[#This Row],[Row or Column]])&gt;2),IF(Table1[[#This Row],[Row or Column]]="row",MIN(M102:M106),MIN(Table1[[#This Row],[fo row 1]:[fo row 5]])),"")</f>
        <v>45</v>
      </c>
      <c r="P107">
        <f t="shared" si="89"/>
        <v>50</v>
      </c>
      <c r="Q107">
        <f t="shared" ref="Q107:T107" si="104">IF(LEN($G107)&gt;2,SUMIF(I102:I106,"&gt;"&amp;$O107,B102:B106),"")</f>
        <v>134</v>
      </c>
      <c r="R107">
        <f t="shared" si="104"/>
        <v>97</v>
      </c>
      <c r="S107">
        <f t="shared" si="104"/>
        <v>125</v>
      </c>
      <c r="T107">
        <f t="shared" si="104"/>
        <v>122</v>
      </c>
      <c r="U107" s="1">
        <f>IF(LEN(Table1[[#This Row],[Status]])&gt;2,SUM(Table1[[#This Row],[sum col1]:[sum col5]]),"")</f>
        <v>528</v>
      </c>
      <c r="V107" s="1" cm="1">
        <f t="array" ref="V107">IF(LEN(Table1[[#This Row],[Status]])&gt;2,INDEX('Bingo input'!$B$6:$B$105,Table1[[#This Row],[Min of Maxs]],1),"")</f>
        <v>55</v>
      </c>
    </row>
    <row r="108" spans="1:22">
      <c r="A108" s="3">
        <v>18</v>
      </c>
      <c r="B108">
        <v>20</v>
      </c>
      <c r="C108">
        <v>54</v>
      </c>
      <c r="D108">
        <v>92</v>
      </c>
      <c r="E108">
        <v>62</v>
      </c>
      <c r="F108">
        <f t="shared" si="71"/>
        <v>18</v>
      </c>
      <c r="G108" t="str">
        <f t="shared" si="64"/>
        <v/>
      </c>
      <c r="H108">
        <f>IF(ISBLANK(A108),MAX(H103:H107),MATCH(A108,'Bingo input'!$B$6:$B$105,0))</f>
        <v>16</v>
      </c>
      <c r="I108">
        <f>IF(ISBLANK(B108),MAX(I103:I107),MATCH(B108,'Bingo input'!$B$6:$B$105,0))</f>
        <v>38</v>
      </c>
      <c r="J108">
        <f>IF(ISBLANK(C108),MAX(J103:J107),MATCH(C108,'Bingo input'!$B$6:$B$105,0))</f>
        <v>60</v>
      </c>
      <c r="K108">
        <f>IF(ISBLANK(D108),MAX(K103:K107),MATCH(D108,'Bingo input'!$B$6:$B$105,0))</f>
        <v>76</v>
      </c>
      <c r="L108">
        <f>IF(ISBLANK(E108),MAX(L103:L107),MATCH(E108,'Bingo input'!$B$6:$B$105,0))</f>
        <v>69</v>
      </c>
      <c r="M108">
        <f t="shared" si="65"/>
        <v>76</v>
      </c>
      <c r="N108" t="str">
        <f>IF(LEN(Table1[[#This Row],[Status]])&gt;2,IF(MIN(Table1[[#This Row],[fo row 1]:[fo row 5]])&lt;MIN(M103:M107),"column","row"),"")</f>
        <v/>
      </c>
      <c r="O108" t="str">
        <f>IF(AND(LEN(Table1[[#This Row],[Status]])&gt;2,LEN(Table1[[#This Row],[Row or Column]])&gt;2),IF(Table1[[#This Row],[Row or Column]]="row",MIN(M103:M107),MIN(Table1[[#This Row],[fo row 1]:[fo row 5]])),"")</f>
        <v/>
      </c>
      <c r="P108" t="str">
        <f t="shared" ref="P108:T123" si="105">IF(LEN($G108)&gt;2,SUMIF(H103:H107,"&gt;"&amp;$O108,A103:A107),"")</f>
        <v/>
      </c>
      <c r="Q108" t="str">
        <f t="shared" si="105"/>
        <v/>
      </c>
      <c r="R108" t="str">
        <f t="shared" si="105"/>
        <v/>
      </c>
      <c r="S108" t="str">
        <f t="shared" si="105"/>
        <v/>
      </c>
      <c r="T108" t="str">
        <f t="shared" si="105"/>
        <v/>
      </c>
      <c r="U108" s="1" t="str">
        <f>IF(LEN(Table1[[#This Row],[Status]])&gt;2,SUM(Table1[[#This Row],[sum col1]:[sum col5]]),"")</f>
        <v/>
      </c>
      <c r="V108" s="1" t="str" cm="1">
        <f t="array" ref="V108">IF(LEN(Table1[[#This Row],[Status]])&gt;2,INDEX('Bingo input'!$B$6:$B$105,Table1[[#This Row],[Min of Maxs]],1),"")</f>
        <v/>
      </c>
    </row>
    <row r="109" spans="1:22">
      <c r="A109" s="3">
        <v>45</v>
      </c>
      <c r="B109">
        <v>22</v>
      </c>
      <c r="C109">
        <v>32</v>
      </c>
      <c r="D109">
        <v>61</v>
      </c>
      <c r="E109">
        <v>75</v>
      </c>
      <c r="F109">
        <f t="shared" si="71"/>
        <v>18</v>
      </c>
      <c r="G109" t="str">
        <f t="shared" si="64"/>
        <v/>
      </c>
      <c r="H109">
        <f>IF(ISBLANK(A109),MAX(H104:H108),MATCH(A109,'Bingo input'!$B$6:$B$105,0))</f>
        <v>63</v>
      </c>
      <c r="I109">
        <f>IF(ISBLANK(B109),MAX(I104:I108),MATCH(B109,'Bingo input'!$B$6:$B$105,0))</f>
        <v>62</v>
      </c>
      <c r="J109">
        <f>IF(ISBLANK(C109),MAX(J104:J108),MATCH(C109,'Bingo input'!$B$6:$B$105,0))</f>
        <v>33</v>
      </c>
      <c r="K109">
        <f>IF(ISBLANK(D109),MAX(K104:K108),MATCH(D109,'Bingo input'!$B$6:$B$105,0))</f>
        <v>20</v>
      </c>
      <c r="L109">
        <f>IF(ISBLANK(E109),MAX(L104:L108),MATCH(E109,'Bingo input'!$B$6:$B$105,0))</f>
        <v>40</v>
      </c>
      <c r="M109">
        <f t="shared" si="65"/>
        <v>63</v>
      </c>
      <c r="N109" t="str">
        <f>IF(LEN(Table1[[#This Row],[Status]])&gt;2,IF(MIN(Table1[[#This Row],[fo row 1]:[fo row 5]])&lt;MIN(M104:M108),"column","row"),"")</f>
        <v/>
      </c>
      <c r="O109" t="str">
        <f>IF(AND(LEN(Table1[[#This Row],[Status]])&gt;2,LEN(Table1[[#This Row],[Row or Column]])&gt;2),IF(Table1[[#This Row],[Row or Column]]="row",MIN(M104:M108),MIN(Table1[[#This Row],[fo row 1]:[fo row 5]])),"")</f>
        <v/>
      </c>
      <c r="P109" t="str">
        <f t="shared" si="105"/>
        <v/>
      </c>
      <c r="Q109" t="str">
        <f t="shared" ref="Q109:T109" si="106">IF(LEN($G109)&gt;2,SUMIF(I104:I108,"&gt;"&amp;$O109,B104:B108),"")</f>
        <v/>
      </c>
      <c r="R109" t="str">
        <f t="shared" si="106"/>
        <v/>
      </c>
      <c r="S109" t="str">
        <f t="shared" si="106"/>
        <v/>
      </c>
      <c r="T109" t="str">
        <f t="shared" si="106"/>
        <v/>
      </c>
      <c r="U109" s="1" t="str">
        <f>IF(LEN(Table1[[#This Row],[Status]])&gt;2,SUM(Table1[[#This Row],[sum col1]:[sum col5]]),"")</f>
        <v/>
      </c>
      <c r="V109" s="1" t="str" cm="1">
        <f t="array" ref="V109">IF(LEN(Table1[[#This Row],[Status]])&gt;2,INDEX('Bingo input'!$B$6:$B$105,Table1[[#This Row],[Min of Maxs]],1),"")</f>
        <v/>
      </c>
    </row>
    <row r="110" spans="1:22">
      <c r="A110" s="3">
        <v>1</v>
      </c>
      <c r="B110">
        <v>38</v>
      </c>
      <c r="C110">
        <v>50</v>
      </c>
      <c r="D110">
        <v>81</v>
      </c>
      <c r="E110">
        <v>42</v>
      </c>
      <c r="F110">
        <f t="shared" si="71"/>
        <v>18</v>
      </c>
      <c r="G110" t="str">
        <f t="shared" si="64"/>
        <v/>
      </c>
      <c r="H110">
        <f>IF(ISBLANK(A110),MAX(H105:H109),MATCH(A110,'Bingo input'!$B$6:$B$105,0))</f>
        <v>64</v>
      </c>
      <c r="I110">
        <f>IF(ISBLANK(B110),MAX(I105:I109),MATCH(B110,'Bingo input'!$B$6:$B$105,0))</f>
        <v>82</v>
      </c>
      <c r="J110">
        <f>IF(ISBLANK(C110),MAX(J105:J109),MATCH(C110,'Bingo input'!$B$6:$B$105,0))</f>
        <v>59</v>
      </c>
      <c r="K110">
        <f>IF(ISBLANK(D110),MAX(K105:K109),MATCH(D110,'Bingo input'!$B$6:$B$105,0))</f>
        <v>61</v>
      </c>
      <c r="L110">
        <f>IF(ISBLANK(E110),MAX(L105:L109),MATCH(E110,'Bingo input'!$B$6:$B$105,0))</f>
        <v>96</v>
      </c>
      <c r="M110">
        <f t="shared" si="65"/>
        <v>96</v>
      </c>
      <c r="N110" t="str">
        <f>IF(LEN(Table1[[#This Row],[Status]])&gt;2,IF(MIN(Table1[[#This Row],[fo row 1]:[fo row 5]])&lt;MIN(M105:M109),"column","row"),"")</f>
        <v/>
      </c>
      <c r="O110" t="str">
        <f>IF(AND(LEN(Table1[[#This Row],[Status]])&gt;2,LEN(Table1[[#This Row],[Row or Column]])&gt;2),IF(Table1[[#This Row],[Row or Column]]="row",MIN(M105:M109),MIN(Table1[[#This Row],[fo row 1]:[fo row 5]])),"")</f>
        <v/>
      </c>
      <c r="P110" t="str">
        <f t="shared" si="105"/>
        <v/>
      </c>
      <c r="Q110" t="str">
        <f t="shared" ref="Q110:T110" si="107">IF(LEN($G110)&gt;2,SUMIF(I105:I109,"&gt;"&amp;$O110,B105:B109),"")</f>
        <v/>
      </c>
      <c r="R110" t="str">
        <f t="shared" si="107"/>
        <v/>
      </c>
      <c r="S110" t="str">
        <f t="shared" si="107"/>
        <v/>
      </c>
      <c r="T110" t="str">
        <f t="shared" si="107"/>
        <v/>
      </c>
      <c r="U110" s="1" t="str">
        <f>IF(LEN(Table1[[#This Row],[Status]])&gt;2,SUM(Table1[[#This Row],[sum col1]:[sum col5]]),"")</f>
        <v/>
      </c>
      <c r="V110" s="1" t="str" cm="1">
        <f t="array" ref="V110">IF(LEN(Table1[[#This Row],[Status]])&gt;2,INDEX('Bingo input'!$B$6:$B$105,Table1[[#This Row],[Min of Maxs]],1),"")</f>
        <v/>
      </c>
    </row>
    <row r="111" spans="1:22">
      <c r="A111" s="3">
        <v>82</v>
      </c>
      <c r="B111">
        <v>4</v>
      </c>
      <c r="C111">
        <v>21</v>
      </c>
      <c r="D111">
        <v>77</v>
      </c>
      <c r="E111">
        <v>65</v>
      </c>
      <c r="F111">
        <f t="shared" si="71"/>
        <v>18</v>
      </c>
      <c r="G111" t="str">
        <f t="shared" si="64"/>
        <v/>
      </c>
      <c r="H111">
        <f>IF(ISBLANK(A111),MAX(H106:H110),MATCH(A111,'Bingo input'!$B$6:$B$105,0))</f>
        <v>22</v>
      </c>
      <c r="I111">
        <f>IF(ISBLANK(B111),MAX(I106:I110),MATCH(B111,'Bingo input'!$B$6:$B$105,0))</f>
        <v>13</v>
      </c>
      <c r="J111">
        <f>IF(ISBLANK(C111),MAX(J106:J110),MATCH(C111,'Bingo input'!$B$6:$B$105,0))</f>
        <v>84</v>
      </c>
      <c r="K111">
        <f>IF(ISBLANK(D111),MAX(K106:K110),MATCH(D111,'Bingo input'!$B$6:$B$105,0))</f>
        <v>39</v>
      </c>
      <c r="L111">
        <f>IF(ISBLANK(E111),MAX(L106:L110),MATCH(E111,'Bingo input'!$B$6:$B$105,0))</f>
        <v>7</v>
      </c>
      <c r="M111">
        <f t="shared" si="65"/>
        <v>84</v>
      </c>
      <c r="N111" t="str">
        <f>IF(LEN(Table1[[#This Row],[Status]])&gt;2,IF(MIN(Table1[[#This Row],[fo row 1]:[fo row 5]])&lt;MIN(M106:M110),"column","row"),"")</f>
        <v/>
      </c>
      <c r="O111" t="str">
        <f>IF(AND(LEN(Table1[[#This Row],[Status]])&gt;2,LEN(Table1[[#This Row],[Row or Column]])&gt;2),IF(Table1[[#This Row],[Row or Column]]="row",MIN(M106:M110),MIN(Table1[[#This Row],[fo row 1]:[fo row 5]])),"")</f>
        <v/>
      </c>
      <c r="P111" t="str">
        <f t="shared" si="105"/>
        <v/>
      </c>
      <c r="Q111" t="str">
        <f t="shared" ref="Q111:T111" si="108">IF(LEN($G111)&gt;2,SUMIF(I106:I110,"&gt;"&amp;$O111,B106:B110),"")</f>
        <v/>
      </c>
      <c r="R111" t="str">
        <f t="shared" si="108"/>
        <v/>
      </c>
      <c r="S111" t="str">
        <f t="shared" si="108"/>
        <v/>
      </c>
      <c r="T111" t="str">
        <f t="shared" si="108"/>
        <v/>
      </c>
      <c r="U111" s="1" t="str">
        <f>IF(LEN(Table1[[#This Row],[Status]])&gt;2,SUM(Table1[[#This Row],[sum col1]:[sum col5]]),"")</f>
        <v/>
      </c>
      <c r="V111" s="1" t="str" cm="1">
        <f t="array" ref="V111">IF(LEN(Table1[[#This Row],[Status]])&gt;2,INDEX('Bingo input'!$B$6:$B$105,Table1[[#This Row],[Min of Maxs]],1),"")</f>
        <v/>
      </c>
    </row>
    <row r="112" spans="1:22">
      <c r="A112" s="3">
        <v>27</v>
      </c>
      <c r="B112">
        <v>51</v>
      </c>
      <c r="C112">
        <v>56</v>
      </c>
      <c r="D112">
        <v>39</v>
      </c>
      <c r="E112">
        <v>48</v>
      </c>
      <c r="F112">
        <f t="shared" si="71"/>
        <v>18</v>
      </c>
      <c r="G112" t="str">
        <f t="shared" si="64"/>
        <v/>
      </c>
      <c r="H112">
        <f>IF(ISBLANK(A112),MAX(H107:H111),MATCH(A112,'Bingo input'!$B$6:$B$105,0))</f>
        <v>1</v>
      </c>
      <c r="I112">
        <f>IF(ISBLANK(B112),MAX(I107:I111),MATCH(B112,'Bingo input'!$B$6:$B$105,0))</f>
        <v>36</v>
      </c>
      <c r="J112">
        <f>IF(ISBLANK(C112),MAX(J107:J111),MATCH(C112,'Bingo input'!$B$6:$B$105,0))</f>
        <v>41</v>
      </c>
      <c r="K112">
        <f>IF(ISBLANK(D112),MAX(K107:K111),MATCH(D112,'Bingo input'!$B$6:$B$105,0))</f>
        <v>75</v>
      </c>
      <c r="L112">
        <f>IF(ISBLANK(E112),MAX(L107:L111),MATCH(E112,'Bingo input'!$B$6:$B$105,0))</f>
        <v>91</v>
      </c>
      <c r="M112">
        <f t="shared" si="65"/>
        <v>91</v>
      </c>
      <c r="N112" t="str">
        <f>IF(LEN(Table1[[#This Row],[Status]])&gt;2,IF(MIN(Table1[[#This Row],[fo row 1]:[fo row 5]])&lt;MIN(M107:M111),"column","row"),"")</f>
        <v/>
      </c>
      <c r="O112" t="str">
        <f>IF(AND(LEN(Table1[[#This Row],[Status]])&gt;2,LEN(Table1[[#This Row],[Row or Column]])&gt;2),IF(Table1[[#This Row],[Row or Column]]="row",MIN(M107:M111),MIN(Table1[[#This Row],[fo row 1]:[fo row 5]])),"")</f>
        <v/>
      </c>
      <c r="P112" t="str">
        <f t="shared" si="105"/>
        <v/>
      </c>
      <c r="Q112" t="str">
        <f t="shared" ref="Q112:T112" si="109">IF(LEN($G112)&gt;2,SUMIF(I107:I111,"&gt;"&amp;$O112,B107:B111),"")</f>
        <v/>
      </c>
      <c r="R112" t="str">
        <f t="shared" si="109"/>
        <v/>
      </c>
      <c r="S112" t="str">
        <f t="shared" si="109"/>
        <v/>
      </c>
      <c r="T112" t="str">
        <f t="shared" si="109"/>
        <v/>
      </c>
      <c r="U112" s="1" t="str">
        <f>IF(LEN(Table1[[#This Row],[Status]])&gt;2,SUM(Table1[[#This Row],[sum col1]:[sum col5]]),"")</f>
        <v/>
      </c>
      <c r="V112" s="1" t="str" cm="1">
        <f t="array" ref="V112">IF(LEN(Table1[[#This Row],[Status]])&gt;2,INDEX('Bingo input'!$B$6:$B$105,Table1[[#This Row],[Min of Maxs]],1),"")</f>
        <v/>
      </c>
    </row>
    <row r="113" spans="1:22">
      <c r="A113" s="2"/>
      <c r="F113">
        <f t="shared" si="71"/>
        <v>18</v>
      </c>
      <c r="G113" t="str">
        <f t="shared" si="64"/>
        <v xml:space="preserve">Board 18 min row: </v>
      </c>
      <c r="H113">
        <f>IF(ISBLANK(A113),MAX(H108:H112),MATCH(A113,'Bingo input'!$B$6:$B$105,0))</f>
        <v>64</v>
      </c>
      <c r="I113">
        <f>IF(ISBLANK(B113),MAX(I108:I112),MATCH(B113,'Bingo input'!$B$6:$B$105,0))</f>
        <v>82</v>
      </c>
      <c r="J113">
        <f>IF(ISBLANK(C113),MAX(J108:J112),MATCH(C113,'Bingo input'!$B$6:$B$105,0))</f>
        <v>84</v>
      </c>
      <c r="K113">
        <f>IF(ISBLANK(D113),MAX(K108:K112),MATCH(D113,'Bingo input'!$B$6:$B$105,0))</f>
        <v>76</v>
      </c>
      <c r="L113">
        <f>IF(ISBLANK(E113),MAX(L108:L112),MATCH(E113,'Bingo input'!$B$6:$B$105,0))</f>
        <v>96</v>
      </c>
      <c r="M113" t="str">
        <f t="shared" si="65"/>
        <v>/</v>
      </c>
      <c r="N113" t="str">
        <f>IF(LEN(Table1[[#This Row],[Status]])&gt;2,IF(MIN(Table1[[#This Row],[fo row 1]:[fo row 5]])&lt;MIN(M108:M112),"column","row"),"")</f>
        <v>row</v>
      </c>
      <c r="O113">
        <f>IF(AND(LEN(Table1[[#This Row],[Status]])&gt;2,LEN(Table1[[#This Row],[Row or Column]])&gt;2),IF(Table1[[#This Row],[Row or Column]]="row",MIN(M108:M112),MIN(Table1[[#This Row],[fo row 1]:[fo row 5]])),"")</f>
        <v>63</v>
      </c>
      <c r="P113">
        <f t="shared" si="105"/>
        <v>1</v>
      </c>
      <c r="Q113">
        <f t="shared" ref="Q113:T113" si="110">IF(LEN($G113)&gt;2,SUMIF(I108:I112,"&gt;"&amp;$O113,B108:B112),"")</f>
        <v>38</v>
      </c>
      <c r="R113">
        <f t="shared" si="110"/>
        <v>21</v>
      </c>
      <c r="S113">
        <f t="shared" si="110"/>
        <v>131</v>
      </c>
      <c r="T113">
        <f t="shared" si="110"/>
        <v>152</v>
      </c>
      <c r="U113" s="1">
        <f>IF(LEN(Table1[[#This Row],[Status]])&gt;2,SUM(Table1[[#This Row],[sum col1]:[sum col5]]),"")</f>
        <v>343</v>
      </c>
      <c r="V113" s="1" cm="1">
        <f t="array" ref="V113">IF(LEN(Table1[[#This Row],[Status]])&gt;2,INDEX('Bingo input'!$B$6:$B$105,Table1[[#This Row],[Min of Maxs]],1),"")</f>
        <v>45</v>
      </c>
    </row>
    <row r="114" spans="1:22">
      <c r="A114" s="3">
        <v>36</v>
      </c>
      <c r="B114">
        <v>10</v>
      </c>
      <c r="C114">
        <v>62</v>
      </c>
      <c r="D114">
        <v>28</v>
      </c>
      <c r="E114">
        <v>70</v>
      </c>
      <c r="F114">
        <f t="shared" si="71"/>
        <v>19</v>
      </c>
      <c r="G114" t="str">
        <f t="shared" si="64"/>
        <v/>
      </c>
      <c r="H114">
        <f>IF(ISBLANK(A114),MAX(H109:H113),MATCH(A114,'Bingo input'!$B$6:$B$105,0))</f>
        <v>46</v>
      </c>
      <c r="I114">
        <f>IF(ISBLANK(B114),MAX(I109:I113),MATCH(B114,'Bingo input'!$B$6:$B$105,0))</f>
        <v>54</v>
      </c>
      <c r="J114">
        <f>IF(ISBLANK(C114),MAX(J109:J113),MATCH(C114,'Bingo input'!$B$6:$B$105,0))</f>
        <v>69</v>
      </c>
      <c r="K114">
        <f>IF(ISBLANK(D114),MAX(K109:K113),MATCH(D114,'Bingo input'!$B$6:$B$105,0))</f>
        <v>100</v>
      </c>
      <c r="L114">
        <f>IF(ISBLANK(E114),MAX(L109:L113),MATCH(E114,'Bingo input'!$B$6:$B$105,0))</f>
        <v>3</v>
      </c>
      <c r="M114">
        <f t="shared" si="65"/>
        <v>100</v>
      </c>
      <c r="N114" t="str">
        <f>IF(LEN(Table1[[#This Row],[Status]])&gt;2,IF(MIN(Table1[[#This Row],[fo row 1]:[fo row 5]])&lt;MIN(M109:M113),"column","row"),"")</f>
        <v/>
      </c>
      <c r="O114" t="str">
        <f>IF(AND(LEN(Table1[[#This Row],[Status]])&gt;2,LEN(Table1[[#This Row],[Row or Column]])&gt;2),IF(Table1[[#This Row],[Row or Column]]="row",MIN(M109:M113),MIN(Table1[[#This Row],[fo row 1]:[fo row 5]])),"")</f>
        <v/>
      </c>
      <c r="P114" t="str">
        <f t="shared" si="105"/>
        <v/>
      </c>
      <c r="Q114" t="str">
        <f t="shared" ref="Q114:T114" si="111">IF(LEN($G114)&gt;2,SUMIF(I109:I113,"&gt;"&amp;$O114,B109:B113),"")</f>
        <v/>
      </c>
      <c r="R114" t="str">
        <f t="shared" si="111"/>
        <v/>
      </c>
      <c r="S114" t="str">
        <f t="shared" si="111"/>
        <v/>
      </c>
      <c r="T114" t="str">
        <f t="shared" si="111"/>
        <v/>
      </c>
      <c r="U114" s="1" t="str">
        <f>IF(LEN(Table1[[#This Row],[Status]])&gt;2,SUM(Table1[[#This Row],[sum col1]:[sum col5]]),"")</f>
        <v/>
      </c>
      <c r="V114" s="1" t="str" cm="1">
        <f t="array" ref="V114">IF(LEN(Table1[[#This Row],[Status]])&gt;2,INDEX('Bingo input'!$B$6:$B$105,Table1[[#This Row],[Min of Maxs]],1),"")</f>
        <v/>
      </c>
    </row>
    <row r="115" spans="1:22">
      <c r="A115" s="3">
        <v>94</v>
      </c>
      <c r="B115">
        <v>99</v>
      </c>
      <c r="C115">
        <v>34</v>
      </c>
      <c r="D115">
        <v>54</v>
      </c>
      <c r="E115">
        <v>6</v>
      </c>
      <c r="F115">
        <f t="shared" si="71"/>
        <v>19</v>
      </c>
      <c r="G115" t="str">
        <f t="shared" si="64"/>
        <v/>
      </c>
      <c r="H115">
        <f>IF(ISBLANK(A115),MAX(H110:H114),MATCH(A115,'Bingo input'!$B$6:$B$105,0))</f>
        <v>72</v>
      </c>
      <c r="I115">
        <f>IF(ISBLANK(B115),MAX(I110:I114),MATCH(B115,'Bingo input'!$B$6:$B$105,0))</f>
        <v>37</v>
      </c>
      <c r="J115">
        <f>IF(ISBLANK(C115),MAX(J110:J114),MATCH(C115,'Bingo input'!$B$6:$B$105,0))</f>
        <v>21</v>
      </c>
      <c r="K115">
        <f>IF(ISBLANK(D115),MAX(K110:K114),MATCH(D115,'Bingo input'!$B$6:$B$105,0))</f>
        <v>60</v>
      </c>
      <c r="L115">
        <f>IF(ISBLANK(E115),MAX(L110:L114),MATCH(E115,'Bingo input'!$B$6:$B$105,0))</f>
        <v>35</v>
      </c>
      <c r="M115">
        <f t="shared" si="65"/>
        <v>72</v>
      </c>
      <c r="N115" t="str">
        <f>IF(LEN(Table1[[#This Row],[Status]])&gt;2,IF(MIN(Table1[[#This Row],[fo row 1]:[fo row 5]])&lt;MIN(M110:M114),"column","row"),"")</f>
        <v/>
      </c>
      <c r="O115" t="str">
        <f>IF(AND(LEN(Table1[[#This Row],[Status]])&gt;2,LEN(Table1[[#This Row],[Row or Column]])&gt;2),IF(Table1[[#This Row],[Row or Column]]="row",MIN(M110:M114),MIN(Table1[[#This Row],[fo row 1]:[fo row 5]])),"")</f>
        <v/>
      </c>
      <c r="P115" t="str">
        <f t="shared" si="105"/>
        <v/>
      </c>
      <c r="Q115" t="str">
        <f t="shared" ref="Q115:T115" si="112">IF(LEN($G115)&gt;2,SUMIF(I110:I114,"&gt;"&amp;$O115,B110:B114),"")</f>
        <v/>
      </c>
      <c r="R115" t="str">
        <f t="shared" si="112"/>
        <v/>
      </c>
      <c r="S115" t="str">
        <f t="shared" si="112"/>
        <v/>
      </c>
      <c r="T115" t="str">
        <f t="shared" si="112"/>
        <v/>
      </c>
      <c r="U115" s="1" t="str">
        <f>IF(LEN(Table1[[#This Row],[Status]])&gt;2,SUM(Table1[[#This Row],[sum col1]:[sum col5]]),"")</f>
        <v/>
      </c>
      <c r="V115" s="1" t="str" cm="1">
        <f t="array" ref="V115">IF(LEN(Table1[[#This Row],[Status]])&gt;2,INDEX('Bingo input'!$B$6:$B$105,Table1[[#This Row],[Min of Maxs]],1),"")</f>
        <v/>
      </c>
    </row>
    <row r="116" spans="1:22">
      <c r="A116" s="3">
        <v>15</v>
      </c>
      <c r="B116">
        <v>1</v>
      </c>
      <c r="C116">
        <v>41</v>
      </c>
      <c r="D116">
        <v>13</v>
      </c>
      <c r="E116">
        <v>12</v>
      </c>
      <c r="F116">
        <f t="shared" si="71"/>
        <v>19</v>
      </c>
      <c r="G116" t="str">
        <f t="shared" si="64"/>
        <v/>
      </c>
      <c r="H116">
        <f>IF(ISBLANK(A116),MAX(H111:H115),MATCH(A116,'Bingo input'!$B$6:$B$105,0))</f>
        <v>26</v>
      </c>
      <c r="I116">
        <f>IF(ISBLANK(B116),MAX(I111:I115),MATCH(B116,'Bingo input'!$B$6:$B$105,0))</f>
        <v>64</v>
      </c>
      <c r="J116">
        <f>IF(ISBLANK(C116),MAX(J111:J115),MATCH(C116,'Bingo input'!$B$6:$B$105,0))</f>
        <v>87</v>
      </c>
      <c r="K116">
        <f>IF(ISBLANK(D116),MAX(K111:K115),MATCH(D116,'Bingo input'!$B$6:$B$105,0))</f>
        <v>47</v>
      </c>
      <c r="L116">
        <f>IF(ISBLANK(E116),MAX(L111:L115),MATCH(E116,'Bingo input'!$B$6:$B$105,0))</f>
        <v>65</v>
      </c>
      <c r="M116">
        <f t="shared" si="65"/>
        <v>87</v>
      </c>
      <c r="N116" t="str">
        <f>IF(LEN(Table1[[#This Row],[Status]])&gt;2,IF(MIN(Table1[[#This Row],[fo row 1]:[fo row 5]])&lt;MIN(M111:M115),"column","row"),"")</f>
        <v/>
      </c>
      <c r="O116" t="str">
        <f>IF(AND(LEN(Table1[[#This Row],[Status]])&gt;2,LEN(Table1[[#This Row],[Row or Column]])&gt;2),IF(Table1[[#This Row],[Row or Column]]="row",MIN(M111:M115),MIN(Table1[[#This Row],[fo row 1]:[fo row 5]])),"")</f>
        <v/>
      </c>
      <c r="P116" t="str">
        <f t="shared" si="105"/>
        <v/>
      </c>
      <c r="Q116" t="str">
        <f t="shared" ref="Q116:T116" si="113">IF(LEN($G116)&gt;2,SUMIF(I111:I115,"&gt;"&amp;$O116,B111:B115),"")</f>
        <v/>
      </c>
      <c r="R116" t="str">
        <f t="shared" si="113"/>
        <v/>
      </c>
      <c r="S116" t="str">
        <f t="shared" si="113"/>
        <v/>
      </c>
      <c r="T116" t="str">
        <f t="shared" si="113"/>
        <v/>
      </c>
      <c r="U116" s="1" t="str">
        <f>IF(LEN(Table1[[#This Row],[Status]])&gt;2,SUM(Table1[[#This Row],[sum col1]:[sum col5]]),"")</f>
        <v/>
      </c>
      <c r="V116" s="1" t="str" cm="1">
        <f t="array" ref="V116">IF(LEN(Table1[[#This Row],[Status]])&gt;2,INDEX('Bingo input'!$B$6:$B$105,Table1[[#This Row],[Min of Maxs]],1),"")</f>
        <v/>
      </c>
    </row>
    <row r="117" spans="1:22">
      <c r="A117" s="3">
        <v>92</v>
      </c>
      <c r="B117">
        <v>52</v>
      </c>
      <c r="C117">
        <v>2</v>
      </c>
      <c r="D117">
        <v>63</v>
      </c>
      <c r="E117">
        <v>82</v>
      </c>
      <c r="F117">
        <f t="shared" si="71"/>
        <v>19</v>
      </c>
      <c r="G117" t="str">
        <f t="shared" si="64"/>
        <v/>
      </c>
      <c r="H117">
        <f>IF(ISBLANK(A117),MAX(H112:H116),MATCH(A117,'Bingo input'!$B$6:$B$105,0))</f>
        <v>76</v>
      </c>
      <c r="I117">
        <f>IF(ISBLANK(B117),MAX(I112:I116),MATCH(B117,'Bingo input'!$B$6:$B$105,0))</f>
        <v>49</v>
      </c>
      <c r="J117">
        <f>IF(ISBLANK(C117),MAX(J112:J116),MATCH(C117,'Bingo input'!$B$6:$B$105,0))</f>
        <v>29</v>
      </c>
      <c r="K117">
        <f>IF(ISBLANK(D117),MAX(K112:K116),MATCH(D117,'Bingo input'!$B$6:$B$105,0))</f>
        <v>50</v>
      </c>
      <c r="L117">
        <f>IF(ISBLANK(E117),MAX(L112:L116),MATCH(E117,'Bingo input'!$B$6:$B$105,0))</f>
        <v>22</v>
      </c>
      <c r="M117">
        <f t="shared" si="65"/>
        <v>76</v>
      </c>
      <c r="N117" t="str">
        <f>IF(LEN(Table1[[#This Row],[Status]])&gt;2,IF(MIN(Table1[[#This Row],[fo row 1]:[fo row 5]])&lt;MIN(M112:M116),"column","row"),"")</f>
        <v/>
      </c>
      <c r="O117" t="str">
        <f>IF(AND(LEN(Table1[[#This Row],[Status]])&gt;2,LEN(Table1[[#This Row],[Row or Column]])&gt;2),IF(Table1[[#This Row],[Row or Column]]="row",MIN(M112:M116),MIN(Table1[[#This Row],[fo row 1]:[fo row 5]])),"")</f>
        <v/>
      </c>
      <c r="P117" t="str">
        <f t="shared" si="105"/>
        <v/>
      </c>
      <c r="Q117" t="str">
        <f t="shared" ref="Q117:T117" si="114">IF(LEN($G117)&gt;2,SUMIF(I112:I116,"&gt;"&amp;$O117,B112:B116),"")</f>
        <v/>
      </c>
      <c r="R117" t="str">
        <f t="shared" si="114"/>
        <v/>
      </c>
      <c r="S117" t="str">
        <f t="shared" si="114"/>
        <v/>
      </c>
      <c r="T117" t="str">
        <f t="shared" si="114"/>
        <v/>
      </c>
      <c r="U117" s="1" t="str">
        <f>IF(LEN(Table1[[#This Row],[Status]])&gt;2,SUM(Table1[[#This Row],[sum col1]:[sum col5]]),"")</f>
        <v/>
      </c>
      <c r="V117" s="1" t="str" cm="1">
        <f t="array" ref="V117">IF(LEN(Table1[[#This Row],[Status]])&gt;2,INDEX('Bingo input'!$B$6:$B$105,Table1[[#This Row],[Min of Maxs]],1),"")</f>
        <v/>
      </c>
    </row>
    <row r="118" spans="1:22">
      <c r="A118" s="3">
        <v>90</v>
      </c>
      <c r="B118">
        <v>64</v>
      </c>
      <c r="C118">
        <v>29</v>
      </c>
      <c r="D118">
        <v>69</v>
      </c>
      <c r="E118">
        <v>32</v>
      </c>
      <c r="F118">
        <f t="shared" si="71"/>
        <v>19</v>
      </c>
      <c r="G118" t="str">
        <f t="shared" si="64"/>
        <v/>
      </c>
      <c r="H118">
        <f>IF(ISBLANK(A118),MAX(H113:H117),MATCH(A118,'Bingo input'!$B$6:$B$105,0))</f>
        <v>74</v>
      </c>
      <c r="I118">
        <f>IF(ISBLANK(B118),MAX(I113:I117),MATCH(B118,'Bingo input'!$B$6:$B$105,0))</f>
        <v>28</v>
      </c>
      <c r="J118">
        <f>IF(ISBLANK(C118),MAX(J113:J117),MATCH(C118,'Bingo input'!$B$6:$B$105,0))</f>
        <v>92</v>
      </c>
      <c r="K118">
        <f>IF(ISBLANK(D118),MAX(K113:K117),MATCH(D118,'Bingo input'!$B$6:$B$105,0))</f>
        <v>57</v>
      </c>
      <c r="L118">
        <f>IF(ISBLANK(E118),MAX(L113:L117),MATCH(E118,'Bingo input'!$B$6:$B$105,0))</f>
        <v>33</v>
      </c>
      <c r="M118">
        <f t="shared" si="65"/>
        <v>92</v>
      </c>
      <c r="N118" t="str">
        <f>IF(LEN(Table1[[#This Row],[Status]])&gt;2,IF(MIN(Table1[[#This Row],[fo row 1]:[fo row 5]])&lt;MIN(M113:M117),"column","row"),"")</f>
        <v/>
      </c>
      <c r="O118" t="str">
        <f>IF(AND(LEN(Table1[[#This Row],[Status]])&gt;2,LEN(Table1[[#This Row],[Row or Column]])&gt;2),IF(Table1[[#This Row],[Row or Column]]="row",MIN(M113:M117),MIN(Table1[[#This Row],[fo row 1]:[fo row 5]])),"")</f>
        <v/>
      </c>
      <c r="P118" t="str">
        <f t="shared" si="105"/>
        <v/>
      </c>
      <c r="Q118" t="str">
        <f t="shared" ref="Q118:T118" si="115">IF(LEN($G118)&gt;2,SUMIF(I113:I117,"&gt;"&amp;$O118,B113:B117),"")</f>
        <v/>
      </c>
      <c r="R118" t="str">
        <f t="shared" si="115"/>
        <v/>
      </c>
      <c r="S118" t="str">
        <f t="shared" si="115"/>
        <v/>
      </c>
      <c r="T118" t="str">
        <f t="shared" si="115"/>
        <v/>
      </c>
      <c r="U118" s="1" t="str">
        <f>IF(LEN(Table1[[#This Row],[Status]])&gt;2,SUM(Table1[[#This Row],[sum col1]:[sum col5]]),"")</f>
        <v/>
      </c>
      <c r="V118" s="1" t="str" cm="1">
        <f t="array" ref="V118">IF(LEN(Table1[[#This Row],[Status]])&gt;2,INDEX('Bingo input'!$B$6:$B$105,Table1[[#This Row],[Min of Maxs]],1),"")</f>
        <v/>
      </c>
    </row>
    <row r="119" spans="1:22">
      <c r="A119" s="2"/>
      <c r="F119">
        <f t="shared" si="71"/>
        <v>19</v>
      </c>
      <c r="G119" t="str">
        <f t="shared" si="64"/>
        <v xml:space="preserve">Board 19 min row: </v>
      </c>
      <c r="H119">
        <f>IF(ISBLANK(A119),MAX(H114:H118),MATCH(A119,'Bingo input'!$B$6:$B$105,0))</f>
        <v>76</v>
      </c>
      <c r="I119">
        <f>IF(ISBLANK(B119),MAX(I114:I118),MATCH(B119,'Bingo input'!$B$6:$B$105,0))</f>
        <v>64</v>
      </c>
      <c r="J119">
        <f>IF(ISBLANK(C119),MAX(J114:J118),MATCH(C119,'Bingo input'!$B$6:$B$105,0))</f>
        <v>92</v>
      </c>
      <c r="K119">
        <f>IF(ISBLANK(D119),MAX(K114:K118),MATCH(D119,'Bingo input'!$B$6:$B$105,0))</f>
        <v>100</v>
      </c>
      <c r="L119">
        <f>IF(ISBLANK(E119),MAX(L114:L118),MATCH(E119,'Bingo input'!$B$6:$B$105,0))</f>
        <v>65</v>
      </c>
      <c r="M119" t="str">
        <f t="shared" si="65"/>
        <v>/</v>
      </c>
      <c r="N119" t="str">
        <f>IF(LEN(Table1[[#This Row],[Status]])&gt;2,IF(MIN(Table1[[#This Row],[fo row 1]:[fo row 5]])&lt;MIN(M114:M118),"column","row"),"")</f>
        <v>column</v>
      </c>
      <c r="O119">
        <f>IF(AND(LEN(Table1[[#This Row],[Status]])&gt;2,LEN(Table1[[#This Row],[Row or Column]])&gt;2),IF(Table1[[#This Row],[Row or Column]]="row",MIN(M114:M118),MIN(Table1[[#This Row],[fo row 1]:[fo row 5]])),"")</f>
        <v>64</v>
      </c>
      <c r="P119">
        <f t="shared" si="105"/>
        <v>276</v>
      </c>
      <c r="Q119">
        <f t="shared" ref="Q119:T119" si="116">IF(LEN($G119)&gt;2,SUMIF(I114:I118,"&gt;"&amp;$O119,B114:B118),"")</f>
        <v>0</v>
      </c>
      <c r="R119">
        <f t="shared" si="116"/>
        <v>132</v>
      </c>
      <c r="S119">
        <f t="shared" si="116"/>
        <v>28</v>
      </c>
      <c r="T119">
        <f t="shared" si="116"/>
        <v>12</v>
      </c>
      <c r="U119" s="1">
        <f>IF(LEN(Table1[[#This Row],[Status]])&gt;2,SUM(Table1[[#This Row],[sum col1]:[sum col5]]),"")</f>
        <v>448</v>
      </c>
      <c r="V119" s="1" cm="1">
        <f t="array" ref="V119">IF(LEN(Table1[[#This Row],[Status]])&gt;2,INDEX('Bingo input'!$B$6:$B$105,Table1[[#This Row],[Min of Maxs]],1),"")</f>
        <v>1</v>
      </c>
    </row>
    <row r="120" spans="1:22">
      <c r="A120" s="3">
        <v>23</v>
      </c>
      <c r="B120">
        <v>77</v>
      </c>
      <c r="C120">
        <v>33</v>
      </c>
      <c r="D120">
        <v>90</v>
      </c>
      <c r="E120">
        <v>17</v>
      </c>
      <c r="F120">
        <f t="shared" si="71"/>
        <v>20</v>
      </c>
      <c r="G120" t="str">
        <f t="shared" si="64"/>
        <v/>
      </c>
      <c r="H120">
        <f>IF(ISBLANK(A120),MAX(H115:H119),MATCH(A120,'Bingo input'!$B$6:$B$105,0))</f>
        <v>10</v>
      </c>
      <c r="I120">
        <f>IF(ISBLANK(B120),MAX(I115:I119),MATCH(B120,'Bingo input'!$B$6:$B$105,0))</f>
        <v>39</v>
      </c>
      <c r="J120">
        <f>IF(ISBLANK(C120),MAX(J115:J119),MATCH(C120,'Bingo input'!$B$6:$B$105,0))</f>
        <v>11</v>
      </c>
      <c r="K120">
        <f>IF(ISBLANK(D120),MAX(K115:K119),MATCH(D120,'Bingo input'!$B$6:$B$105,0))</f>
        <v>74</v>
      </c>
      <c r="L120">
        <f>IF(ISBLANK(E120),MAX(L115:L119),MATCH(E120,'Bingo input'!$B$6:$B$105,0))</f>
        <v>68</v>
      </c>
      <c r="M120">
        <f t="shared" si="65"/>
        <v>74</v>
      </c>
      <c r="N120" t="str">
        <f>IF(LEN(Table1[[#This Row],[Status]])&gt;2,IF(MIN(Table1[[#This Row],[fo row 1]:[fo row 5]])&lt;MIN(M115:M119),"column","row"),"")</f>
        <v/>
      </c>
      <c r="O120" t="str">
        <f>IF(AND(LEN(Table1[[#This Row],[Status]])&gt;2,LEN(Table1[[#This Row],[Row or Column]])&gt;2),IF(Table1[[#This Row],[Row or Column]]="row",MIN(M115:M119),MIN(Table1[[#This Row],[fo row 1]:[fo row 5]])),"")</f>
        <v/>
      </c>
      <c r="P120" t="str">
        <f t="shared" si="105"/>
        <v/>
      </c>
      <c r="Q120" t="str">
        <f t="shared" ref="Q120:T120" si="117">IF(LEN($G120)&gt;2,SUMIF(I115:I119,"&gt;"&amp;$O120,B115:B119),"")</f>
        <v/>
      </c>
      <c r="R120" t="str">
        <f t="shared" si="117"/>
        <v/>
      </c>
      <c r="S120" t="str">
        <f t="shared" si="117"/>
        <v/>
      </c>
      <c r="T120" t="str">
        <f t="shared" si="117"/>
        <v/>
      </c>
      <c r="U120" s="1" t="str">
        <f>IF(LEN(Table1[[#This Row],[Status]])&gt;2,SUM(Table1[[#This Row],[sum col1]:[sum col5]]),"")</f>
        <v/>
      </c>
      <c r="V120" s="1" t="str" cm="1">
        <f t="array" ref="V120">IF(LEN(Table1[[#This Row],[Status]])&gt;2,INDEX('Bingo input'!$B$6:$B$105,Table1[[#This Row],[Min of Maxs]],1),"")</f>
        <v/>
      </c>
    </row>
    <row r="121" spans="1:22">
      <c r="A121" s="3">
        <v>45</v>
      </c>
      <c r="B121">
        <v>78</v>
      </c>
      <c r="C121">
        <v>5</v>
      </c>
      <c r="D121">
        <v>67</v>
      </c>
      <c r="E121">
        <v>28</v>
      </c>
      <c r="F121">
        <f t="shared" si="71"/>
        <v>20</v>
      </c>
      <c r="G121" t="str">
        <f t="shared" si="64"/>
        <v/>
      </c>
      <c r="H121">
        <f>IF(ISBLANK(A121),MAX(H116:H120),MATCH(A121,'Bingo input'!$B$6:$B$105,0))</f>
        <v>63</v>
      </c>
      <c r="I121">
        <f>IF(ISBLANK(B121),MAX(I116:I120),MATCH(B121,'Bingo input'!$B$6:$B$105,0))</f>
        <v>12</v>
      </c>
      <c r="J121">
        <f>IF(ISBLANK(C121),MAX(J116:J120),MATCH(C121,'Bingo input'!$B$6:$B$105,0))</f>
        <v>79</v>
      </c>
      <c r="K121">
        <f>IF(ISBLANK(D121),MAX(K116:K120),MATCH(D121,'Bingo input'!$B$6:$B$105,0))</f>
        <v>99</v>
      </c>
      <c r="L121">
        <f>IF(ISBLANK(E121),MAX(L116:L120),MATCH(E121,'Bingo input'!$B$6:$B$105,0))</f>
        <v>100</v>
      </c>
      <c r="M121">
        <f t="shared" si="65"/>
        <v>100</v>
      </c>
      <c r="N121" t="str">
        <f>IF(LEN(Table1[[#This Row],[Status]])&gt;2,IF(MIN(Table1[[#This Row],[fo row 1]:[fo row 5]])&lt;MIN(M116:M120),"column","row"),"")</f>
        <v/>
      </c>
      <c r="O121" t="str">
        <f>IF(AND(LEN(Table1[[#This Row],[Status]])&gt;2,LEN(Table1[[#This Row],[Row or Column]])&gt;2),IF(Table1[[#This Row],[Row or Column]]="row",MIN(M116:M120),MIN(Table1[[#This Row],[fo row 1]:[fo row 5]])),"")</f>
        <v/>
      </c>
      <c r="P121" t="str">
        <f t="shared" si="105"/>
        <v/>
      </c>
      <c r="Q121" t="str">
        <f t="shared" ref="Q121:T121" si="118">IF(LEN($G121)&gt;2,SUMIF(I116:I120,"&gt;"&amp;$O121,B116:B120),"")</f>
        <v/>
      </c>
      <c r="R121" t="str">
        <f t="shared" si="118"/>
        <v/>
      </c>
      <c r="S121" t="str">
        <f t="shared" si="118"/>
        <v/>
      </c>
      <c r="T121" t="str">
        <f t="shared" si="118"/>
        <v/>
      </c>
      <c r="U121" s="1" t="str">
        <f>IF(LEN(Table1[[#This Row],[Status]])&gt;2,SUM(Table1[[#This Row],[sum col1]:[sum col5]]),"")</f>
        <v/>
      </c>
      <c r="V121" s="1" t="str" cm="1">
        <f t="array" ref="V121">IF(LEN(Table1[[#This Row],[Status]])&gt;2,INDEX('Bingo input'!$B$6:$B$105,Table1[[#This Row],[Min of Maxs]],1),"")</f>
        <v/>
      </c>
    </row>
    <row r="122" spans="1:22">
      <c r="A122" s="3">
        <v>57</v>
      </c>
      <c r="B122">
        <v>73</v>
      </c>
      <c r="C122">
        <v>89</v>
      </c>
      <c r="D122">
        <v>81</v>
      </c>
      <c r="E122">
        <v>21</v>
      </c>
      <c r="F122">
        <f t="shared" si="71"/>
        <v>20</v>
      </c>
      <c r="G122" t="str">
        <f t="shared" si="64"/>
        <v/>
      </c>
      <c r="H122">
        <f>IF(ISBLANK(A122),MAX(H117:H121),MATCH(A122,'Bingo input'!$B$6:$B$105,0))</f>
        <v>8</v>
      </c>
      <c r="I122">
        <f>IF(ISBLANK(B122),MAX(I117:I121),MATCH(B122,'Bingo input'!$B$6:$B$105,0))</f>
        <v>42</v>
      </c>
      <c r="J122">
        <f>IF(ISBLANK(C122),MAX(J117:J121),MATCH(C122,'Bingo input'!$B$6:$B$105,0))</f>
        <v>94</v>
      </c>
      <c r="K122">
        <f>IF(ISBLANK(D122),MAX(K117:K121),MATCH(D122,'Bingo input'!$B$6:$B$105,0))</f>
        <v>61</v>
      </c>
      <c r="L122">
        <f>IF(ISBLANK(E122),MAX(L117:L121),MATCH(E122,'Bingo input'!$B$6:$B$105,0))</f>
        <v>84</v>
      </c>
      <c r="M122">
        <f t="shared" si="65"/>
        <v>94</v>
      </c>
      <c r="N122" t="str">
        <f>IF(LEN(Table1[[#This Row],[Status]])&gt;2,IF(MIN(Table1[[#This Row],[fo row 1]:[fo row 5]])&lt;MIN(M117:M121),"column","row"),"")</f>
        <v/>
      </c>
      <c r="O122" t="str">
        <f>IF(AND(LEN(Table1[[#This Row],[Status]])&gt;2,LEN(Table1[[#This Row],[Row or Column]])&gt;2),IF(Table1[[#This Row],[Row or Column]]="row",MIN(M117:M121),MIN(Table1[[#This Row],[fo row 1]:[fo row 5]])),"")</f>
        <v/>
      </c>
      <c r="P122" t="str">
        <f t="shared" si="105"/>
        <v/>
      </c>
      <c r="Q122" t="str">
        <f t="shared" ref="Q122:T122" si="119">IF(LEN($G122)&gt;2,SUMIF(I117:I121,"&gt;"&amp;$O122,B117:B121),"")</f>
        <v/>
      </c>
      <c r="R122" t="str">
        <f t="shared" si="119"/>
        <v/>
      </c>
      <c r="S122" t="str">
        <f t="shared" si="119"/>
        <v/>
      </c>
      <c r="T122" t="str">
        <f t="shared" si="119"/>
        <v/>
      </c>
      <c r="U122" s="1" t="str">
        <f>IF(LEN(Table1[[#This Row],[Status]])&gt;2,SUM(Table1[[#This Row],[sum col1]:[sum col5]]),"")</f>
        <v/>
      </c>
      <c r="V122" s="1" t="str" cm="1">
        <f t="array" ref="V122">IF(LEN(Table1[[#This Row],[Status]])&gt;2,INDEX('Bingo input'!$B$6:$B$105,Table1[[#This Row],[Min of Maxs]],1),"")</f>
        <v/>
      </c>
    </row>
    <row r="123" spans="1:22">
      <c r="A123" s="3">
        <v>49</v>
      </c>
      <c r="B123">
        <v>64</v>
      </c>
      <c r="C123">
        <v>37</v>
      </c>
      <c r="D123">
        <v>15</v>
      </c>
      <c r="E123">
        <v>14</v>
      </c>
      <c r="F123">
        <f t="shared" si="71"/>
        <v>20</v>
      </c>
      <c r="G123" t="str">
        <f t="shared" si="64"/>
        <v/>
      </c>
      <c r="H123">
        <f>IF(ISBLANK(A123),MAX(H118:H122),MATCH(A123,'Bingo input'!$B$6:$B$105,0))</f>
        <v>86</v>
      </c>
      <c r="I123">
        <f>IF(ISBLANK(B123),MAX(I118:I122),MATCH(B123,'Bingo input'!$B$6:$B$105,0))</f>
        <v>28</v>
      </c>
      <c r="J123">
        <f>IF(ISBLANK(C123),MAX(J118:J122),MATCH(C123,'Bingo input'!$B$6:$B$105,0))</f>
        <v>77</v>
      </c>
      <c r="K123">
        <f>IF(ISBLANK(D123),MAX(K118:K122),MATCH(D123,'Bingo input'!$B$6:$B$105,0))</f>
        <v>26</v>
      </c>
      <c r="L123">
        <f>IF(ISBLANK(E123),MAX(L118:L122),MATCH(E123,'Bingo input'!$B$6:$B$105,0))</f>
        <v>2</v>
      </c>
      <c r="M123">
        <f t="shared" si="65"/>
        <v>86</v>
      </c>
      <c r="N123" t="str">
        <f>IF(LEN(Table1[[#This Row],[Status]])&gt;2,IF(MIN(Table1[[#This Row],[fo row 1]:[fo row 5]])&lt;MIN(M118:M122),"column","row"),"")</f>
        <v/>
      </c>
      <c r="O123" t="str">
        <f>IF(AND(LEN(Table1[[#This Row],[Status]])&gt;2,LEN(Table1[[#This Row],[Row or Column]])&gt;2),IF(Table1[[#This Row],[Row or Column]]="row",MIN(M118:M122),MIN(Table1[[#This Row],[fo row 1]:[fo row 5]])),"")</f>
        <v/>
      </c>
      <c r="P123" t="str">
        <f t="shared" si="105"/>
        <v/>
      </c>
      <c r="Q123" t="str">
        <f t="shared" ref="Q123:T123" si="120">IF(LEN($G123)&gt;2,SUMIF(I118:I122,"&gt;"&amp;$O123,B118:B122),"")</f>
        <v/>
      </c>
      <c r="R123" t="str">
        <f t="shared" si="120"/>
        <v/>
      </c>
      <c r="S123" t="str">
        <f t="shared" si="120"/>
        <v/>
      </c>
      <c r="T123" t="str">
        <f t="shared" si="120"/>
        <v/>
      </c>
      <c r="U123" s="1" t="str">
        <f>IF(LEN(Table1[[#This Row],[Status]])&gt;2,SUM(Table1[[#This Row],[sum col1]:[sum col5]]),"")</f>
        <v/>
      </c>
      <c r="V123" s="1" t="str" cm="1">
        <f t="array" ref="V123">IF(LEN(Table1[[#This Row],[Status]])&gt;2,INDEX('Bingo input'!$B$6:$B$105,Table1[[#This Row],[Min of Maxs]],1),"")</f>
        <v/>
      </c>
    </row>
    <row r="124" spans="1:22">
      <c r="A124" s="3">
        <v>7</v>
      </c>
      <c r="B124">
        <v>59</v>
      </c>
      <c r="C124">
        <v>4</v>
      </c>
      <c r="D124">
        <v>43</v>
      </c>
      <c r="E124">
        <v>16</v>
      </c>
      <c r="F124">
        <f t="shared" si="71"/>
        <v>20</v>
      </c>
      <c r="G124" t="str">
        <f t="shared" si="64"/>
        <v/>
      </c>
      <c r="H124">
        <f>IF(ISBLANK(A124),MAX(H119:H123),MATCH(A124,'Bingo input'!$B$6:$B$105,0))</f>
        <v>4</v>
      </c>
      <c r="I124">
        <f>IF(ISBLANK(B124),MAX(I119:I123),MATCH(B124,'Bingo input'!$B$6:$B$105,0))</f>
        <v>93</v>
      </c>
      <c r="J124">
        <f>IF(ISBLANK(C124),MAX(J119:J123),MATCH(C124,'Bingo input'!$B$6:$B$105,0))</f>
        <v>13</v>
      </c>
      <c r="K124">
        <f>IF(ISBLANK(D124),MAX(K119:K123),MATCH(D124,'Bingo input'!$B$6:$B$105,0))</f>
        <v>17</v>
      </c>
      <c r="L124">
        <f>IF(ISBLANK(E124),MAX(L119:L123),MATCH(E124,'Bingo input'!$B$6:$B$105,0))</f>
        <v>55</v>
      </c>
      <c r="M124">
        <f t="shared" si="65"/>
        <v>93</v>
      </c>
      <c r="N124" t="str">
        <f>IF(LEN(Table1[[#This Row],[Status]])&gt;2,IF(MIN(Table1[[#This Row],[fo row 1]:[fo row 5]])&lt;MIN(M119:M123),"column","row"),"")</f>
        <v/>
      </c>
      <c r="O124" t="str">
        <f>IF(AND(LEN(Table1[[#This Row],[Status]])&gt;2,LEN(Table1[[#This Row],[Row or Column]])&gt;2),IF(Table1[[#This Row],[Row or Column]]="row",MIN(M119:M123),MIN(Table1[[#This Row],[fo row 1]:[fo row 5]])),"")</f>
        <v/>
      </c>
      <c r="P124" t="str">
        <f t="shared" ref="P124:T139" si="121">IF(LEN($G124)&gt;2,SUMIF(H119:H123,"&gt;"&amp;$O124,A119:A123),"")</f>
        <v/>
      </c>
      <c r="Q124" t="str">
        <f t="shared" si="121"/>
        <v/>
      </c>
      <c r="R124" t="str">
        <f t="shared" si="121"/>
        <v/>
      </c>
      <c r="S124" t="str">
        <f t="shared" si="121"/>
        <v/>
      </c>
      <c r="T124" t="str">
        <f t="shared" si="121"/>
        <v/>
      </c>
      <c r="U124" s="1" t="str">
        <f>IF(LEN(Table1[[#This Row],[Status]])&gt;2,SUM(Table1[[#This Row],[sum col1]:[sum col5]]),"")</f>
        <v/>
      </c>
      <c r="V124" s="1" t="str" cm="1">
        <f t="array" ref="V124">IF(LEN(Table1[[#This Row],[Status]])&gt;2,INDEX('Bingo input'!$B$6:$B$105,Table1[[#This Row],[Min of Maxs]],1),"")</f>
        <v/>
      </c>
    </row>
    <row r="125" spans="1:22">
      <c r="A125" s="2"/>
      <c r="F125">
        <f t="shared" si="71"/>
        <v>20</v>
      </c>
      <c r="G125" t="str">
        <f t="shared" si="64"/>
        <v xml:space="preserve">Board 20 min row: </v>
      </c>
      <c r="H125">
        <f>IF(ISBLANK(A125),MAX(H120:H124),MATCH(A125,'Bingo input'!$B$6:$B$105,0))</f>
        <v>86</v>
      </c>
      <c r="I125">
        <f>IF(ISBLANK(B125),MAX(I120:I124),MATCH(B125,'Bingo input'!$B$6:$B$105,0))</f>
        <v>93</v>
      </c>
      <c r="J125">
        <f>IF(ISBLANK(C125),MAX(J120:J124),MATCH(C125,'Bingo input'!$B$6:$B$105,0))</f>
        <v>94</v>
      </c>
      <c r="K125">
        <f>IF(ISBLANK(D125),MAX(K120:K124),MATCH(D125,'Bingo input'!$B$6:$B$105,0))</f>
        <v>99</v>
      </c>
      <c r="L125">
        <f>IF(ISBLANK(E125),MAX(L120:L124),MATCH(E125,'Bingo input'!$B$6:$B$105,0))</f>
        <v>100</v>
      </c>
      <c r="M125" t="str">
        <f t="shared" si="65"/>
        <v>/</v>
      </c>
      <c r="N125" t="str">
        <f>IF(LEN(Table1[[#This Row],[Status]])&gt;2,IF(MIN(Table1[[#This Row],[fo row 1]:[fo row 5]])&lt;MIN(M120:M124),"column","row"),"")</f>
        <v>row</v>
      </c>
      <c r="O125">
        <f>IF(AND(LEN(Table1[[#This Row],[Status]])&gt;2,LEN(Table1[[#This Row],[Row or Column]])&gt;2),IF(Table1[[#This Row],[Row or Column]]="row",MIN(M120:M124),MIN(Table1[[#This Row],[fo row 1]:[fo row 5]])),"")</f>
        <v>74</v>
      </c>
      <c r="P125">
        <f t="shared" si="121"/>
        <v>49</v>
      </c>
      <c r="Q125">
        <f t="shared" ref="Q125:T125" si="122">IF(LEN($G125)&gt;2,SUMIF(I120:I124,"&gt;"&amp;$O125,B120:B124),"")</f>
        <v>59</v>
      </c>
      <c r="R125">
        <f t="shared" si="122"/>
        <v>131</v>
      </c>
      <c r="S125">
        <f t="shared" si="122"/>
        <v>67</v>
      </c>
      <c r="T125">
        <f t="shared" si="122"/>
        <v>49</v>
      </c>
      <c r="U125" s="1">
        <f>IF(LEN(Table1[[#This Row],[Status]])&gt;2,SUM(Table1[[#This Row],[sum col1]:[sum col5]]),"")</f>
        <v>355</v>
      </c>
      <c r="V125" s="1" cm="1">
        <f t="array" ref="V125">IF(LEN(Table1[[#This Row],[Status]])&gt;2,INDEX('Bingo input'!$B$6:$B$105,Table1[[#This Row],[Min of Maxs]],1),"")</f>
        <v>90</v>
      </c>
    </row>
    <row r="126" spans="1:22">
      <c r="A126" s="3">
        <v>81</v>
      </c>
      <c r="B126">
        <v>92</v>
      </c>
      <c r="C126">
        <v>25</v>
      </c>
      <c r="D126">
        <v>28</v>
      </c>
      <c r="E126">
        <v>90</v>
      </c>
      <c r="F126">
        <f t="shared" si="71"/>
        <v>21</v>
      </c>
      <c r="G126" t="str">
        <f t="shared" si="64"/>
        <v/>
      </c>
      <c r="H126">
        <f>IF(ISBLANK(A126),MAX(H121:H125),MATCH(A126,'Bingo input'!$B$6:$B$105,0))</f>
        <v>61</v>
      </c>
      <c r="I126">
        <f>IF(ISBLANK(B126),MAX(I121:I125),MATCH(B126,'Bingo input'!$B$6:$B$105,0))</f>
        <v>76</v>
      </c>
      <c r="J126">
        <f>IF(ISBLANK(C126),MAX(J121:J125),MATCH(C126,'Bingo input'!$B$6:$B$105,0))</f>
        <v>15</v>
      </c>
      <c r="K126">
        <f>IF(ISBLANK(D126),MAX(K121:K125),MATCH(D126,'Bingo input'!$B$6:$B$105,0))</f>
        <v>100</v>
      </c>
      <c r="L126">
        <f>IF(ISBLANK(E126),MAX(L121:L125),MATCH(E126,'Bingo input'!$B$6:$B$105,0))</f>
        <v>74</v>
      </c>
      <c r="M126">
        <f t="shared" si="65"/>
        <v>100</v>
      </c>
      <c r="N126" t="str">
        <f>IF(LEN(Table1[[#This Row],[Status]])&gt;2,IF(MIN(Table1[[#This Row],[fo row 1]:[fo row 5]])&lt;MIN(M121:M125),"column","row"),"")</f>
        <v/>
      </c>
      <c r="O126" t="str">
        <f>IF(AND(LEN(Table1[[#This Row],[Status]])&gt;2,LEN(Table1[[#This Row],[Row or Column]])&gt;2),IF(Table1[[#This Row],[Row or Column]]="row",MIN(M121:M125),MIN(Table1[[#This Row],[fo row 1]:[fo row 5]])),"")</f>
        <v/>
      </c>
      <c r="P126" t="str">
        <f t="shared" si="121"/>
        <v/>
      </c>
      <c r="Q126" t="str">
        <f t="shared" ref="Q126:T126" si="123">IF(LEN($G126)&gt;2,SUMIF(I121:I125,"&gt;"&amp;$O126,B121:B125),"")</f>
        <v/>
      </c>
      <c r="R126" t="str">
        <f t="shared" si="123"/>
        <v/>
      </c>
      <c r="S126" t="str">
        <f t="shared" si="123"/>
        <v/>
      </c>
      <c r="T126" t="str">
        <f t="shared" si="123"/>
        <v/>
      </c>
      <c r="U126" s="1" t="str">
        <f>IF(LEN(Table1[[#This Row],[Status]])&gt;2,SUM(Table1[[#This Row],[sum col1]:[sum col5]]),"")</f>
        <v/>
      </c>
      <c r="V126" s="1" t="str" cm="1">
        <f t="array" ref="V126">IF(LEN(Table1[[#This Row],[Status]])&gt;2,INDEX('Bingo input'!$B$6:$B$105,Table1[[#This Row],[Min of Maxs]],1),"")</f>
        <v/>
      </c>
    </row>
    <row r="127" spans="1:22">
      <c r="A127" s="3">
        <v>93</v>
      </c>
      <c r="B127">
        <v>72</v>
      </c>
      <c r="C127">
        <v>43</v>
      </c>
      <c r="D127">
        <v>94</v>
      </c>
      <c r="E127">
        <v>26</v>
      </c>
      <c r="F127">
        <f t="shared" si="71"/>
        <v>21</v>
      </c>
      <c r="G127" t="str">
        <f t="shared" si="64"/>
        <v/>
      </c>
      <c r="H127">
        <f>IF(ISBLANK(A127),MAX(H122:H126),MATCH(A127,'Bingo input'!$B$6:$B$105,0))</f>
        <v>23</v>
      </c>
      <c r="I127">
        <f>IF(ISBLANK(B127),MAX(I122:I126),MATCH(B127,'Bingo input'!$B$6:$B$105,0))</f>
        <v>52</v>
      </c>
      <c r="J127">
        <f>IF(ISBLANK(C127),MAX(J122:J126),MATCH(C127,'Bingo input'!$B$6:$B$105,0))</f>
        <v>17</v>
      </c>
      <c r="K127">
        <f>IF(ISBLANK(D127),MAX(K122:K126),MATCH(D127,'Bingo input'!$B$6:$B$105,0))</f>
        <v>72</v>
      </c>
      <c r="L127">
        <f>IF(ISBLANK(E127),MAX(L122:L126),MATCH(E127,'Bingo input'!$B$6:$B$105,0))</f>
        <v>25</v>
      </c>
      <c r="M127">
        <f t="shared" si="65"/>
        <v>72</v>
      </c>
      <c r="N127" t="str">
        <f>IF(LEN(Table1[[#This Row],[Status]])&gt;2,IF(MIN(Table1[[#This Row],[fo row 1]:[fo row 5]])&lt;MIN(M122:M126),"column","row"),"")</f>
        <v/>
      </c>
      <c r="O127" t="str">
        <f>IF(AND(LEN(Table1[[#This Row],[Status]])&gt;2,LEN(Table1[[#This Row],[Row or Column]])&gt;2),IF(Table1[[#This Row],[Row or Column]]="row",MIN(M122:M126),MIN(Table1[[#This Row],[fo row 1]:[fo row 5]])),"")</f>
        <v/>
      </c>
      <c r="P127" t="str">
        <f t="shared" si="121"/>
        <v/>
      </c>
      <c r="Q127" t="str">
        <f t="shared" ref="Q127:T127" si="124">IF(LEN($G127)&gt;2,SUMIF(I122:I126,"&gt;"&amp;$O127,B122:B126),"")</f>
        <v/>
      </c>
      <c r="R127" t="str">
        <f t="shared" si="124"/>
        <v/>
      </c>
      <c r="S127" t="str">
        <f t="shared" si="124"/>
        <v/>
      </c>
      <c r="T127" t="str">
        <f t="shared" si="124"/>
        <v/>
      </c>
      <c r="U127" s="1" t="str">
        <f>IF(LEN(Table1[[#This Row],[Status]])&gt;2,SUM(Table1[[#This Row],[sum col1]:[sum col5]]),"")</f>
        <v/>
      </c>
      <c r="V127" s="1" t="str" cm="1">
        <f t="array" ref="V127">IF(LEN(Table1[[#This Row],[Status]])&gt;2,INDEX('Bingo input'!$B$6:$B$105,Table1[[#This Row],[Min of Maxs]],1),"")</f>
        <v/>
      </c>
    </row>
    <row r="128" spans="1:22">
      <c r="A128" s="3">
        <v>24</v>
      </c>
      <c r="B128">
        <v>9</v>
      </c>
      <c r="C128">
        <v>13</v>
      </c>
      <c r="D128">
        <v>74</v>
      </c>
      <c r="E128">
        <v>10</v>
      </c>
      <c r="F128">
        <f t="shared" si="71"/>
        <v>21</v>
      </c>
      <c r="G128" t="str">
        <f t="shared" si="64"/>
        <v/>
      </c>
      <c r="H128">
        <f>IF(ISBLANK(A128),MAX(H123:H127),MATCH(A128,'Bingo input'!$B$6:$B$105,0))</f>
        <v>81</v>
      </c>
      <c r="I128">
        <f>IF(ISBLANK(B128),MAX(I123:I127),MATCH(B128,'Bingo input'!$B$6:$B$105,0))</f>
        <v>53</v>
      </c>
      <c r="J128">
        <f>IF(ISBLANK(C128),MAX(J123:J127),MATCH(C128,'Bingo input'!$B$6:$B$105,0))</f>
        <v>47</v>
      </c>
      <c r="K128">
        <f>IF(ISBLANK(D128),MAX(K123:K127),MATCH(D128,'Bingo input'!$B$6:$B$105,0))</f>
        <v>24</v>
      </c>
      <c r="L128">
        <f>IF(ISBLANK(E128),MAX(L123:L127),MATCH(E128,'Bingo input'!$B$6:$B$105,0))</f>
        <v>54</v>
      </c>
      <c r="M128">
        <f t="shared" si="65"/>
        <v>81</v>
      </c>
      <c r="N128" t="str">
        <f>IF(LEN(Table1[[#This Row],[Status]])&gt;2,IF(MIN(Table1[[#This Row],[fo row 1]:[fo row 5]])&lt;MIN(M123:M127),"column","row"),"")</f>
        <v/>
      </c>
      <c r="O128" t="str">
        <f>IF(AND(LEN(Table1[[#This Row],[Status]])&gt;2,LEN(Table1[[#This Row],[Row or Column]])&gt;2),IF(Table1[[#This Row],[Row or Column]]="row",MIN(M123:M127),MIN(Table1[[#This Row],[fo row 1]:[fo row 5]])),"")</f>
        <v/>
      </c>
      <c r="P128" t="str">
        <f t="shared" si="121"/>
        <v/>
      </c>
      <c r="Q128" t="str">
        <f t="shared" ref="Q128:T128" si="125">IF(LEN($G128)&gt;2,SUMIF(I123:I127,"&gt;"&amp;$O128,B123:B127),"")</f>
        <v/>
      </c>
      <c r="R128" t="str">
        <f t="shared" si="125"/>
        <v/>
      </c>
      <c r="S128" t="str">
        <f t="shared" si="125"/>
        <v/>
      </c>
      <c r="T128" t="str">
        <f t="shared" si="125"/>
        <v/>
      </c>
      <c r="U128" s="1" t="str">
        <f>IF(LEN(Table1[[#This Row],[Status]])&gt;2,SUM(Table1[[#This Row],[sum col1]:[sum col5]]),"")</f>
        <v/>
      </c>
      <c r="V128" s="1" t="str" cm="1">
        <f t="array" ref="V128">IF(LEN(Table1[[#This Row],[Status]])&gt;2,INDEX('Bingo input'!$B$6:$B$105,Table1[[#This Row],[Min of Maxs]],1),"")</f>
        <v/>
      </c>
    </row>
    <row r="129" spans="1:22">
      <c r="A129" s="3">
        <v>21</v>
      </c>
      <c r="B129">
        <v>2</v>
      </c>
      <c r="C129">
        <v>36</v>
      </c>
      <c r="D129">
        <v>32</v>
      </c>
      <c r="E129">
        <v>51</v>
      </c>
      <c r="F129">
        <f t="shared" si="71"/>
        <v>21</v>
      </c>
      <c r="G129" t="str">
        <f t="shared" si="64"/>
        <v/>
      </c>
      <c r="H129">
        <f>IF(ISBLANK(A129),MAX(H124:H128),MATCH(A129,'Bingo input'!$B$6:$B$105,0))</f>
        <v>84</v>
      </c>
      <c r="I129">
        <f>IF(ISBLANK(B129),MAX(I124:I128),MATCH(B129,'Bingo input'!$B$6:$B$105,0))</f>
        <v>29</v>
      </c>
      <c r="J129">
        <f>IF(ISBLANK(C129),MAX(J124:J128),MATCH(C129,'Bingo input'!$B$6:$B$105,0))</f>
        <v>46</v>
      </c>
      <c r="K129">
        <f>IF(ISBLANK(D129),MAX(K124:K128),MATCH(D129,'Bingo input'!$B$6:$B$105,0))</f>
        <v>33</v>
      </c>
      <c r="L129">
        <f>IF(ISBLANK(E129),MAX(L124:L128),MATCH(E129,'Bingo input'!$B$6:$B$105,0))</f>
        <v>36</v>
      </c>
      <c r="M129">
        <f t="shared" si="65"/>
        <v>84</v>
      </c>
      <c r="N129" t="str">
        <f>IF(LEN(Table1[[#This Row],[Status]])&gt;2,IF(MIN(Table1[[#This Row],[fo row 1]:[fo row 5]])&lt;MIN(M124:M128),"column","row"),"")</f>
        <v/>
      </c>
      <c r="O129" t="str">
        <f>IF(AND(LEN(Table1[[#This Row],[Status]])&gt;2,LEN(Table1[[#This Row],[Row or Column]])&gt;2),IF(Table1[[#This Row],[Row or Column]]="row",MIN(M124:M128),MIN(Table1[[#This Row],[fo row 1]:[fo row 5]])),"")</f>
        <v/>
      </c>
      <c r="P129" t="str">
        <f t="shared" si="121"/>
        <v/>
      </c>
      <c r="Q129" t="str">
        <f t="shared" ref="Q129:T129" si="126">IF(LEN($G129)&gt;2,SUMIF(I124:I128,"&gt;"&amp;$O129,B124:B128),"")</f>
        <v/>
      </c>
      <c r="R129" t="str">
        <f t="shared" si="126"/>
        <v/>
      </c>
      <c r="S129" t="str">
        <f t="shared" si="126"/>
        <v/>
      </c>
      <c r="T129" t="str">
        <f t="shared" si="126"/>
        <v/>
      </c>
      <c r="U129" s="1" t="str">
        <f>IF(LEN(Table1[[#This Row],[Status]])&gt;2,SUM(Table1[[#This Row],[sum col1]:[sum col5]]),"")</f>
        <v/>
      </c>
      <c r="V129" s="1" t="str" cm="1">
        <f t="array" ref="V129">IF(LEN(Table1[[#This Row],[Status]])&gt;2,INDEX('Bingo input'!$B$6:$B$105,Table1[[#This Row],[Min of Maxs]],1),"")</f>
        <v/>
      </c>
    </row>
    <row r="130" spans="1:22">
      <c r="A130" s="3">
        <v>87</v>
      </c>
      <c r="B130">
        <v>97</v>
      </c>
      <c r="C130">
        <v>55</v>
      </c>
      <c r="D130">
        <v>86</v>
      </c>
      <c r="E130">
        <v>71</v>
      </c>
      <c r="F130">
        <f t="shared" si="71"/>
        <v>21</v>
      </c>
      <c r="G130" t="str">
        <f t="shared" si="64"/>
        <v/>
      </c>
      <c r="H130">
        <f>IF(ISBLANK(A130),MAX(H125:H129),MATCH(A130,'Bingo input'!$B$6:$B$105,0))</f>
        <v>88</v>
      </c>
      <c r="I130">
        <f>IF(ISBLANK(B130),MAX(I125:I129),MATCH(B130,'Bingo input'!$B$6:$B$105,0))</f>
        <v>32</v>
      </c>
      <c r="J130">
        <f>IF(ISBLANK(C130),MAX(J125:J129),MATCH(C130,'Bingo input'!$B$6:$B$105,0))</f>
        <v>45</v>
      </c>
      <c r="K130">
        <f>IF(ISBLANK(D130),MAX(K125:K129),MATCH(D130,'Bingo input'!$B$6:$B$105,0))</f>
        <v>44</v>
      </c>
      <c r="L130">
        <f>IF(ISBLANK(E130),MAX(L125:L129),MATCH(E130,'Bingo input'!$B$6:$B$105,0))</f>
        <v>18</v>
      </c>
      <c r="M130">
        <f t="shared" si="65"/>
        <v>88</v>
      </c>
      <c r="N130" t="str">
        <f>IF(LEN(Table1[[#This Row],[Status]])&gt;2,IF(MIN(Table1[[#This Row],[fo row 1]:[fo row 5]])&lt;MIN(M125:M129),"column","row"),"")</f>
        <v/>
      </c>
      <c r="O130" t="str">
        <f>IF(AND(LEN(Table1[[#This Row],[Status]])&gt;2,LEN(Table1[[#This Row],[Row or Column]])&gt;2),IF(Table1[[#This Row],[Row or Column]]="row",MIN(M125:M129),MIN(Table1[[#This Row],[fo row 1]:[fo row 5]])),"")</f>
        <v/>
      </c>
      <c r="P130" t="str">
        <f t="shared" si="121"/>
        <v/>
      </c>
      <c r="Q130" t="str">
        <f t="shared" ref="Q130:T130" si="127">IF(LEN($G130)&gt;2,SUMIF(I125:I129,"&gt;"&amp;$O130,B125:B129),"")</f>
        <v/>
      </c>
      <c r="R130" t="str">
        <f t="shared" si="127"/>
        <v/>
      </c>
      <c r="S130" t="str">
        <f t="shared" si="127"/>
        <v/>
      </c>
      <c r="T130" t="str">
        <f t="shared" si="127"/>
        <v/>
      </c>
      <c r="U130" s="1" t="str">
        <f>IF(LEN(Table1[[#This Row],[Status]])&gt;2,SUM(Table1[[#This Row],[sum col1]:[sum col5]]),"")</f>
        <v/>
      </c>
      <c r="V130" s="1" t="str" cm="1">
        <f t="array" ref="V130">IF(LEN(Table1[[#This Row],[Status]])&gt;2,INDEX('Bingo input'!$B$6:$B$105,Table1[[#This Row],[Min of Maxs]],1),"")</f>
        <v/>
      </c>
    </row>
    <row r="131" spans="1:22">
      <c r="A131" s="2"/>
      <c r="F131">
        <f t="shared" si="71"/>
        <v>21</v>
      </c>
      <c r="G131" t="str">
        <f t="shared" si="64"/>
        <v xml:space="preserve">Board 21 min row: </v>
      </c>
      <c r="H131">
        <f>IF(ISBLANK(A131),MAX(H126:H130),MATCH(A131,'Bingo input'!$B$6:$B$105,0))</f>
        <v>88</v>
      </c>
      <c r="I131">
        <f>IF(ISBLANK(B131),MAX(I126:I130),MATCH(B131,'Bingo input'!$B$6:$B$105,0))</f>
        <v>76</v>
      </c>
      <c r="J131">
        <f>IF(ISBLANK(C131),MAX(J126:J130),MATCH(C131,'Bingo input'!$B$6:$B$105,0))</f>
        <v>47</v>
      </c>
      <c r="K131">
        <f>IF(ISBLANK(D131),MAX(K126:K130),MATCH(D131,'Bingo input'!$B$6:$B$105,0))</f>
        <v>100</v>
      </c>
      <c r="L131">
        <f>IF(ISBLANK(E131),MAX(L126:L130),MATCH(E131,'Bingo input'!$B$6:$B$105,0))</f>
        <v>74</v>
      </c>
      <c r="M131" t="str">
        <f t="shared" si="65"/>
        <v>/</v>
      </c>
      <c r="N131" t="str">
        <f>IF(LEN(Table1[[#This Row],[Status]])&gt;2,IF(MIN(Table1[[#This Row],[fo row 1]:[fo row 5]])&lt;MIN(M126:M130),"column","row"),"")</f>
        <v>column</v>
      </c>
      <c r="O131">
        <f>IF(AND(LEN(Table1[[#This Row],[Status]])&gt;2,LEN(Table1[[#This Row],[Row or Column]])&gt;2),IF(Table1[[#This Row],[Row or Column]]="row",MIN(M126:M130),MIN(Table1[[#This Row],[fo row 1]:[fo row 5]])),"")</f>
        <v>47</v>
      </c>
      <c r="P131">
        <f t="shared" si="121"/>
        <v>213</v>
      </c>
      <c r="Q131">
        <f t="shared" ref="Q131:T131" si="128">IF(LEN($G131)&gt;2,SUMIF(I126:I130,"&gt;"&amp;$O131,B126:B130),"")</f>
        <v>173</v>
      </c>
      <c r="R131">
        <f t="shared" si="128"/>
        <v>0</v>
      </c>
      <c r="S131">
        <f t="shared" si="128"/>
        <v>122</v>
      </c>
      <c r="T131">
        <f t="shared" si="128"/>
        <v>100</v>
      </c>
      <c r="U131" s="1">
        <f>IF(LEN(Table1[[#This Row],[Status]])&gt;2,SUM(Table1[[#This Row],[sum col1]:[sum col5]]),"")</f>
        <v>608</v>
      </c>
      <c r="V131" s="1" cm="1">
        <f t="array" ref="V131">IF(LEN(Table1[[#This Row],[Status]])&gt;2,INDEX('Bingo input'!$B$6:$B$105,Table1[[#This Row],[Min of Maxs]],1),"")</f>
        <v>13</v>
      </c>
    </row>
    <row r="132" spans="1:22">
      <c r="A132" s="3">
        <v>82</v>
      </c>
      <c r="B132">
        <v>71</v>
      </c>
      <c r="C132">
        <v>99</v>
      </c>
      <c r="D132">
        <v>17</v>
      </c>
      <c r="E132">
        <v>90</v>
      </c>
      <c r="F132">
        <f t="shared" si="71"/>
        <v>22</v>
      </c>
      <c r="G132" t="str">
        <f t="shared" si="64"/>
        <v/>
      </c>
      <c r="H132">
        <f>IF(ISBLANK(A132),MAX(H127:H131),MATCH(A132,'Bingo input'!$B$6:$B$105,0))</f>
        <v>22</v>
      </c>
      <c r="I132">
        <f>IF(ISBLANK(B132),MAX(I127:I131),MATCH(B132,'Bingo input'!$B$6:$B$105,0))</f>
        <v>18</v>
      </c>
      <c r="J132">
        <f>IF(ISBLANK(C132),MAX(J127:J131),MATCH(C132,'Bingo input'!$B$6:$B$105,0))</f>
        <v>37</v>
      </c>
      <c r="K132">
        <f>IF(ISBLANK(D132),MAX(K127:K131),MATCH(D132,'Bingo input'!$B$6:$B$105,0))</f>
        <v>68</v>
      </c>
      <c r="L132">
        <f>IF(ISBLANK(E132),MAX(L127:L131),MATCH(E132,'Bingo input'!$B$6:$B$105,0))</f>
        <v>74</v>
      </c>
      <c r="M132">
        <f t="shared" si="65"/>
        <v>74</v>
      </c>
      <c r="N132" t="str">
        <f>IF(LEN(Table1[[#This Row],[Status]])&gt;2,IF(MIN(Table1[[#This Row],[fo row 1]:[fo row 5]])&lt;MIN(M127:M131),"column","row"),"")</f>
        <v/>
      </c>
      <c r="O132" t="str">
        <f>IF(AND(LEN(Table1[[#This Row],[Status]])&gt;2,LEN(Table1[[#This Row],[Row or Column]])&gt;2),IF(Table1[[#This Row],[Row or Column]]="row",MIN(M127:M131),MIN(Table1[[#This Row],[fo row 1]:[fo row 5]])),"")</f>
        <v/>
      </c>
      <c r="P132" t="str">
        <f t="shared" si="121"/>
        <v/>
      </c>
      <c r="Q132" t="str">
        <f t="shared" ref="Q132:T132" si="129">IF(LEN($G132)&gt;2,SUMIF(I127:I131,"&gt;"&amp;$O132,B127:B131),"")</f>
        <v/>
      </c>
      <c r="R132" t="str">
        <f t="shared" si="129"/>
        <v/>
      </c>
      <c r="S132" t="str">
        <f t="shared" si="129"/>
        <v/>
      </c>
      <c r="T132" t="str">
        <f t="shared" si="129"/>
        <v/>
      </c>
      <c r="U132" s="1" t="str">
        <f>IF(LEN(Table1[[#This Row],[Status]])&gt;2,SUM(Table1[[#This Row],[sum col1]:[sum col5]]),"")</f>
        <v/>
      </c>
      <c r="V132" s="1" t="str" cm="1">
        <f t="array" ref="V132">IF(LEN(Table1[[#This Row],[Status]])&gt;2,INDEX('Bingo input'!$B$6:$B$105,Table1[[#This Row],[Min of Maxs]],1),"")</f>
        <v/>
      </c>
    </row>
    <row r="133" spans="1:22">
      <c r="A133" s="3">
        <v>69</v>
      </c>
      <c r="B133">
        <v>95</v>
      </c>
      <c r="C133">
        <v>65</v>
      </c>
      <c r="D133">
        <v>55</v>
      </c>
      <c r="E133">
        <v>10</v>
      </c>
      <c r="F133">
        <f t="shared" si="71"/>
        <v>22</v>
      </c>
      <c r="G133" t="str">
        <f t="shared" si="64"/>
        <v/>
      </c>
      <c r="H133">
        <f>IF(ISBLANK(A133),MAX(H128:H132),MATCH(A133,'Bingo input'!$B$6:$B$105,0))</f>
        <v>57</v>
      </c>
      <c r="I133">
        <f>IF(ISBLANK(B133),MAX(I128:I132),MATCH(B133,'Bingo input'!$B$6:$B$105,0))</f>
        <v>48</v>
      </c>
      <c r="J133">
        <f>IF(ISBLANK(C133),MAX(J128:J132),MATCH(C133,'Bingo input'!$B$6:$B$105,0))</f>
        <v>7</v>
      </c>
      <c r="K133">
        <f>IF(ISBLANK(D133),MAX(K128:K132),MATCH(D133,'Bingo input'!$B$6:$B$105,0))</f>
        <v>45</v>
      </c>
      <c r="L133">
        <f>IF(ISBLANK(E133),MAX(L128:L132),MATCH(E133,'Bingo input'!$B$6:$B$105,0))</f>
        <v>54</v>
      </c>
      <c r="M133">
        <f t="shared" si="65"/>
        <v>57</v>
      </c>
      <c r="N133" t="str">
        <f>IF(LEN(Table1[[#This Row],[Status]])&gt;2,IF(MIN(Table1[[#This Row],[fo row 1]:[fo row 5]])&lt;MIN(M128:M132),"column","row"),"")</f>
        <v/>
      </c>
      <c r="O133" t="str">
        <f>IF(AND(LEN(Table1[[#This Row],[Status]])&gt;2,LEN(Table1[[#This Row],[Row or Column]])&gt;2),IF(Table1[[#This Row],[Row or Column]]="row",MIN(M128:M132),MIN(Table1[[#This Row],[fo row 1]:[fo row 5]])),"")</f>
        <v/>
      </c>
      <c r="P133" t="str">
        <f t="shared" si="121"/>
        <v/>
      </c>
      <c r="Q133" t="str">
        <f t="shared" ref="Q133:T133" si="130">IF(LEN($G133)&gt;2,SUMIF(I128:I132,"&gt;"&amp;$O133,B128:B132),"")</f>
        <v/>
      </c>
      <c r="R133" t="str">
        <f t="shared" si="130"/>
        <v/>
      </c>
      <c r="S133" t="str">
        <f t="shared" si="130"/>
        <v/>
      </c>
      <c r="T133" t="str">
        <f t="shared" si="130"/>
        <v/>
      </c>
      <c r="U133" s="1" t="str">
        <f>IF(LEN(Table1[[#This Row],[Status]])&gt;2,SUM(Table1[[#This Row],[sum col1]:[sum col5]]),"")</f>
        <v/>
      </c>
      <c r="V133" s="1" t="str" cm="1">
        <f t="array" ref="V133">IF(LEN(Table1[[#This Row],[Status]])&gt;2,INDEX('Bingo input'!$B$6:$B$105,Table1[[#This Row],[Min of Maxs]],1),"")</f>
        <v/>
      </c>
    </row>
    <row r="134" spans="1:22">
      <c r="A134" s="3">
        <v>9</v>
      </c>
      <c r="B134">
        <v>92</v>
      </c>
      <c r="C134">
        <v>39</v>
      </c>
      <c r="D134">
        <v>62</v>
      </c>
      <c r="E134">
        <v>78</v>
      </c>
      <c r="F134">
        <f t="shared" si="71"/>
        <v>22</v>
      </c>
      <c r="G134" t="str">
        <f t="shared" ref="G134:G197" si="131">IF(ISBLANK(A134),"Board "&amp;F134&amp;" min row: ","")</f>
        <v/>
      </c>
      <c r="H134">
        <f>IF(ISBLANK(A134),MAX(H129:H133),MATCH(A134,'Bingo input'!$B$6:$B$105,0))</f>
        <v>53</v>
      </c>
      <c r="I134">
        <f>IF(ISBLANK(B134),MAX(I129:I133),MATCH(B134,'Bingo input'!$B$6:$B$105,0))</f>
        <v>76</v>
      </c>
      <c r="J134">
        <f>IF(ISBLANK(C134),MAX(J129:J133),MATCH(C134,'Bingo input'!$B$6:$B$105,0))</f>
        <v>75</v>
      </c>
      <c r="K134">
        <f>IF(ISBLANK(D134),MAX(K129:K133),MATCH(D134,'Bingo input'!$B$6:$B$105,0))</f>
        <v>69</v>
      </c>
      <c r="L134">
        <f>IF(ISBLANK(E134),MAX(L129:L133),MATCH(E134,'Bingo input'!$B$6:$B$105,0))</f>
        <v>12</v>
      </c>
      <c r="M134">
        <f t="shared" ref="M134:M197" si="132">IF(ISBLANK(A134),"/",MAX(H134:L134))</f>
        <v>76</v>
      </c>
      <c r="N134" t="str">
        <f>IF(LEN(Table1[[#This Row],[Status]])&gt;2,IF(MIN(Table1[[#This Row],[fo row 1]:[fo row 5]])&lt;MIN(M129:M133),"column","row"),"")</f>
        <v/>
      </c>
      <c r="O134" t="str">
        <f>IF(AND(LEN(Table1[[#This Row],[Status]])&gt;2,LEN(Table1[[#This Row],[Row or Column]])&gt;2),IF(Table1[[#This Row],[Row or Column]]="row",MIN(M129:M133),MIN(Table1[[#This Row],[fo row 1]:[fo row 5]])),"")</f>
        <v/>
      </c>
      <c r="P134" t="str">
        <f t="shared" si="121"/>
        <v/>
      </c>
      <c r="Q134" t="str">
        <f t="shared" ref="Q134:T134" si="133">IF(LEN($G134)&gt;2,SUMIF(I129:I133,"&gt;"&amp;$O134,B129:B133),"")</f>
        <v/>
      </c>
      <c r="R134" t="str">
        <f t="shared" si="133"/>
        <v/>
      </c>
      <c r="S134" t="str">
        <f t="shared" si="133"/>
        <v/>
      </c>
      <c r="T134" t="str">
        <f t="shared" si="133"/>
        <v/>
      </c>
      <c r="U134" s="1" t="str">
        <f>IF(LEN(Table1[[#This Row],[Status]])&gt;2,SUM(Table1[[#This Row],[sum col1]:[sum col5]]),"")</f>
        <v/>
      </c>
      <c r="V134" s="1" t="str" cm="1">
        <f t="array" ref="V134">IF(LEN(Table1[[#This Row],[Status]])&gt;2,INDEX('Bingo input'!$B$6:$B$105,Table1[[#This Row],[Min of Maxs]],1),"")</f>
        <v/>
      </c>
    </row>
    <row r="135" spans="1:22">
      <c r="A135" s="3">
        <v>59</v>
      </c>
      <c r="B135">
        <v>13</v>
      </c>
      <c r="C135">
        <v>61</v>
      </c>
      <c r="D135">
        <v>24</v>
      </c>
      <c r="E135">
        <v>44</v>
      </c>
      <c r="F135">
        <f t="shared" si="71"/>
        <v>22</v>
      </c>
      <c r="G135" t="str">
        <f t="shared" si="131"/>
        <v/>
      </c>
      <c r="H135">
        <f>IF(ISBLANK(A135),MAX(H130:H134),MATCH(A135,'Bingo input'!$B$6:$B$105,0))</f>
        <v>93</v>
      </c>
      <c r="I135">
        <f>IF(ISBLANK(B135),MAX(I130:I134),MATCH(B135,'Bingo input'!$B$6:$B$105,0))</f>
        <v>47</v>
      </c>
      <c r="J135">
        <f>IF(ISBLANK(C135),MAX(J130:J134),MATCH(C135,'Bingo input'!$B$6:$B$105,0))</f>
        <v>20</v>
      </c>
      <c r="K135">
        <f>IF(ISBLANK(D135),MAX(K130:K134),MATCH(D135,'Bingo input'!$B$6:$B$105,0))</f>
        <v>81</v>
      </c>
      <c r="L135">
        <f>IF(ISBLANK(E135),MAX(L130:L134),MATCH(E135,'Bingo input'!$B$6:$B$105,0))</f>
        <v>67</v>
      </c>
      <c r="M135">
        <f t="shared" si="132"/>
        <v>93</v>
      </c>
      <c r="N135" t="str">
        <f>IF(LEN(Table1[[#This Row],[Status]])&gt;2,IF(MIN(Table1[[#This Row],[fo row 1]:[fo row 5]])&lt;MIN(M130:M134),"column","row"),"")</f>
        <v/>
      </c>
      <c r="O135" t="str">
        <f>IF(AND(LEN(Table1[[#This Row],[Status]])&gt;2,LEN(Table1[[#This Row],[Row or Column]])&gt;2),IF(Table1[[#This Row],[Row or Column]]="row",MIN(M130:M134),MIN(Table1[[#This Row],[fo row 1]:[fo row 5]])),"")</f>
        <v/>
      </c>
      <c r="P135" t="str">
        <f t="shared" si="121"/>
        <v/>
      </c>
      <c r="Q135" t="str">
        <f t="shared" ref="Q135:T135" si="134">IF(LEN($G135)&gt;2,SUMIF(I130:I134,"&gt;"&amp;$O135,B130:B134),"")</f>
        <v/>
      </c>
      <c r="R135" t="str">
        <f t="shared" si="134"/>
        <v/>
      </c>
      <c r="S135" t="str">
        <f t="shared" si="134"/>
        <v/>
      </c>
      <c r="T135" t="str">
        <f t="shared" si="134"/>
        <v/>
      </c>
      <c r="U135" s="1" t="str">
        <f>IF(LEN(Table1[[#This Row],[Status]])&gt;2,SUM(Table1[[#This Row],[sum col1]:[sum col5]]),"")</f>
        <v/>
      </c>
      <c r="V135" s="1" t="str" cm="1">
        <f t="array" ref="V135">IF(LEN(Table1[[#This Row],[Status]])&gt;2,INDEX('Bingo input'!$B$6:$B$105,Table1[[#This Row],[Min of Maxs]],1),"")</f>
        <v/>
      </c>
    </row>
    <row r="136" spans="1:22">
      <c r="A136" s="3">
        <v>8</v>
      </c>
      <c r="B136">
        <v>31</v>
      </c>
      <c r="C136">
        <v>58</v>
      </c>
      <c r="D136">
        <v>0</v>
      </c>
      <c r="E136">
        <v>57</v>
      </c>
      <c r="F136">
        <f t="shared" si="71"/>
        <v>22</v>
      </c>
      <c r="G136" t="str">
        <f t="shared" si="131"/>
        <v/>
      </c>
      <c r="H136">
        <f>IF(ISBLANK(A136),MAX(H131:H135),MATCH(A136,'Bingo input'!$B$6:$B$105,0))</f>
        <v>56</v>
      </c>
      <c r="I136">
        <f>IF(ISBLANK(B136),MAX(I131:I135),MATCH(B136,'Bingo input'!$B$6:$B$105,0))</f>
        <v>73</v>
      </c>
      <c r="J136">
        <f>IF(ISBLANK(C136),MAX(J131:J135),MATCH(C136,'Bingo input'!$B$6:$B$105,0))</f>
        <v>97</v>
      </c>
      <c r="K136">
        <f>IF(ISBLANK(D136),MAX(K131:K135),MATCH(D136,'Bingo input'!$B$6:$B$105,0))</f>
        <v>70</v>
      </c>
      <c r="L136">
        <f>IF(ISBLANK(E136),MAX(L131:L135),MATCH(E136,'Bingo input'!$B$6:$B$105,0))</f>
        <v>8</v>
      </c>
      <c r="M136">
        <f t="shared" si="132"/>
        <v>97</v>
      </c>
      <c r="N136" t="str">
        <f>IF(LEN(Table1[[#This Row],[Status]])&gt;2,IF(MIN(Table1[[#This Row],[fo row 1]:[fo row 5]])&lt;MIN(M131:M135),"column","row"),"")</f>
        <v/>
      </c>
      <c r="O136" t="str">
        <f>IF(AND(LEN(Table1[[#This Row],[Status]])&gt;2,LEN(Table1[[#This Row],[Row or Column]])&gt;2),IF(Table1[[#This Row],[Row or Column]]="row",MIN(M131:M135),MIN(Table1[[#This Row],[fo row 1]:[fo row 5]])),"")</f>
        <v/>
      </c>
      <c r="P136" t="str">
        <f t="shared" si="121"/>
        <v/>
      </c>
      <c r="Q136" t="str">
        <f t="shared" ref="Q136:T136" si="135">IF(LEN($G136)&gt;2,SUMIF(I131:I135,"&gt;"&amp;$O136,B131:B135),"")</f>
        <v/>
      </c>
      <c r="R136" t="str">
        <f t="shared" si="135"/>
        <v/>
      </c>
      <c r="S136" t="str">
        <f t="shared" si="135"/>
        <v/>
      </c>
      <c r="T136" t="str">
        <f t="shared" si="135"/>
        <v/>
      </c>
      <c r="U136" s="1" t="str">
        <f>IF(LEN(Table1[[#This Row],[Status]])&gt;2,SUM(Table1[[#This Row],[sum col1]:[sum col5]]),"")</f>
        <v/>
      </c>
      <c r="V136" s="1" t="str" cm="1">
        <f t="array" ref="V136">IF(LEN(Table1[[#This Row],[Status]])&gt;2,INDEX('Bingo input'!$B$6:$B$105,Table1[[#This Row],[Min of Maxs]],1),"")</f>
        <v/>
      </c>
    </row>
    <row r="137" spans="1:22">
      <c r="A137" s="2"/>
      <c r="F137">
        <f t="shared" si="71"/>
        <v>22</v>
      </c>
      <c r="G137" t="str">
        <f t="shared" si="131"/>
        <v xml:space="preserve">Board 22 min row: </v>
      </c>
      <c r="H137">
        <f>IF(ISBLANK(A137),MAX(H132:H136),MATCH(A137,'Bingo input'!$B$6:$B$105,0))</f>
        <v>93</v>
      </c>
      <c r="I137">
        <f>IF(ISBLANK(B137),MAX(I132:I136),MATCH(B137,'Bingo input'!$B$6:$B$105,0))</f>
        <v>76</v>
      </c>
      <c r="J137">
        <f>IF(ISBLANK(C137),MAX(J132:J136),MATCH(C137,'Bingo input'!$B$6:$B$105,0))</f>
        <v>97</v>
      </c>
      <c r="K137">
        <f>IF(ISBLANK(D137),MAX(K132:K136),MATCH(D137,'Bingo input'!$B$6:$B$105,0))</f>
        <v>81</v>
      </c>
      <c r="L137">
        <f>IF(ISBLANK(E137),MAX(L132:L136),MATCH(E137,'Bingo input'!$B$6:$B$105,0))</f>
        <v>74</v>
      </c>
      <c r="M137" t="str">
        <f t="shared" si="132"/>
        <v>/</v>
      </c>
      <c r="N137" t="str">
        <f>IF(LEN(Table1[[#This Row],[Status]])&gt;2,IF(MIN(Table1[[#This Row],[fo row 1]:[fo row 5]])&lt;MIN(M132:M136),"column","row"),"")</f>
        <v>row</v>
      </c>
      <c r="O137">
        <f>IF(AND(LEN(Table1[[#This Row],[Status]])&gt;2,LEN(Table1[[#This Row],[Row or Column]])&gt;2),IF(Table1[[#This Row],[Row or Column]]="row",MIN(M132:M136),MIN(Table1[[#This Row],[fo row 1]:[fo row 5]])),"")</f>
        <v>57</v>
      </c>
      <c r="P137">
        <f t="shared" si="121"/>
        <v>59</v>
      </c>
      <c r="Q137">
        <f t="shared" ref="Q137:T137" si="136">IF(LEN($G137)&gt;2,SUMIF(I132:I136,"&gt;"&amp;$O137,B132:B136),"")</f>
        <v>123</v>
      </c>
      <c r="R137">
        <f t="shared" si="136"/>
        <v>97</v>
      </c>
      <c r="S137">
        <f t="shared" si="136"/>
        <v>103</v>
      </c>
      <c r="T137">
        <f t="shared" si="136"/>
        <v>134</v>
      </c>
      <c r="U137" s="1">
        <f>IF(LEN(Table1[[#This Row],[Status]])&gt;2,SUM(Table1[[#This Row],[sum col1]:[sum col5]]),"")</f>
        <v>516</v>
      </c>
      <c r="V137" s="1" cm="1">
        <f t="array" ref="V137">IF(LEN(Table1[[#This Row],[Status]])&gt;2,INDEX('Bingo input'!$B$6:$B$105,Table1[[#This Row],[Min of Maxs]],1),"")</f>
        <v>69</v>
      </c>
    </row>
    <row r="138" spans="1:22">
      <c r="A138" s="3">
        <v>17</v>
      </c>
      <c r="B138">
        <v>83</v>
      </c>
      <c r="C138">
        <v>55</v>
      </c>
      <c r="D138">
        <v>99</v>
      </c>
      <c r="E138">
        <v>27</v>
      </c>
      <c r="F138">
        <f t="shared" si="71"/>
        <v>23</v>
      </c>
      <c r="G138" t="str">
        <f t="shared" si="131"/>
        <v/>
      </c>
      <c r="H138">
        <f>IF(ISBLANK(A138),MAX(H133:H137),MATCH(A138,'Bingo input'!$B$6:$B$105,0))</f>
        <v>68</v>
      </c>
      <c r="I138">
        <f>IF(ISBLANK(B138),MAX(I133:I137),MATCH(B138,'Bingo input'!$B$6:$B$105,0))</f>
        <v>27</v>
      </c>
      <c r="J138">
        <f>IF(ISBLANK(C138),MAX(J133:J137),MATCH(C138,'Bingo input'!$B$6:$B$105,0))</f>
        <v>45</v>
      </c>
      <c r="K138">
        <f>IF(ISBLANK(D138),MAX(K133:K137),MATCH(D138,'Bingo input'!$B$6:$B$105,0))</f>
        <v>37</v>
      </c>
      <c r="L138">
        <f>IF(ISBLANK(E138),MAX(L133:L137),MATCH(E138,'Bingo input'!$B$6:$B$105,0))</f>
        <v>1</v>
      </c>
      <c r="M138">
        <f t="shared" si="132"/>
        <v>68</v>
      </c>
      <c r="N138" t="str">
        <f>IF(LEN(Table1[[#This Row],[Status]])&gt;2,IF(MIN(Table1[[#This Row],[fo row 1]:[fo row 5]])&lt;MIN(M133:M137),"column","row"),"")</f>
        <v/>
      </c>
      <c r="O138" t="str">
        <f>IF(AND(LEN(Table1[[#This Row],[Status]])&gt;2,LEN(Table1[[#This Row],[Row or Column]])&gt;2),IF(Table1[[#This Row],[Row or Column]]="row",MIN(M133:M137),MIN(Table1[[#This Row],[fo row 1]:[fo row 5]])),"")</f>
        <v/>
      </c>
      <c r="P138" t="str">
        <f t="shared" si="121"/>
        <v/>
      </c>
      <c r="Q138" t="str">
        <f t="shared" ref="Q138:T138" si="137">IF(LEN($G138)&gt;2,SUMIF(I133:I137,"&gt;"&amp;$O138,B133:B137),"")</f>
        <v/>
      </c>
      <c r="R138" t="str">
        <f t="shared" si="137"/>
        <v/>
      </c>
      <c r="S138" t="str">
        <f t="shared" si="137"/>
        <v/>
      </c>
      <c r="T138" t="str">
        <f t="shared" si="137"/>
        <v/>
      </c>
      <c r="U138" s="1" t="str">
        <f>IF(LEN(Table1[[#This Row],[Status]])&gt;2,SUM(Table1[[#This Row],[sum col1]:[sum col5]]),"")</f>
        <v/>
      </c>
      <c r="V138" s="1" t="str" cm="1">
        <f t="array" ref="V138">IF(LEN(Table1[[#This Row],[Status]])&gt;2,INDEX('Bingo input'!$B$6:$B$105,Table1[[#This Row],[Min of Maxs]],1),"")</f>
        <v/>
      </c>
    </row>
    <row r="139" spans="1:22">
      <c r="A139" s="3">
        <v>79</v>
      </c>
      <c r="B139">
        <v>4</v>
      </c>
      <c r="C139">
        <v>33</v>
      </c>
      <c r="D139">
        <v>76</v>
      </c>
      <c r="E139">
        <v>7</v>
      </c>
      <c r="F139">
        <f t="shared" ref="F139:F202" si="138">IF(AND(ISNUMBER(E139),ISNUMBER(E138)),F138,IF(AND(ISNUMBER(E139),ISBLANK(E138)),F138+1,IF(ISNUMBER(F138), F138, 1)))</f>
        <v>23</v>
      </c>
      <c r="G139" t="str">
        <f t="shared" si="131"/>
        <v/>
      </c>
      <c r="H139">
        <f>IF(ISBLANK(A139),MAX(H134:H138),MATCH(A139,'Bingo input'!$B$6:$B$105,0))</f>
        <v>51</v>
      </c>
      <c r="I139">
        <f>IF(ISBLANK(B139),MAX(I134:I138),MATCH(B139,'Bingo input'!$B$6:$B$105,0))</f>
        <v>13</v>
      </c>
      <c r="J139">
        <f>IF(ISBLANK(C139),MAX(J134:J138),MATCH(C139,'Bingo input'!$B$6:$B$105,0))</f>
        <v>11</v>
      </c>
      <c r="K139">
        <f>IF(ISBLANK(D139),MAX(K134:K138),MATCH(D139,'Bingo input'!$B$6:$B$105,0))</f>
        <v>19</v>
      </c>
      <c r="L139">
        <f>IF(ISBLANK(E139),MAX(L134:L138),MATCH(E139,'Bingo input'!$B$6:$B$105,0))</f>
        <v>4</v>
      </c>
      <c r="M139">
        <f t="shared" si="132"/>
        <v>51</v>
      </c>
      <c r="N139" t="str">
        <f>IF(LEN(Table1[[#This Row],[Status]])&gt;2,IF(MIN(Table1[[#This Row],[fo row 1]:[fo row 5]])&lt;MIN(M134:M138),"column","row"),"")</f>
        <v/>
      </c>
      <c r="O139" t="str">
        <f>IF(AND(LEN(Table1[[#This Row],[Status]])&gt;2,LEN(Table1[[#This Row],[Row or Column]])&gt;2),IF(Table1[[#This Row],[Row or Column]]="row",MIN(M134:M138),MIN(Table1[[#This Row],[fo row 1]:[fo row 5]])),"")</f>
        <v/>
      </c>
      <c r="P139" t="str">
        <f t="shared" si="121"/>
        <v/>
      </c>
      <c r="Q139" t="str">
        <f t="shared" ref="Q139:T139" si="139">IF(LEN($G139)&gt;2,SUMIF(I134:I138,"&gt;"&amp;$O139,B134:B138),"")</f>
        <v/>
      </c>
      <c r="R139" t="str">
        <f t="shared" si="139"/>
        <v/>
      </c>
      <c r="S139" t="str">
        <f t="shared" si="139"/>
        <v/>
      </c>
      <c r="T139" t="str">
        <f t="shared" si="139"/>
        <v/>
      </c>
      <c r="U139" s="1" t="str">
        <f>IF(LEN(Table1[[#This Row],[Status]])&gt;2,SUM(Table1[[#This Row],[sum col1]:[sum col5]]),"")</f>
        <v/>
      </c>
      <c r="V139" s="1" t="str" cm="1">
        <f t="array" ref="V139">IF(LEN(Table1[[#This Row],[Status]])&gt;2,INDEX('Bingo input'!$B$6:$B$105,Table1[[#This Row],[Min of Maxs]],1),"")</f>
        <v/>
      </c>
    </row>
    <row r="140" spans="1:22">
      <c r="A140" s="3">
        <v>81</v>
      </c>
      <c r="B140">
        <v>43</v>
      </c>
      <c r="C140">
        <v>44</v>
      </c>
      <c r="D140">
        <v>49</v>
      </c>
      <c r="E140">
        <v>72</v>
      </c>
      <c r="F140">
        <f t="shared" si="138"/>
        <v>23</v>
      </c>
      <c r="G140" t="str">
        <f t="shared" si="131"/>
        <v/>
      </c>
      <c r="H140">
        <f>IF(ISBLANK(A140),MAX(H135:H139),MATCH(A140,'Bingo input'!$B$6:$B$105,0))</f>
        <v>61</v>
      </c>
      <c r="I140">
        <f>IF(ISBLANK(B140),MAX(I135:I139),MATCH(B140,'Bingo input'!$B$6:$B$105,0))</f>
        <v>17</v>
      </c>
      <c r="J140">
        <f>IF(ISBLANK(C140),MAX(J135:J139),MATCH(C140,'Bingo input'!$B$6:$B$105,0))</f>
        <v>67</v>
      </c>
      <c r="K140">
        <f>IF(ISBLANK(D140),MAX(K135:K139),MATCH(D140,'Bingo input'!$B$6:$B$105,0))</f>
        <v>86</v>
      </c>
      <c r="L140">
        <f>IF(ISBLANK(E140),MAX(L135:L139),MATCH(E140,'Bingo input'!$B$6:$B$105,0))</f>
        <v>52</v>
      </c>
      <c r="M140">
        <f t="shared" si="132"/>
        <v>86</v>
      </c>
      <c r="N140" t="str">
        <f>IF(LEN(Table1[[#This Row],[Status]])&gt;2,IF(MIN(Table1[[#This Row],[fo row 1]:[fo row 5]])&lt;MIN(M135:M139),"column","row"),"")</f>
        <v/>
      </c>
      <c r="O140" t="str">
        <f>IF(AND(LEN(Table1[[#This Row],[Status]])&gt;2,LEN(Table1[[#This Row],[Row or Column]])&gt;2),IF(Table1[[#This Row],[Row or Column]]="row",MIN(M135:M139),MIN(Table1[[#This Row],[fo row 1]:[fo row 5]])),"")</f>
        <v/>
      </c>
      <c r="P140" t="str">
        <f t="shared" ref="P140:T155" si="140">IF(LEN($G140)&gt;2,SUMIF(H135:H139,"&gt;"&amp;$O140,A135:A139),"")</f>
        <v/>
      </c>
      <c r="Q140" t="str">
        <f t="shared" si="140"/>
        <v/>
      </c>
      <c r="R140" t="str">
        <f t="shared" si="140"/>
        <v/>
      </c>
      <c r="S140" t="str">
        <f t="shared" si="140"/>
        <v/>
      </c>
      <c r="T140" t="str">
        <f t="shared" si="140"/>
        <v/>
      </c>
      <c r="U140" s="1" t="str">
        <f>IF(LEN(Table1[[#This Row],[Status]])&gt;2,SUM(Table1[[#This Row],[sum col1]:[sum col5]]),"")</f>
        <v/>
      </c>
      <c r="V140" s="1" t="str" cm="1">
        <f t="array" ref="V140">IF(LEN(Table1[[#This Row],[Status]])&gt;2,INDEX('Bingo input'!$B$6:$B$105,Table1[[#This Row],[Min of Maxs]],1),"")</f>
        <v/>
      </c>
    </row>
    <row r="141" spans="1:22">
      <c r="A141" s="3">
        <v>2</v>
      </c>
      <c r="B141">
        <v>48</v>
      </c>
      <c r="C141">
        <v>97</v>
      </c>
      <c r="D141">
        <v>20</v>
      </c>
      <c r="E141">
        <v>77</v>
      </c>
      <c r="F141">
        <f t="shared" si="138"/>
        <v>23</v>
      </c>
      <c r="G141" t="str">
        <f t="shared" si="131"/>
        <v/>
      </c>
      <c r="H141">
        <f>IF(ISBLANK(A141),MAX(H136:H140),MATCH(A141,'Bingo input'!$B$6:$B$105,0))</f>
        <v>29</v>
      </c>
      <c r="I141">
        <f>IF(ISBLANK(B141),MAX(I136:I140),MATCH(B141,'Bingo input'!$B$6:$B$105,0))</f>
        <v>91</v>
      </c>
      <c r="J141">
        <f>IF(ISBLANK(C141),MAX(J136:J140),MATCH(C141,'Bingo input'!$B$6:$B$105,0))</f>
        <v>32</v>
      </c>
      <c r="K141">
        <f>IF(ISBLANK(D141),MAX(K136:K140),MATCH(D141,'Bingo input'!$B$6:$B$105,0))</f>
        <v>38</v>
      </c>
      <c r="L141">
        <f>IF(ISBLANK(E141),MAX(L136:L140),MATCH(E141,'Bingo input'!$B$6:$B$105,0))</f>
        <v>39</v>
      </c>
      <c r="M141">
        <f t="shared" si="132"/>
        <v>91</v>
      </c>
      <c r="N141" t="str">
        <f>IF(LEN(Table1[[#This Row],[Status]])&gt;2,IF(MIN(Table1[[#This Row],[fo row 1]:[fo row 5]])&lt;MIN(M136:M140),"column","row"),"")</f>
        <v/>
      </c>
      <c r="O141" t="str">
        <f>IF(AND(LEN(Table1[[#This Row],[Status]])&gt;2,LEN(Table1[[#This Row],[Row or Column]])&gt;2),IF(Table1[[#This Row],[Row or Column]]="row",MIN(M136:M140),MIN(Table1[[#This Row],[fo row 1]:[fo row 5]])),"")</f>
        <v/>
      </c>
      <c r="P141" t="str">
        <f t="shared" si="140"/>
        <v/>
      </c>
      <c r="Q141" t="str">
        <f t="shared" ref="Q141:T141" si="141">IF(LEN($G141)&gt;2,SUMIF(I136:I140,"&gt;"&amp;$O141,B136:B140),"")</f>
        <v/>
      </c>
      <c r="R141" t="str">
        <f t="shared" si="141"/>
        <v/>
      </c>
      <c r="S141" t="str">
        <f t="shared" si="141"/>
        <v/>
      </c>
      <c r="T141" t="str">
        <f t="shared" si="141"/>
        <v/>
      </c>
      <c r="U141" s="1" t="str">
        <f>IF(LEN(Table1[[#This Row],[Status]])&gt;2,SUM(Table1[[#This Row],[sum col1]:[sum col5]]),"")</f>
        <v/>
      </c>
      <c r="V141" s="1" t="str" cm="1">
        <f t="array" ref="V141">IF(LEN(Table1[[#This Row],[Status]])&gt;2,INDEX('Bingo input'!$B$6:$B$105,Table1[[#This Row],[Min of Maxs]],1),"")</f>
        <v/>
      </c>
    </row>
    <row r="142" spans="1:22">
      <c r="A142" s="3">
        <v>47</v>
      </c>
      <c r="B142">
        <v>60</v>
      </c>
      <c r="C142">
        <v>35</v>
      </c>
      <c r="D142">
        <v>16</v>
      </c>
      <c r="E142">
        <v>63</v>
      </c>
      <c r="F142">
        <f t="shared" si="138"/>
        <v>23</v>
      </c>
      <c r="G142" t="str">
        <f t="shared" si="131"/>
        <v/>
      </c>
      <c r="H142">
        <f>IF(ISBLANK(A142),MAX(H137:H141),MATCH(A142,'Bingo input'!$B$6:$B$105,0))</f>
        <v>34</v>
      </c>
      <c r="I142">
        <f>IF(ISBLANK(B142),MAX(I137:I141),MATCH(B142,'Bingo input'!$B$6:$B$105,0))</f>
        <v>90</v>
      </c>
      <c r="J142">
        <f>IF(ISBLANK(C142),MAX(J137:J141),MATCH(C142,'Bingo input'!$B$6:$B$105,0))</f>
        <v>30</v>
      </c>
      <c r="K142">
        <f>IF(ISBLANK(D142),MAX(K137:K141),MATCH(D142,'Bingo input'!$B$6:$B$105,0))</f>
        <v>55</v>
      </c>
      <c r="L142">
        <f>IF(ISBLANK(E142),MAX(L137:L141),MATCH(E142,'Bingo input'!$B$6:$B$105,0))</f>
        <v>50</v>
      </c>
      <c r="M142">
        <f t="shared" si="132"/>
        <v>90</v>
      </c>
      <c r="N142" t="str">
        <f>IF(LEN(Table1[[#This Row],[Status]])&gt;2,IF(MIN(Table1[[#This Row],[fo row 1]:[fo row 5]])&lt;MIN(M137:M141),"column","row"),"")</f>
        <v/>
      </c>
      <c r="O142" t="str">
        <f>IF(AND(LEN(Table1[[#This Row],[Status]])&gt;2,LEN(Table1[[#This Row],[Row or Column]])&gt;2),IF(Table1[[#This Row],[Row or Column]]="row",MIN(M137:M141),MIN(Table1[[#This Row],[fo row 1]:[fo row 5]])),"")</f>
        <v/>
      </c>
      <c r="P142" t="str">
        <f t="shared" si="140"/>
        <v/>
      </c>
      <c r="Q142" t="str">
        <f t="shared" ref="Q142:T142" si="142">IF(LEN($G142)&gt;2,SUMIF(I137:I141,"&gt;"&amp;$O142,B137:B141),"")</f>
        <v/>
      </c>
      <c r="R142" t="str">
        <f t="shared" si="142"/>
        <v/>
      </c>
      <c r="S142" t="str">
        <f t="shared" si="142"/>
        <v/>
      </c>
      <c r="T142" t="str">
        <f t="shared" si="142"/>
        <v/>
      </c>
      <c r="U142" s="1" t="str">
        <f>IF(LEN(Table1[[#This Row],[Status]])&gt;2,SUM(Table1[[#This Row],[sum col1]:[sum col5]]),"")</f>
        <v/>
      </c>
      <c r="V142" s="1" t="str" cm="1">
        <f t="array" ref="V142">IF(LEN(Table1[[#This Row],[Status]])&gt;2,INDEX('Bingo input'!$B$6:$B$105,Table1[[#This Row],[Min of Maxs]],1),"")</f>
        <v/>
      </c>
    </row>
    <row r="143" spans="1:22">
      <c r="A143" s="2"/>
      <c r="F143">
        <f t="shared" si="138"/>
        <v>23</v>
      </c>
      <c r="G143" t="str">
        <f t="shared" si="131"/>
        <v xml:space="preserve">Board 23 min row: </v>
      </c>
      <c r="H143">
        <f>IF(ISBLANK(A143),MAX(H138:H142),MATCH(A143,'Bingo input'!$B$6:$B$105,0))</f>
        <v>68</v>
      </c>
      <c r="I143">
        <f>IF(ISBLANK(B143),MAX(I138:I142),MATCH(B143,'Bingo input'!$B$6:$B$105,0))</f>
        <v>91</v>
      </c>
      <c r="J143">
        <f>IF(ISBLANK(C143),MAX(J138:J142),MATCH(C143,'Bingo input'!$B$6:$B$105,0))</f>
        <v>67</v>
      </c>
      <c r="K143">
        <f>IF(ISBLANK(D143),MAX(K138:K142),MATCH(D143,'Bingo input'!$B$6:$B$105,0))</f>
        <v>86</v>
      </c>
      <c r="L143">
        <f>IF(ISBLANK(E143),MAX(L138:L142),MATCH(E143,'Bingo input'!$B$6:$B$105,0))</f>
        <v>52</v>
      </c>
      <c r="M143" t="str">
        <f t="shared" si="132"/>
        <v>/</v>
      </c>
      <c r="N143" t="str">
        <f>IF(LEN(Table1[[#This Row],[Status]])&gt;2,IF(MIN(Table1[[#This Row],[fo row 1]:[fo row 5]])&lt;MIN(M138:M142),"column","row"),"")</f>
        <v>row</v>
      </c>
      <c r="O143">
        <f>IF(AND(LEN(Table1[[#This Row],[Status]])&gt;2,LEN(Table1[[#This Row],[Row or Column]])&gt;2),IF(Table1[[#This Row],[Row or Column]]="row",MIN(M138:M142),MIN(Table1[[#This Row],[fo row 1]:[fo row 5]])),"")</f>
        <v>51</v>
      </c>
      <c r="P143">
        <f t="shared" si="140"/>
        <v>98</v>
      </c>
      <c r="Q143">
        <f t="shared" ref="Q143:T143" si="143">IF(LEN($G143)&gt;2,SUMIF(I138:I142,"&gt;"&amp;$O143,B138:B142),"")</f>
        <v>108</v>
      </c>
      <c r="R143">
        <f t="shared" si="143"/>
        <v>44</v>
      </c>
      <c r="S143">
        <f t="shared" si="143"/>
        <v>65</v>
      </c>
      <c r="T143">
        <f t="shared" si="143"/>
        <v>72</v>
      </c>
      <c r="U143" s="1">
        <f>IF(LEN(Table1[[#This Row],[Status]])&gt;2,SUM(Table1[[#This Row],[sum col1]:[sum col5]]),"")</f>
        <v>387</v>
      </c>
      <c r="V143" s="1" cm="1">
        <f t="array" ref="V143">IF(LEN(Table1[[#This Row],[Status]])&gt;2,INDEX('Bingo input'!$B$6:$B$105,Table1[[#This Row],[Min of Maxs]],1),"")</f>
        <v>79</v>
      </c>
    </row>
    <row r="144" spans="1:22">
      <c r="A144" s="3">
        <v>93</v>
      </c>
      <c r="B144">
        <v>95</v>
      </c>
      <c r="C144">
        <v>94</v>
      </c>
      <c r="D144">
        <v>1</v>
      </c>
      <c r="E144">
        <v>98</v>
      </c>
      <c r="F144">
        <f t="shared" si="138"/>
        <v>24</v>
      </c>
      <c r="G144" t="str">
        <f t="shared" si="131"/>
        <v/>
      </c>
      <c r="H144">
        <f>IF(ISBLANK(A144),MAX(H139:H143),MATCH(A144,'Bingo input'!$B$6:$B$105,0))</f>
        <v>23</v>
      </c>
      <c r="I144">
        <f>IF(ISBLANK(B144),MAX(I139:I143),MATCH(B144,'Bingo input'!$B$6:$B$105,0))</f>
        <v>48</v>
      </c>
      <c r="J144">
        <f>IF(ISBLANK(C144),MAX(J139:J143),MATCH(C144,'Bingo input'!$B$6:$B$105,0))</f>
        <v>72</v>
      </c>
      <c r="K144">
        <f>IF(ISBLANK(D144),MAX(K139:K143),MATCH(D144,'Bingo input'!$B$6:$B$105,0))</f>
        <v>64</v>
      </c>
      <c r="L144">
        <f>IF(ISBLANK(E144),MAX(L139:L143),MATCH(E144,'Bingo input'!$B$6:$B$105,0))</f>
        <v>80</v>
      </c>
      <c r="M144">
        <f t="shared" si="132"/>
        <v>80</v>
      </c>
      <c r="N144" t="str">
        <f>IF(LEN(Table1[[#This Row],[Status]])&gt;2,IF(MIN(Table1[[#This Row],[fo row 1]:[fo row 5]])&lt;MIN(M139:M143),"column","row"),"")</f>
        <v/>
      </c>
      <c r="O144" t="str">
        <f>IF(AND(LEN(Table1[[#This Row],[Status]])&gt;2,LEN(Table1[[#This Row],[Row or Column]])&gt;2),IF(Table1[[#This Row],[Row or Column]]="row",MIN(M139:M143),MIN(Table1[[#This Row],[fo row 1]:[fo row 5]])),"")</f>
        <v/>
      </c>
      <c r="P144" t="str">
        <f t="shared" si="140"/>
        <v/>
      </c>
      <c r="Q144" t="str">
        <f t="shared" ref="Q144:T144" si="144">IF(LEN($G144)&gt;2,SUMIF(I139:I143,"&gt;"&amp;$O144,B139:B143),"")</f>
        <v/>
      </c>
      <c r="R144" t="str">
        <f t="shared" si="144"/>
        <v/>
      </c>
      <c r="S144" t="str">
        <f t="shared" si="144"/>
        <v/>
      </c>
      <c r="T144" t="str">
        <f t="shared" si="144"/>
        <v/>
      </c>
      <c r="U144" s="1" t="str">
        <f>IF(LEN(Table1[[#This Row],[Status]])&gt;2,SUM(Table1[[#This Row],[sum col1]:[sum col5]]),"")</f>
        <v/>
      </c>
      <c r="V144" s="1" t="str" cm="1">
        <f t="array" ref="V144">IF(LEN(Table1[[#This Row],[Status]])&gt;2,INDEX('Bingo input'!$B$6:$B$105,Table1[[#This Row],[Min of Maxs]],1),"")</f>
        <v/>
      </c>
    </row>
    <row r="145" spans="1:22">
      <c r="A145" s="3">
        <v>61</v>
      </c>
      <c r="B145">
        <v>57</v>
      </c>
      <c r="C145">
        <v>84</v>
      </c>
      <c r="D145">
        <v>55</v>
      </c>
      <c r="E145">
        <v>22</v>
      </c>
      <c r="F145">
        <f t="shared" si="138"/>
        <v>24</v>
      </c>
      <c r="G145" t="str">
        <f t="shared" si="131"/>
        <v/>
      </c>
      <c r="H145">
        <f>IF(ISBLANK(A145),MAX(H140:H144),MATCH(A145,'Bingo input'!$B$6:$B$105,0))</f>
        <v>20</v>
      </c>
      <c r="I145">
        <f>IF(ISBLANK(B145),MAX(I140:I144),MATCH(B145,'Bingo input'!$B$6:$B$105,0))</f>
        <v>8</v>
      </c>
      <c r="J145">
        <f>IF(ISBLANK(C145),MAX(J140:J144),MATCH(C145,'Bingo input'!$B$6:$B$105,0))</f>
        <v>14</v>
      </c>
      <c r="K145">
        <f>IF(ISBLANK(D145),MAX(K140:K144),MATCH(D145,'Bingo input'!$B$6:$B$105,0))</f>
        <v>45</v>
      </c>
      <c r="L145">
        <f>IF(ISBLANK(E145),MAX(L140:L144),MATCH(E145,'Bingo input'!$B$6:$B$105,0))</f>
        <v>62</v>
      </c>
      <c r="M145">
        <f t="shared" si="132"/>
        <v>62</v>
      </c>
      <c r="N145" t="str">
        <f>IF(LEN(Table1[[#This Row],[Status]])&gt;2,IF(MIN(Table1[[#This Row],[fo row 1]:[fo row 5]])&lt;MIN(M140:M144),"column","row"),"")</f>
        <v/>
      </c>
      <c r="O145" t="str">
        <f>IF(AND(LEN(Table1[[#This Row],[Status]])&gt;2,LEN(Table1[[#This Row],[Row or Column]])&gt;2),IF(Table1[[#This Row],[Row or Column]]="row",MIN(M140:M144),MIN(Table1[[#This Row],[fo row 1]:[fo row 5]])),"")</f>
        <v/>
      </c>
      <c r="P145" t="str">
        <f t="shared" si="140"/>
        <v/>
      </c>
      <c r="Q145" t="str">
        <f t="shared" ref="Q145:T145" si="145">IF(LEN($G145)&gt;2,SUMIF(I140:I144,"&gt;"&amp;$O145,B140:B144),"")</f>
        <v/>
      </c>
      <c r="R145" t="str">
        <f t="shared" si="145"/>
        <v/>
      </c>
      <c r="S145" t="str">
        <f t="shared" si="145"/>
        <v/>
      </c>
      <c r="T145" t="str">
        <f t="shared" si="145"/>
        <v/>
      </c>
      <c r="U145" s="1" t="str">
        <f>IF(LEN(Table1[[#This Row],[Status]])&gt;2,SUM(Table1[[#This Row],[sum col1]:[sum col5]]),"")</f>
        <v/>
      </c>
      <c r="V145" s="1" t="str" cm="1">
        <f t="array" ref="V145">IF(LEN(Table1[[#This Row],[Status]])&gt;2,INDEX('Bingo input'!$B$6:$B$105,Table1[[#This Row],[Min of Maxs]],1),"")</f>
        <v/>
      </c>
    </row>
    <row r="146" spans="1:22">
      <c r="A146" s="3">
        <v>85</v>
      </c>
      <c r="B146">
        <v>40</v>
      </c>
      <c r="C146">
        <v>65</v>
      </c>
      <c r="D146">
        <v>46</v>
      </c>
      <c r="E146">
        <v>59</v>
      </c>
      <c r="F146">
        <f t="shared" si="138"/>
        <v>24</v>
      </c>
      <c r="G146" t="str">
        <f t="shared" si="131"/>
        <v/>
      </c>
      <c r="H146">
        <f>IF(ISBLANK(A146),MAX(H141:H145),MATCH(A146,'Bingo input'!$B$6:$B$105,0))</f>
        <v>5</v>
      </c>
      <c r="I146">
        <f>IF(ISBLANK(B146),MAX(I141:I145),MATCH(B146,'Bingo input'!$B$6:$B$105,0))</f>
        <v>78</v>
      </c>
      <c r="J146">
        <f>IF(ISBLANK(C146),MAX(J141:J145),MATCH(C146,'Bingo input'!$B$6:$B$105,0))</f>
        <v>7</v>
      </c>
      <c r="K146">
        <f>IF(ISBLANK(D146),MAX(K141:K145),MATCH(D146,'Bingo input'!$B$6:$B$105,0))</f>
        <v>83</v>
      </c>
      <c r="L146">
        <f>IF(ISBLANK(E146),MAX(L141:L145),MATCH(E146,'Bingo input'!$B$6:$B$105,0))</f>
        <v>93</v>
      </c>
      <c r="M146">
        <f t="shared" si="132"/>
        <v>93</v>
      </c>
      <c r="N146" t="str">
        <f>IF(LEN(Table1[[#This Row],[Status]])&gt;2,IF(MIN(Table1[[#This Row],[fo row 1]:[fo row 5]])&lt;MIN(M141:M145),"column","row"),"")</f>
        <v/>
      </c>
      <c r="O146" t="str">
        <f>IF(AND(LEN(Table1[[#This Row],[Status]])&gt;2,LEN(Table1[[#This Row],[Row or Column]])&gt;2),IF(Table1[[#This Row],[Row or Column]]="row",MIN(M141:M145),MIN(Table1[[#This Row],[fo row 1]:[fo row 5]])),"")</f>
        <v/>
      </c>
      <c r="P146" t="str">
        <f t="shared" si="140"/>
        <v/>
      </c>
      <c r="Q146" t="str">
        <f t="shared" ref="Q146:T146" si="146">IF(LEN($G146)&gt;2,SUMIF(I141:I145,"&gt;"&amp;$O146,B141:B145),"")</f>
        <v/>
      </c>
      <c r="R146" t="str">
        <f t="shared" si="146"/>
        <v/>
      </c>
      <c r="S146" t="str">
        <f t="shared" si="146"/>
        <v/>
      </c>
      <c r="T146" t="str">
        <f t="shared" si="146"/>
        <v/>
      </c>
      <c r="U146" s="1" t="str">
        <f>IF(LEN(Table1[[#This Row],[Status]])&gt;2,SUM(Table1[[#This Row],[sum col1]:[sum col5]]),"")</f>
        <v/>
      </c>
      <c r="V146" s="1" t="str" cm="1">
        <f t="array" ref="V146">IF(LEN(Table1[[#This Row],[Status]])&gt;2,INDEX('Bingo input'!$B$6:$B$105,Table1[[#This Row],[Min of Maxs]],1),"")</f>
        <v/>
      </c>
    </row>
    <row r="147" spans="1:22">
      <c r="A147" s="3">
        <v>21</v>
      </c>
      <c r="B147">
        <v>15</v>
      </c>
      <c r="C147">
        <v>63</v>
      </c>
      <c r="D147">
        <v>77</v>
      </c>
      <c r="E147">
        <v>7</v>
      </c>
      <c r="F147">
        <f t="shared" si="138"/>
        <v>24</v>
      </c>
      <c r="G147" t="str">
        <f t="shared" si="131"/>
        <v/>
      </c>
      <c r="H147">
        <f>IF(ISBLANK(A147),MAX(H142:H146),MATCH(A147,'Bingo input'!$B$6:$B$105,0))</f>
        <v>84</v>
      </c>
      <c r="I147">
        <f>IF(ISBLANK(B147),MAX(I142:I146),MATCH(B147,'Bingo input'!$B$6:$B$105,0))</f>
        <v>26</v>
      </c>
      <c r="J147">
        <f>IF(ISBLANK(C147),MAX(J142:J146),MATCH(C147,'Bingo input'!$B$6:$B$105,0))</f>
        <v>50</v>
      </c>
      <c r="K147">
        <f>IF(ISBLANK(D147),MAX(K142:K146),MATCH(D147,'Bingo input'!$B$6:$B$105,0))</f>
        <v>39</v>
      </c>
      <c r="L147">
        <f>IF(ISBLANK(E147),MAX(L142:L146),MATCH(E147,'Bingo input'!$B$6:$B$105,0))</f>
        <v>4</v>
      </c>
      <c r="M147">
        <f t="shared" si="132"/>
        <v>84</v>
      </c>
      <c r="N147" t="str">
        <f>IF(LEN(Table1[[#This Row],[Status]])&gt;2,IF(MIN(Table1[[#This Row],[fo row 1]:[fo row 5]])&lt;MIN(M142:M146),"column","row"),"")</f>
        <v/>
      </c>
      <c r="O147" t="str">
        <f>IF(AND(LEN(Table1[[#This Row],[Status]])&gt;2,LEN(Table1[[#This Row],[Row or Column]])&gt;2),IF(Table1[[#This Row],[Row or Column]]="row",MIN(M142:M146),MIN(Table1[[#This Row],[fo row 1]:[fo row 5]])),"")</f>
        <v/>
      </c>
      <c r="P147" t="str">
        <f t="shared" si="140"/>
        <v/>
      </c>
      <c r="Q147" t="str">
        <f t="shared" ref="Q147:T147" si="147">IF(LEN($G147)&gt;2,SUMIF(I142:I146,"&gt;"&amp;$O147,B142:B146),"")</f>
        <v/>
      </c>
      <c r="R147" t="str">
        <f t="shared" si="147"/>
        <v/>
      </c>
      <c r="S147" t="str">
        <f t="shared" si="147"/>
        <v/>
      </c>
      <c r="T147" t="str">
        <f t="shared" si="147"/>
        <v/>
      </c>
      <c r="U147" s="1" t="str">
        <f>IF(LEN(Table1[[#This Row],[Status]])&gt;2,SUM(Table1[[#This Row],[sum col1]:[sum col5]]),"")</f>
        <v/>
      </c>
      <c r="V147" s="1" t="str" cm="1">
        <f t="array" ref="V147">IF(LEN(Table1[[#This Row],[Status]])&gt;2,INDEX('Bingo input'!$B$6:$B$105,Table1[[#This Row],[Min of Maxs]],1),"")</f>
        <v/>
      </c>
    </row>
    <row r="148" spans="1:22">
      <c r="A148" s="3">
        <v>13</v>
      </c>
      <c r="B148">
        <v>99</v>
      </c>
      <c r="C148">
        <v>49</v>
      </c>
      <c r="D148">
        <v>3</v>
      </c>
      <c r="E148">
        <v>96</v>
      </c>
      <c r="F148">
        <f t="shared" si="138"/>
        <v>24</v>
      </c>
      <c r="G148" t="str">
        <f t="shared" si="131"/>
        <v/>
      </c>
      <c r="H148">
        <f>IF(ISBLANK(A148),MAX(H143:H147),MATCH(A148,'Bingo input'!$B$6:$B$105,0))</f>
        <v>47</v>
      </c>
      <c r="I148">
        <f>IF(ISBLANK(B148),MAX(I143:I147),MATCH(B148,'Bingo input'!$B$6:$B$105,0))</f>
        <v>37</v>
      </c>
      <c r="J148">
        <f>IF(ISBLANK(C148),MAX(J143:J147),MATCH(C148,'Bingo input'!$B$6:$B$105,0))</f>
        <v>86</v>
      </c>
      <c r="K148">
        <f>IF(ISBLANK(D148),MAX(K143:K147),MATCH(D148,'Bingo input'!$B$6:$B$105,0))</f>
        <v>95</v>
      </c>
      <c r="L148">
        <f>IF(ISBLANK(E148),MAX(L143:L147),MATCH(E148,'Bingo input'!$B$6:$B$105,0))</f>
        <v>71</v>
      </c>
      <c r="M148">
        <f t="shared" si="132"/>
        <v>95</v>
      </c>
      <c r="N148" t="str">
        <f>IF(LEN(Table1[[#This Row],[Status]])&gt;2,IF(MIN(Table1[[#This Row],[fo row 1]:[fo row 5]])&lt;MIN(M143:M147),"column","row"),"")</f>
        <v/>
      </c>
      <c r="O148" t="str">
        <f>IF(AND(LEN(Table1[[#This Row],[Status]])&gt;2,LEN(Table1[[#This Row],[Row or Column]])&gt;2),IF(Table1[[#This Row],[Row or Column]]="row",MIN(M143:M147),MIN(Table1[[#This Row],[fo row 1]:[fo row 5]])),"")</f>
        <v/>
      </c>
      <c r="P148" t="str">
        <f t="shared" si="140"/>
        <v/>
      </c>
      <c r="Q148" t="str">
        <f t="shared" ref="Q148:T148" si="148">IF(LEN($G148)&gt;2,SUMIF(I143:I147,"&gt;"&amp;$O148,B143:B147),"")</f>
        <v/>
      </c>
      <c r="R148" t="str">
        <f t="shared" si="148"/>
        <v/>
      </c>
      <c r="S148" t="str">
        <f t="shared" si="148"/>
        <v/>
      </c>
      <c r="T148" t="str">
        <f t="shared" si="148"/>
        <v/>
      </c>
      <c r="U148" s="1" t="str">
        <f>IF(LEN(Table1[[#This Row],[Status]])&gt;2,SUM(Table1[[#This Row],[sum col1]:[sum col5]]),"")</f>
        <v/>
      </c>
      <c r="V148" s="1" t="str" cm="1">
        <f t="array" ref="V148">IF(LEN(Table1[[#This Row],[Status]])&gt;2,INDEX('Bingo input'!$B$6:$B$105,Table1[[#This Row],[Min of Maxs]],1),"")</f>
        <v/>
      </c>
    </row>
    <row r="149" spans="1:22">
      <c r="A149" s="2"/>
      <c r="F149">
        <f t="shared" si="138"/>
        <v>24</v>
      </c>
      <c r="G149" t="str">
        <f t="shared" si="131"/>
        <v xml:space="preserve">Board 24 min row: </v>
      </c>
      <c r="H149">
        <f>IF(ISBLANK(A149),MAX(H144:H148),MATCH(A149,'Bingo input'!$B$6:$B$105,0))</f>
        <v>84</v>
      </c>
      <c r="I149">
        <f>IF(ISBLANK(B149),MAX(I144:I148),MATCH(B149,'Bingo input'!$B$6:$B$105,0))</f>
        <v>78</v>
      </c>
      <c r="J149">
        <f>IF(ISBLANK(C149),MAX(J144:J148),MATCH(C149,'Bingo input'!$B$6:$B$105,0))</f>
        <v>86</v>
      </c>
      <c r="K149">
        <f>IF(ISBLANK(D149),MAX(K144:K148),MATCH(D149,'Bingo input'!$B$6:$B$105,0))</f>
        <v>95</v>
      </c>
      <c r="L149">
        <f>IF(ISBLANK(E149),MAX(L144:L148),MATCH(E149,'Bingo input'!$B$6:$B$105,0))</f>
        <v>93</v>
      </c>
      <c r="M149" t="str">
        <f t="shared" si="132"/>
        <v>/</v>
      </c>
      <c r="N149" t="str">
        <f>IF(LEN(Table1[[#This Row],[Status]])&gt;2,IF(MIN(Table1[[#This Row],[fo row 1]:[fo row 5]])&lt;MIN(M144:M148),"column","row"),"")</f>
        <v>row</v>
      </c>
      <c r="O149">
        <f>IF(AND(LEN(Table1[[#This Row],[Status]])&gt;2,LEN(Table1[[#This Row],[Row or Column]])&gt;2),IF(Table1[[#This Row],[Row or Column]]="row",MIN(M144:M148),MIN(Table1[[#This Row],[fo row 1]:[fo row 5]])),"")</f>
        <v>62</v>
      </c>
      <c r="P149">
        <f t="shared" si="140"/>
        <v>21</v>
      </c>
      <c r="Q149">
        <f t="shared" ref="Q149:T149" si="149">IF(LEN($G149)&gt;2,SUMIF(I144:I148,"&gt;"&amp;$O149,B144:B148),"")</f>
        <v>40</v>
      </c>
      <c r="R149">
        <f t="shared" si="149"/>
        <v>143</v>
      </c>
      <c r="S149">
        <f t="shared" si="149"/>
        <v>50</v>
      </c>
      <c r="T149">
        <f t="shared" si="149"/>
        <v>253</v>
      </c>
      <c r="U149" s="1">
        <f>IF(LEN(Table1[[#This Row],[Status]])&gt;2,SUM(Table1[[#This Row],[sum col1]:[sum col5]]),"")</f>
        <v>507</v>
      </c>
      <c r="V149" s="1" cm="1">
        <f t="array" ref="V149">IF(LEN(Table1[[#This Row],[Status]])&gt;2,INDEX('Bingo input'!$B$6:$B$105,Table1[[#This Row],[Min of Maxs]],1),"")</f>
        <v>22</v>
      </c>
    </row>
    <row r="150" spans="1:22">
      <c r="A150" s="3">
        <v>8</v>
      </c>
      <c r="B150">
        <v>21</v>
      </c>
      <c r="C150">
        <v>14</v>
      </c>
      <c r="D150">
        <v>45</v>
      </c>
      <c r="E150">
        <v>41</v>
      </c>
      <c r="F150">
        <f t="shared" si="138"/>
        <v>25</v>
      </c>
      <c r="G150" t="str">
        <f t="shared" si="131"/>
        <v/>
      </c>
      <c r="H150">
        <f>IF(ISBLANK(A150),MAX(H145:H149),MATCH(A150,'Bingo input'!$B$6:$B$105,0))</f>
        <v>56</v>
      </c>
      <c r="I150">
        <f>IF(ISBLANK(B150),MAX(I145:I149),MATCH(B150,'Bingo input'!$B$6:$B$105,0))</f>
        <v>84</v>
      </c>
      <c r="J150">
        <f>IF(ISBLANK(C150),MAX(J145:J149),MATCH(C150,'Bingo input'!$B$6:$B$105,0))</f>
        <v>2</v>
      </c>
      <c r="K150">
        <f>IF(ISBLANK(D150),MAX(K145:K149),MATCH(D150,'Bingo input'!$B$6:$B$105,0))</f>
        <v>63</v>
      </c>
      <c r="L150">
        <f>IF(ISBLANK(E150),MAX(L145:L149),MATCH(E150,'Bingo input'!$B$6:$B$105,0))</f>
        <v>87</v>
      </c>
      <c r="M150">
        <f t="shared" si="132"/>
        <v>87</v>
      </c>
      <c r="N150" t="str">
        <f>IF(LEN(Table1[[#This Row],[Status]])&gt;2,IF(MIN(Table1[[#This Row],[fo row 1]:[fo row 5]])&lt;MIN(M145:M149),"column","row"),"")</f>
        <v/>
      </c>
      <c r="O150" t="str">
        <f>IF(AND(LEN(Table1[[#This Row],[Status]])&gt;2,LEN(Table1[[#This Row],[Row or Column]])&gt;2),IF(Table1[[#This Row],[Row or Column]]="row",MIN(M145:M149),MIN(Table1[[#This Row],[fo row 1]:[fo row 5]])),"")</f>
        <v/>
      </c>
      <c r="P150" t="str">
        <f t="shared" si="140"/>
        <v/>
      </c>
      <c r="Q150" t="str">
        <f t="shared" ref="Q150:T150" si="150">IF(LEN($G150)&gt;2,SUMIF(I145:I149,"&gt;"&amp;$O150,B145:B149),"")</f>
        <v/>
      </c>
      <c r="R150" t="str">
        <f t="shared" si="150"/>
        <v/>
      </c>
      <c r="S150" t="str">
        <f t="shared" si="150"/>
        <v/>
      </c>
      <c r="T150" t="str">
        <f t="shared" si="150"/>
        <v/>
      </c>
      <c r="U150" s="1" t="str">
        <f>IF(LEN(Table1[[#This Row],[Status]])&gt;2,SUM(Table1[[#This Row],[sum col1]:[sum col5]]),"")</f>
        <v/>
      </c>
      <c r="V150" s="1" t="str" cm="1">
        <f t="array" ref="V150">IF(LEN(Table1[[#This Row],[Status]])&gt;2,INDEX('Bingo input'!$B$6:$B$105,Table1[[#This Row],[Min of Maxs]],1),"")</f>
        <v/>
      </c>
    </row>
    <row r="151" spans="1:22">
      <c r="A151" s="3">
        <v>65</v>
      </c>
      <c r="B151">
        <v>63</v>
      </c>
      <c r="C151">
        <v>82</v>
      </c>
      <c r="D151">
        <v>62</v>
      </c>
      <c r="E151">
        <v>28</v>
      </c>
      <c r="F151">
        <f t="shared" si="138"/>
        <v>25</v>
      </c>
      <c r="G151" t="str">
        <f t="shared" si="131"/>
        <v/>
      </c>
      <c r="H151">
        <f>IF(ISBLANK(A151),MAX(H146:H150),MATCH(A151,'Bingo input'!$B$6:$B$105,0))</f>
        <v>7</v>
      </c>
      <c r="I151">
        <f>IF(ISBLANK(B151),MAX(I146:I150),MATCH(B151,'Bingo input'!$B$6:$B$105,0))</f>
        <v>50</v>
      </c>
      <c r="J151">
        <f>IF(ISBLANK(C151),MAX(J146:J150),MATCH(C151,'Bingo input'!$B$6:$B$105,0))</f>
        <v>22</v>
      </c>
      <c r="K151">
        <f>IF(ISBLANK(D151),MAX(K146:K150),MATCH(D151,'Bingo input'!$B$6:$B$105,0))</f>
        <v>69</v>
      </c>
      <c r="L151">
        <f>IF(ISBLANK(E151),MAX(L146:L150),MATCH(E151,'Bingo input'!$B$6:$B$105,0))</f>
        <v>100</v>
      </c>
      <c r="M151">
        <f t="shared" si="132"/>
        <v>100</v>
      </c>
      <c r="N151" t="str">
        <f>IF(LEN(Table1[[#This Row],[Status]])&gt;2,IF(MIN(Table1[[#This Row],[fo row 1]:[fo row 5]])&lt;MIN(M146:M150),"column","row"),"")</f>
        <v/>
      </c>
      <c r="O151" t="str">
        <f>IF(AND(LEN(Table1[[#This Row],[Status]])&gt;2,LEN(Table1[[#This Row],[Row or Column]])&gt;2),IF(Table1[[#This Row],[Row or Column]]="row",MIN(M146:M150),MIN(Table1[[#This Row],[fo row 1]:[fo row 5]])),"")</f>
        <v/>
      </c>
      <c r="P151" t="str">
        <f t="shared" si="140"/>
        <v/>
      </c>
      <c r="Q151" t="str">
        <f t="shared" ref="Q151:T151" si="151">IF(LEN($G151)&gt;2,SUMIF(I146:I150,"&gt;"&amp;$O151,B146:B150),"")</f>
        <v/>
      </c>
      <c r="R151" t="str">
        <f t="shared" si="151"/>
        <v/>
      </c>
      <c r="S151" t="str">
        <f t="shared" si="151"/>
        <v/>
      </c>
      <c r="T151" t="str">
        <f t="shared" si="151"/>
        <v/>
      </c>
      <c r="U151" s="1" t="str">
        <f>IF(LEN(Table1[[#This Row],[Status]])&gt;2,SUM(Table1[[#This Row],[sum col1]:[sum col5]]),"")</f>
        <v/>
      </c>
      <c r="V151" s="1" t="str" cm="1">
        <f t="array" ref="V151">IF(LEN(Table1[[#This Row],[Status]])&gt;2,INDEX('Bingo input'!$B$6:$B$105,Table1[[#This Row],[Min of Maxs]],1),"")</f>
        <v/>
      </c>
    </row>
    <row r="152" spans="1:22">
      <c r="A152" s="3">
        <v>91</v>
      </c>
      <c r="B152">
        <v>44</v>
      </c>
      <c r="C152">
        <v>22</v>
      </c>
      <c r="D152">
        <v>79</v>
      </c>
      <c r="E152">
        <v>96</v>
      </c>
      <c r="F152">
        <f t="shared" si="138"/>
        <v>25</v>
      </c>
      <c r="G152" t="str">
        <f t="shared" si="131"/>
        <v/>
      </c>
      <c r="H152">
        <f>IF(ISBLANK(A152),MAX(H147:H151),MATCH(A152,'Bingo input'!$B$6:$B$105,0))</f>
        <v>89</v>
      </c>
      <c r="I152">
        <f>IF(ISBLANK(B152),MAX(I147:I151),MATCH(B152,'Bingo input'!$B$6:$B$105,0))</f>
        <v>67</v>
      </c>
      <c r="J152">
        <f>IF(ISBLANK(C152),MAX(J147:J151),MATCH(C152,'Bingo input'!$B$6:$B$105,0))</f>
        <v>62</v>
      </c>
      <c r="K152">
        <f>IF(ISBLANK(D152),MAX(K147:K151),MATCH(D152,'Bingo input'!$B$6:$B$105,0))</f>
        <v>51</v>
      </c>
      <c r="L152">
        <f>IF(ISBLANK(E152),MAX(L147:L151),MATCH(E152,'Bingo input'!$B$6:$B$105,0))</f>
        <v>71</v>
      </c>
      <c r="M152">
        <f t="shared" si="132"/>
        <v>89</v>
      </c>
      <c r="N152" t="str">
        <f>IF(LEN(Table1[[#This Row],[Status]])&gt;2,IF(MIN(Table1[[#This Row],[fo row 1]:[fo row 5]])&lt;MIN(M147:M151),"column","row"),"")</f>
        <v/>
      </c>
      <c r="O152" t="str">
        <f>IF(AND(LEN(Table1[[#This Row],[Status]])&gt;2,LEN(Table1[[#This Row],[Row or Column]])&gt;2),IF(Table1[[#This Row],[Row or Column]]="row",MIN(M147:M151),MIN(Table1[[#This Row],[fo row 1]:[fo row 5]])),"")</f>
        <v/>
      </c>
      <c r="P152" t="str">
        <f t="shared" si="140"/>
        <v/>
      </c>
      <c r="Q152" t="str">
        <f t="shared" ref="Q152:T152" si="152">IF(LEN($G152)&gt;2,SUMIF(I147:I151,"&gt;"&amp;$O152,B147:B151),"")</f>
        <v/>
      </c>
      <c r="R152" t="str">
        <f t="shared" si="152"/>
        <v/>
      </c>
      <c r="S152" t="str">
        <f t="shared" si="152"/>
        <v/>
      </c>
      <c r="T152" t="str">
        <f t="shared" si="152"/>
        <v/>
      </c>
      <c r="U152" s="1" t="str">
        <f>IF(LEN(Table1[[#This Row],[Status]])&gt;2,SUM(Table1[[#This Row],[sum col1]:[sum col5]]),"")</f>
        <v/>
      </c>
      <c r="V152" s="1" t="str" cm="1">
        <f t="array" ref="V152">IF(LEN(Table1[[#This Row],[Status]])&gt;2,INDEX('Bingo input'!$B$6:$B$105,Table1[[#This Row],[Min of Maxs]],1),"")</f>
        <v/>
      </c>
    </row>
    <row r="153" spans="1:22">
      <c r="A153" s="3">
        <v>20</v>
      </c>
      <c r="B153">
        <v>75</v>
      </c>
      <c r="C153">
        <v>86</v>
      </c>
      <c r="D153">
        <v>3</v>
      </c>
      <c r="E153">
        <v>26</v>
      </c>
      <c r="F153">
        <f t="shared" si="138"/>
        <v>25</v>
      </c>
      <c r="G153" t="str">
        <f t="shared" si="131"/>
        <v/>
      </c>
      <c r="H153">
        <f>IF(ISBLANK(A153),MAX(H148:H152),MATCH(A153,'Bingo input'!$B$6:$B$105,0))</f>
        <v>38</v>
      </c>
      <c r="I153">
        <f>IF(ISBLANK(B153),MAX(I148:I152),MATCH(B153,'Bingo input'!$B$6:$B$105,0))</f>
        <v>40</v>
      </c>
      <c r="J153">
        <f>IF(ISBLANK(C153),MAX(J148:J152),MATCH(C153,'Bingo input'!$B$6:$B$105,0))</f>
        <v>44</v>
      </c>
      <c r="K153">
        <f>IF(ISBLANK(D153),MAX(K148:K152),MATCH(D153,'Bingo input'!$B$6:$B$105,0))</f>
        <v>95</v>
      </c>
      <c r="L153">
        <f>IF(ISBLANK(E153),MAX(L148:L152),MATCH(E153,'Bingo input'!$B$6:$B$105,0))</f>
        <v>25</v>
      </c>
      <c r="M153">
        <f t="shared" si="132"/>
        <v>95</v>
      </c>
      <c r="N153" t="str">
        <f>IF(LEN(Table1[[#This Row],[Status]])&gt;2,IF(MIN(Table1[[#This Row],[fo row 1]:[fo row 5]])&lt;MIN(M148:M152),"column","row"),"")</f>
        <v/>
      </c>
      <c r="O153" t="str">
        <f>IF(AND(LEN(Table1[[#This Row],[Status]])&gt;2,LEN(Table1[[#This Row],[Row or Column]])&gt;2),IF(Table1[[#This Row],[Row or Column]]="row",MIN(M148:M152),MIN(Table1[[#This Row],[fo row 1]:[fo row 5]])),"")</f>
        <v/>
      </c>
      <c r="P153" t="str">
        <f t="shared" si="140"/>
        <v/>
      </c>
      <c r="Q153" t="str">
        <f t="shared" ref="Q153:T153" si="153">IF(LEN($G153)&gt;2,SUMIF(I148:I152,"&gt;"&amp;$O153,B148:B152),"")</f>
        <v/>
      </c>
      <c r="R153" t="str">
        <f t="shared" si="153"/>
        <v/>
      </c>
      <c r="S153" t="str">
        <f t="shared" si="153"/>
        <v/>
      </c>
      <c r="T153" t="str">
        <f t="shared" si="153"/>
        <v/>
      </c>
      <c r="U153" s="1" t="str">
        <f>IF(LEN(Table1[[#This Row],[Status]])&gt;2,SUM(Table1[[#This Row],[sum col1]:[sum col5]]),"")</f>
        <v/>
      </c>
      <c r="V153" s="1" t="str" cm="1">
        <f t="array" ref="V153">IF(LEN(Table1[[#This Row],[Status]])&gt;2,INDEX('Bingo input'!$B$6:$B$105,Table1[[#This Row],[Min of Maxs]],1),"")</f>
        <v/>
      </c>
    </row>
    <row r="154" spans="1:22">
      <c r="A154" s="3">
        <v>74</v>
      </c>
      <c r="B154">
        <v>11</v>
      </c>
      <c r="C154">
        <v>42</v>
      </c>
      <c r="D154">
        <v>59</v>
      </c>
      <c r="E154">
        <v>36</v>
      </c>
      <c r="F154">
        <f t="shared" si="138"/>
        <v>25</v>
      </c>
      <c r="G154" t="str">
        <f t="shared" si="131"/>
        <v/>
      </c>
      <c r="H154">
        <f>IF(ISBLANK(A154),MAX(H149:H153),MATCH(A154,'Bingo input'!$B$6:$B$105,0))</f>
        <v>24</v>
      </c>
      <c r="I154">
        <f>IF(ISBLANK(B154),MAX(I149:I153),MATCH(B154,'Bingo input'!$B$6:$B$105,0))</f>
        <v>58</v>
      </c>
      <c r="J154">
        <f>IF(ISBLANK(C154),MAX(J149:J153),MATCH(C154,'Bingo input'!$B$6:$B$105,0))</f>
        <v>96</v>
      </c>
      <c r="K154">
        <f>IF(ISBLANK(D154),MAX(K149:K153),MATCH(D154,'Bingo input'!$B$6:$B$105,0))</f>
        <v>93</v>
      </c>
      <c r="L154">
        <f>IF(ISBLANK(E154),MAX(L149:L153),MATCH(E154,'Bingo input'!$B$6:$B$105,0))</f>
        <v>46</v>
      </c>
      <c r="M154">
        <f t="shared" si="132"/>
        <v>96</v>
      </c>
      <c r="N154" t="str">
        <f>IF(LEN(Table1[[#This Row],[Status]])&gt;2,IF(MIN(Table1[[#This Row],[fo row 1]:[fo row 5]])&lt;MIN(M149:M153),"column","row"),"")</f>
        <v/>
      </c>
      <c r="O154" t="str">
        <f>IF(AND(LEN(Table1[[#This Row],[Status]])&gt;2,LEN(Table1[[#This Row],[Row or Column]])&gt;2),IF(Table1[[#This Row],[Row or Column]]="row",MIN(M149:M153),MIN(Table1[[#This Row],[fo row 1]:[fo row 5]])),"")</f>
        <v/>
      </c>
      <c r="P154" t="str">
        <f t="shared" si="140"/>
        <v/>
      </c>
      <c r="Q154" t="str">
        <f t="shared" ref="Q154:T154" si="154">IF(LEN($G154)&gt;2,SUMIF(I149:I153,"&gt;"&amp;$O154,B149:B153),"")</f>
        <v/>
      </c>
      <c r="R154" t="str">
        <f t="shared" si="154"/>
        <v/>
      </c>
      <c r="S154" t="str">
        <f t="shared" si="154"/>
        <v/>
      </c>
      <c r="T154" t="str">
        <f t="shared" si="154"/>
        <v/>
      </c>
      <c r="U154" s="1" t="str">
        <f>IF(LEN(Table1[[#This Row],[Status]])&gt;2,SUM(Table1[[#This Row],[sum col1]:[sum col5]]),"")</f>
        <v/>
      </c>
      <c r="V154" s="1" t="str" cm="1">
        <f t="array" ref="V154">IF(LEN(Table1[[#This Row],[Status]])&gt;2,INDEX('Bingo input'!$B$6:$B$105,Table1[[#This Row],[Min of Maxs]],1),"")</f>
        <v/>
      </c>
    </row>
    <row r="155" spans="1:22">
      <c r="A155" s="2"/>
      <c r="F155">
        <f t="shared" si="138"/>
        <v>25</v>
      </c>
      <c r="G155" t="str">
        <f t="shared" si="131"/>
        <v xml:space="preserve">Board 25 min row: </v>
      </c>
      <c r="H155">
        <f>IF(ISBLANK(A155),MAX(H150:H154),MATCH(A155,'Bingo input'!$B$6:$B$105,0))</f>
        <v>89</v>
      </c>
      <c r="I155">
        <f>IF(ISBLANK(B155),MAX(I150:I154),MATCH(B155,'Bingo input'!$B$6:$B$105,0))</f>
        <v>84</v>
      </c>
      <c r="J155">
        <f>IF(ISBLANK(C155),MAX(J150:J154),MATCH(C155,'Bingo input'!$B$6:$B$105,0))</f>
        <v>96</v>
      </c>
      <c r="K155">
        <f>IF(ISBLANK(D155),MAX(K150:K154),MATCH(D155,'Bingo input'!$B$6:$B$105,0))</f>
        <v>95</v>
      </c>
      <c r="L155">
        <f>IF(ISBLANK(E155),MAX(L150:L154),MATCH(E155,'Bingo input'!$B$6:$B$105,0))</f>
        <v>100</v>
      </c>
      <c r="M155" t="str">
        <f t="shared" si="132"/>
        <v>/</v>
      </c>
      <c r="N155" t="str">
        <f>IF(LEN(Table1[[#This Row],[Status]])&gt;2,IF(MIN(Table1[[#This Row],[fo row 1]:[fo row 5]])&lt;MIN(M150:M154),"column","row"),"")</f>
        <v>column</v>
      </c>
      <c r="O155">
        <f>IF(AND(LEN(Table1[[#This Row],[Status]])&gt;2,LEN(Table1[[#This Row],[Row or Column]])&gt;2),IF(Table1[[#This Row],[Row or Column]]="row",MIN(M150:M154),MIN(Table1[[#This Row],[fo row 1]:[fo row 5]])),"")</f>
        <v>84</v>
      </c>
      <c r="P155">
        <f t="shared" si="140"/>
        <v>91</v>
      </c>
      <c r="Q155">
        <f t="shared" ref="Q155:T155" si="155">IF(LEN($G155)&gt;2,SUMIF(I150:I154,"&gt;"&amp;$O155,B150:B154),"")</f>
        <v>0</v>
      </c>
      <c r="R155">
        <f t="shared" si="155"/>
        <v>42</v>
      </c>
      <c r="S155">
        <f t="shared" si="155"/>
        <v>62</v>
      </c>
      <c r="T155">
        <f t="shared" si="155"/>
        <v>69</v>
      </c>
      <c r="U155" s="1">
        <f>IF(LEN(Table1[[#This Row],[Status]])&gt;2,SUM(Table1[[#This Row],[sum col1]:[sum col5]]),"")</f>
        <v>264</v>
      </c>
      <c r="V155" s="1" cm="1">
        <f t="array" ref="V155">IF(LEN(Table1[[#This Row],[Status]])&gt;2,INDEX('Bingo input'!$B$6:$B$105,Table1[[#This Row],[Min of Maxs]],1),"")</f>
        <v>21</v>
      </c>
    </row>
    <row r="156" spans="1:22">
      <c r="A156" s="3">
        <v>5</v>
      </c>
      <c r="B156">
        <v>52</v>
      </c>
      <c r="C156">
        <v>43</v>
      </c>
      <c r="D156">
        <v>92</v>
      </c>
      <c r="E156">
        <v>99</v>
      </c>
      <c r="F156">
        <f t="shared" si="138"/>
        <v>26</v>
      </c>
      <c r="G156" t="str">
        <f t="shared" si="131"/>
        <v/>
      </c>
      <c r="H156">
        <f>IF(ISBLANK(A156),MAX(H151:H155),MATCH(A156,'Bingo input'!$B$6:$B$105,0))</f>
        <v>79</v>
      </c>
      <c r="I156">
        <f>IF(ISBLANK(B156),MAX(I151:I155),MATCH(B156,'Bingo input'!$B$6:$B$105,0))</f>
        <v>49</v>
      </c>
      <c r="J156">
        <f>IF(ISBLANK(C156),MAX(J151:J155),MATCH(C156,'Bingo input'!$B$6:$B$105,0))</f>
        <v>17</v>
      </c>
      <c r="K156">
        <f>IF(ISBLANK(D156),MAX(K151:K155),MATCH(D156,'Bingo input'!$B$6:$B$105,0))</f>
        <v>76</v>
      </c>
      <c r="L156">
        <f>IF(ISBLANK(E156),MAX(L151:L155),MATCH(E156,'Bingo input'!$B$6:$B$105,0))</f>
        <v>37</v>
      </c>
      <c r="M156">
        <f t="shared" si="132"/>
        <v>79</v>
      </c>
      <c r="N156" t="str">
        <f>IF(LEN(Table1[[#This Row],[Status]])&gt;2,IF(MIN(Table1[[#This Row],[fo row 1]:[fo row 5]])&lt;MIN(M151:M155),"column","row"),"")</f>
        <v/>
      </c>
      <c r="O156" t="str">
        <f>IF(AND(LEN(Table1[[#This Row],[Status]])&gt;2,LEN(Table1[[#This Row],[Row or Column]])&gt;2),IF(Table1[[#This Row],[Row or Column]]="row",MIN(M151:M155),MIN(Table1[[#This Row],[fo row 1]:[fo row 5]])),"")</f>
        <v/>
      </c>
      <c r="P156" t="str">
        <f t="shared" ref="P156:T171" si="156">IF(LEN($G156)&gt;2,SUMIF(H151:H155,"&gt;"&amp;$O156,A151:A155),"")</f>
        <v/>
      </c>
      <c r="Q156" t="str">
        <f t="shared" si="156"/>
        <v/>
      </c>
      <c r="R156" t="str">
        <f t="shared" si="156"/>
        <v/>
      </c>
      <c r="S156" t="str">
        <f t="shared" si="156"/>
        <v/>
      </c>
      <c r="T156" t="str">
        <f t="shared" si="156"/>
        <v/>
      </c>
      <c r="U156" s="1" t="str">
        <f>IF(LEN(Table1[[#This Row],[Status]])&gt;2,SUM(Table1[[#This Row],[sum col1]:[sum col5]]),"")</f>
        <v/>
      </c>
      <c r="V156" s="1" t="str" cm="1">
        <f t="array" ref="V156">IF(LEN(Table1[[#This Row],[Status]])&gt;2,INDEX('Bingo input'!$B$6:$B$105,Table1[[#This Row],[Min of Maxs]],1),"")</f>
        <v/>
      </c>
    </row>
    <row r="157" spans="1:22">
      <c r="A157" s="3">
        <v>46</v>
      </c>
      <c r="B157">
        <v>63</v>
      </c>
      <c r="C157">
        <v>10</v>
      </c>
      <c r="D157">
        <v>45</v>
      </c>
      <c r="E157">
        <v>81</v>
      </c>
      <c r="F157">
        <f t="shared" si="138"/>
        <v>26</v>
      </c>
      <c r="G157" t="str">
        <f t="shared" si="131"/>
        <v/>
      </c>
      <c r="H157">
        <f>IF(ISBLANK(A157),MAX(H152:H156),MATCH(A157,'Bingo input'!$B$6:$B$105,0))</f>
        <v>83</v>
      </c>
      <c r="I157">
        <f>IF(ISBLANK(B157),MAX(I152:I156),MATCH(B157,'Bingo input'!$B$6:$B$105,0))</f>
        <v>50</v>
      </c>
      <c r="J157">
        <f>IF(ISBLANK(C157),MAX(J152:J156),MATCH(C157,'Bingo input'!$B$6:$B$105,0))</f>
        <v>54</v>
      </c>
      <c r="K157">
        <f>IF(ISBLANK(D157),MAX(K152:K156),MATCH(D157,'Bingo input'!$B$6:$B$105,0))</f>
        <v>63</v>
      </c>
      <c r="L157">
        <f>IF(ISBLANK(E157),MAX(L152:L156),MATCH(E157,'Bingo input'!$B$6:$B$105,0))</f>
        <v>61</v>
      </c>
      <c r="M157">
        <f t="shared" si="132"/>
        <v>83</v>
      </c>
      <c r="N157" t="str">
        <f>IF(LEN(Table1[[#This Row],[Status]])&gt;2,IF(MIN(Table1[[#This Row],[fo row 1]:[fo row 5]])&lt;MIN(M152:M156),"column","row"),"")</f>
        <v/>
      </c>
      <c r="O157" t="str">
        <f>IF(AND(LEN(Table1[[#This Row],[Status]])&gt;2,LEN(Table1[[#This Row],[Row or Column]])&gt;2),IF(Table1[[#This Row],[Row or Column]]="row",MIN(M152:M156),MIN(Table1[[#This Row],[fo row 1]:[fo row 5]])),"")</f>
        <v/>
      </c>
      <c r="P157" t="str">
        <f t="shared" si="156"/>
        <v/>
      </c>
      <c r="Q157" t="str">
        <f t="shared" ref="Q157:T157" si="157">IF(LEN($G157)&gt;2,SUMIF(I152:I156,"&gt;"&amp;$O157,B152:B156),"")</f>
        <v/>
      </c>
      <c r="R157" t="str">
        <f t="shared" si="157"/>
        <v/>
      </c>
      <c r="S157" t="str">
        <f t="shared" si="157"/>
        <v/>
      </c>
      <c r="T157" t="str">
        <f t="shared" si="157"/>
        <v/>
      </c>
      <c r="U157" s="1" t="str">
        <f>IF(LEN(Table1[[#This Row],[Status]])&gt;2,SUM(Table1[[#This Row],[sum col1]:[sum col5]]),"")</f>
        <v/>
      </c>
      <c r="V157" s="1" t="str" cm="1">
        <f t="array" ref="V157">IF(LEN(Table1[[#This Row],[Status]])&gt;2,INDEX('Bingo input'!$B$6:$B$105,Table1[[#This Row],[Min of Maxs]],1),"")</f>
        <v/>
      </c>
    </row>
    <row r="158" spans="1:22">
      <c r="A158" s="3">
        <v>13</v>
      </c>
      <c r="B158">
        <v>66</v>
      </c>
      <c r="C158">
        <v>21</v>
      </c>
      <c r="D158">
        <v>32</v>
      </c>
      <c r="E158">
        <v>89</v>
      </c>
      <c r="F158">
        <f t="shared" si="138"/>
        <v>26</v>
      </c>
      <c r="G158" t="str">
        <f t="shared" si="131"/>
        <v/>
      </c>
      <c r="H158">
        <f>IF(ISBLANK(A158),MAX(H153:H157),MATCH(A158,'Bingo input'!$B$6:$B$105,0))</f>
        <v>47</v>
      </c>
      <c r="I158">
        <f>IF(ISBLANK(B158),MAX(I153:I157),MATCH(B158,'Bingo input'!$B$6:$B$105,0))</f>
        <v>6</v>
      </c>
      <c r="J158">
        <f>IF(ISBLANK(C158),MAX(J153:J157),MATCH(C158,'Bingo input'!$B$6:$B$105,0))</f>
        <v>84</v>
      </c>
      <c r="K158">
        <f>IF(ISBLANK(D158),MAX(K153:K157),MATCH(D158,'Bingo input'!$B$6:$B$105,0))</f>
        <v>33</v>
      </c>
      <c r="L158">
        <f>IF(ISBLANK(E158),MAX(L153:L157),MATCH(E158,'Bingo input'!$B$6:$B$105,0))</f>
        <v>94</v>
      </c>
      <c r="M158">
        <f t="shared" si="132"/>
        <v>94</v>
      </c>
      <c r="N158" t="str">
        <f>IF(LEN(Table1[[#This Row],[Status]])&gt;2,IF(MIN(Table1[[#This Row],[fo row 1]:[fo row 5]])&lt;MIN(M153:M157),"column","row"),"")</f>
        <v/>
      </c>
      <c r="O158" t="str">
        <f>IF(AND(LEN(Table1[[#This Row],[Status]])&gt;2,LEN(Table1[[#This Row],[Row or Column]])&gt;2),IF(Table1[[#This Row],[Row or Column]]="row",MIN(M153:M157),MIN(Table1[[#This Row],[fo row 1]:[fo row 5]])),"")</f>
        <v/>
      </c>
      <c r="P158" t="str">
        <f t="shared" si="156"/>
        <v/>
      </c>
      <c r="Q158" t="str">
        <f t="shared" ref="Q158:T158" si="158">IF(LEN($G158)&gt;2,SUMIF(I153:I157,"&gt;"&amp;$O158,B153:B157),"")</f>
        <v/>
      </c>
      <c r="R158" t="str">
        <f t="shared" si="158"/>
        <v/>
      </c>
      <c r="S158" t="str">
        <f t="shared" si="158"/>
        <v/>
      </c>
      <c r="T158" t="str">
        <f t="shared" si="158"/>
        <v/>
      </c>
      <c r="U158" s="1" t="str">
        <f>IF(LEN(Table1[[#This Row],[Status]])&gt;2,SUM(Table1[[#This Row],[sum col1]:[sum col5]]),"")</f>
        <v/>
      </c>
      <c r="V158" s="1" t="str" cm="1">
        <f t="array" ref="V158">IF(LEN(Table1[[#This Row],[Status]])&gt;2,INDEX('Bingo input'!$B$6:$B$105,Table1[[#This Row],[Min of Maxs]],1),"")</f>
        <v/>
      </c>
    </row>
    <row r="159" spans="1:22">
      <c r="A159" s="3">
        <v>25</v>
      </c>
      <c r="B159">
        <v>28</v>
      </c>
      <c r="C159">
        <v>96</v>
      </c>
      <c r="D159">
        <v>40</v>
      </c>
      <c r="E159">
        <v>88</v>
      </c>
      <c r="F159">
        <f t="shared" si="138"/>
        <v>26</v>
      </c>
      <c r="G159" t="str">
        <f t="shared" si="131"/>
        <v/>
      </c>
      <c r="H159">
        <f>IF(ISBLANK(A159),MAX(H154:H158),MATCH(A159,'Bingo input'!$B$6:$B$105,0))</f>
        <v>15</v>
      </c>
      <c r="I159">
        <f>IF(ISBLANK(B159),MAX(I154:I158),MATCH(B159,'Bingo input'!$B$6:$B$105,0))</f>
        <v>100</v>
      </c>
      <c r="J159">
        <f>IF(ISBLANK(C159),MAX(J154:J158),MATCH(C159,'Bingo input'!$B$6:$B$105,0))</f>
        <v>71</v>
      </c>
      <c r="K159">
        <f>IF(ISBLANK(D159),MAX(K154:K158),MATCH(D159,'Bingo input'!$B$6:$B$105,0))</f>
        <v>78</v>
      </c>
      <c r="L159">
        <f>IF(ISBLANK(E159),MAX(L154:L158),MATCH(E159,'Bingo input'!$B$6:$B$105,0))</f>
        <v>66</v>
      </c>
      <c r="M159">
        <f t="shared" si="132"/>
        <v>100</v>
      </c>
      <c r="N159" t="str">
        <f>IF(LEN(Table1[[#This Row],[Status]])&gt;2,IF(MIN(Table1[[#This Row],[fo row 1]:[fo row 5]])&lt;MIN(M154:M158),"column","row"),"")</f>
        <v/>
      </c>
      <c r="O159" t="str">
        <f>IF(AND(LEN(Table1[[#This Row],[Status]])&gt;2,LEN(Table1[[#This Row],[Row or Column]])&gt;2),IF(Table1[[#This Row],[Row or Column]]="row",MIN(M154:M158),MIN(Table1[[#This Row],[fo row 1]:[fo row 5]])),"")</f>
        <v/>
      </c>
      <c r="P159" t="str">
        <f t="shared" si="156"/>
        <v/>
      </c>
      <c r="Q159" t="str">
        <f t="shared" ref="Q159:T159" si="159">IF(LEN($G159)&gt;2,SUMIF(I154:I158,"&gt;"&amp;$O159,B154:B158),"")</f>
        <v/>
      </c>
      <c r="R159" t="str">
        <f t="shared" si="159"/>
        <v/>
      </c>
      <c r="S159" t="str">
        <f t="shared" si="159"/>
        <v/>
      </c>
      <c r="T159" t="str">
        <f t="shared" si="159"/>
        <v/>
      </c>
      <c r="U159" s="1" t="str">
        <f>IF(LEN(Table1[[#This Row],[Status]])&gt;2,SUM(Table1[[#This Row],[sum col1]:[sum col5]]),"")</f>
        <v/>
      </c>
      <c r="V159" s="1" t="str" cm="1">
        <f t="array" ref="V159">IF(LEN(Table1[[#This Row],[Status]])&gt;2,INDEX('Bingo input'!$B$6:$B$105,Table1[[#This Row],[Min of Maxs]],1),"")</f>
        <v/>
      </c>
    </row>
    <row r="160" spans="1:22">
      <c r="A160" s="3">
        <v>27</v>
      </c>
      <c r="B160">
        <v>18</v>
      </c>
      <c r="C160">
        <v>31</v>
      </c>
      <c r="D160">
        <v>73</v>
      </c>
      <c r="E160">
        <v>34</v>
      </c>
      <c r="F160">
        <f t="shared" si="138"/>
        <v>26</v>
      </c>
      <c r="G160" t="str">
        <f t="shared" si="131"/>
        <v/>
      </c>
      <c r="H160">
        <f>IF(ISBLANK(A160),MAX(H155:H159),MATCH(A160,'Bingo input'!$B$6:$B$105,0))</f>
        <v>1</v>
      </c>
      <c r="I160">
        <f>IF(ISBLANK(B160),MAX(I155:I159),MATCH(B160,'Bingo input'!$B$6:$B$105,0))</f>
        <v>16</v>
      </c>
      <c r="J160">
        <f>IF(ISBLANK(C160),MAX(J155:J159),MATCH(C160,'Bingo input'!$B$6:$B$105,0))</f>
        <v>73</v>
      </c>
      <c r="K160">
        <f>IF(ISBLANK(D160),MAX(K155:K159),MATCH(D160,'Bingo input'!$B$6:$B$105,0))</f>
        <v>42</v>
      </c>
      <c r="L160">
        <f>IF(ISBLANK(E160),MAX(L155:L159),MATCH(E160,'Bingo input'!$B$6:$B$105,0))</f>
        <v>21</v>
      </c>
      <c r="M160">
        <f t="shared" si="132"/>
        <v>73</v>
      </c>
      <c r="N160" t="str">
        <f>IF(LEN(Table1[[#This Row],[Status]])&gt;2,IF(MIN(Table1[[#This Row],[fo row 1]:[fo row 5]])&lt;MIN(M155:M159),"column","row"),"")</f>
        <v/>
      </c>
      <c r="O160" t="str">
        <f>IF(AND(LEN(Table1[[#This Row],[Status]])&gt;2,LEN(Table1[[#This Row],[Row or Column]])&gt;2),IF(Table1[[#This Row],[Row or Column]]="row",MIN(M155:M159),MIN(Table1[[#This Row],[fo row 1]:[fo row 5]])),"")</f>
        <v/>
      </c>
      <c r="P160" t="str">
        <f t="shared" si="156"/>
        <v/>
      </c>
      <c r="Q160" t="str">
        <f t="shared" ref="Q160:T160" si="160">IF(LEN($G160)&gt;2,SUMIF(I155:I159,"&gt;"&amp;$O160,B155:B159),"")</f>
        <v/>
      </c>
      <c r="R160" t="str">
        <f t="shared" si="160"/>
        <v/>
      </c>
      <c r="S160" t="str">
        <f t="shared" si="160"/>
        <v/>
      </c>
      <c r="T160" t="str">
        <f t="shared" si="160"/>
        <v/>
      </c>
      <c r="U160" s="1" t="str">
        <f>IF(LEN(Table1[[#This Row],[Status]])&gt;2,SUM(Table1[[#This Row],[sum col1]:[sum col5]]),"")</f>
        <v/>
      </c>
      <c r="V160" s="1" t="str" cm="1">
        <f t="array" ref="V160">IF(LEN(Table1[[#This Row],[Status]])&gt;2,INDEX('Bingo input'!$B$6:$B$105,Table1[[#This Row],[Min of Maxs]],1),"")</f>
        <v/>
      </c>
    </row>
    <row r="161" spans="1:22">
      <c r="A161" s="2"/>
      <c r="F161">
        <f t="shared" si="138"/>
        <v>26</v>
      </c>
      <c r="G161" t="str">
        <f t="shared" si="131"/>
        <v xml:space="preserve">Board 26 min row: </v>
      </c>
      <c r="H161">
        <f>IF(ISBLANK(A161),MAX(H156:H160),MATCH(A161,'Bingo input'!$B$6:$B$105,0))</f>
        <v>83</v>
      </c>
      <c r="I161">
        <f>IF(ISBLANK(B161),MAX(I156:I160),MATCH(B161,'Bingo input'!$B$6:$B$105,0))</f>
        <v>100</v>
      </c>
      <c r="J161">
        <f>IF(ISBLANK(C161),MAX(J156:J160),MATCH(C161,'Bingo input'!$B$6:$B$105,0))</f>
        <v>84</v>
      </c>
      <c r="K161">
        <f>IF(ISBLANK(D161),MAX(K156:K160),MATCH(D161,'Bingo input'!$B$6:$B$105,0))</f>
        <v>78</v>
      </c>
      <c r="L161">
        <f>IF(ISBLANK(E161),MAX(L156:L160),MATCH(E161,'Bingo input'!$B$6:$B$105,0))</f>
        <v>94</v>
      </c>
      <c r="M161" t="str">
        <f t="shared" si="132"/>
        <v>/</v>
      </c>
      <c r="N161" t="str">
        <f>IF(LEN(Table1[[#This Row],[Status]])&gt;2,IF(MIN(Table1[[#This Row],[fo row 1]:[fo row 5]])&lt;MIN(M156:M160),"column","row"),"")</f>
        <v>row</v>
      </c>
      <c r="O161">
        <f>IF(AND(LEN(Table1[[#This Row],[Status]])&gt;2,LEN(Table1[[#This Row],[Row or Column]])&gt;2),IF(Table1[[#This Row],[Row or Column]]="row",MIN(M156:M160),MIN(Table1[[#This Row],[fo row 1]:[fo row 5]])),"")</f>
        <v>73</v>
      </c>
      <c r="P161">
        <f t="shared" si="156"/>
        <v>51</v>
      </c>
      <c r="Q161">
        <f t="shared" ref="Q161:T161" si="161">IF(LEN($G161)&gt;2,SUMIF(I156:I160,"&gt;"&amp;$O161,B156:B160),"")</f>
        <v>28</v>
      </c>
      <c r="R161">
        <f t="shared" si="161"/>
        <v>21</v>
      </c>
      <c r="S161">
        <f t="shared" si="161"/>
        <v>132</v>
      </c>
      <c r="T161">
        <f t="shared" si="161"/>
        <v>89</v>
      </c>
      <c r="U161" s="1">
        <f>IF(LEN(Table1[[#This Row],[Status]])&gt;2,SUM(Table1[[#This Row],[sum col1]:[sum col5]]),"")</f>
        <v>321</v>
      </c>
      <c r="V161" s="1" cm="1">
        <f t="array" ref="V161">IF(LEN(Table1[[#This Row],[Status]])&gt;2,INDEX('Bingo input'!$B$6:$B$105,Table1[[#This Row],[Min of Maxs]],1),"")</f>
        <v>31</v>
      </c>
    </row>
    <row r="162" spans="1:22">
      <c r="A162" s="3">
        <v>3</v>
      </c>
      <c r="B162">
        <v>26</v>
      </c>
      <c r="C162">
        <v>43</v>
      </c>
      <c r="D162">
        <v>32</v>
      </c>
      <c r="E162">
        <v>36</v>
      </c>
      <c r="F162">
        <f t="shared" si="138"/>
        <v>27</v>
      </c>
      <c r="G162" t="str">
        <f t="shared" si="131"/>
        <v/>
      </c>
      <c r="H162">
        <f>IF(ISBLANK(A162),MAX(H157:H161),MATCH(A162,'Bingo input'!$B$6:$B$105,0))</f>
        <v>95</v>
      </c>
      <c r="I162">
        <f>IF(ISBLANK(B162),MAX(I157:I161),MATCH(B162,'Bingo input'!$B$6:$B$105,0))</f>
        <v>25</v>
      </c>
      <c r="J162">
        <f>IF(ISBLANK(C162),MAX(J157:J161),MATCH(C162,'Bingo input'!$B$6:$B$105,0))</f>
        <v>17</v>
      </c>
      <c r="K162">
        <f>IF(ISBLANK(D162),MAX(K157:K161),MATCH(D162,'Bingo input'!$B$6:$B$105,0))</f>
        <v>33</v>
      </c>
      <c r="L162">
        <f>IF(ISBLANK(E162),MAX(L157:L161),MATCH(E162,'Bingo input'!$B$6:$B$105,0))</f>
        <v>46</v>
      </c>
      <c r="M162">
        <f t="shared" si="132"/>
        <v>95</v>
      </c>
      <c r="N162" t="str">
        <f>IF(LEN(Table1[[#This Row],[Status]])&gt;2,IF(MIN(Table1[[#This Row],[fo row 1]:[fo row 5]])&lt;MIN(M157:M161),"column","row"),"")</f>
        <v/>
      </c>
      <c r="O162" t="str">
        <f>IF(AND(LEN(Table1[[#This Row],[Status]])&gt;2,LEN(Table1[[#This Row],[Row or Column]])&gt;2),IF(Table1[[#This Row],[Row or Column]]="row",MIN(M157:M161),MIN(Table1[[#This Row],[fo row 1]:[fo row 5]])),"")</f>
        <v/>
      </c>
      <c r="P162" t="str">
        <f t="shared" si="156"/>
        <v/>
      </c>
      <c r="Q162" t="str">
        <f t="shared" ref="Q162:T162" si="162">IF(LEN($G162)&gt;2,SUMIF(I157:I161,"&gt;"&amp;$O162,B157:B161),"")</f>
        <v/>
      </c>
      <c r="R162" t="str">
        <f t="shared" si="162"/>
        <v/>
      </c>
      <c r="S162" t="str">
        <f t="shared" si="162"/>
        <v/>
      </c>
      <c r="T162" t="str">
        <f t="shared" si="162"/>
        <v/>
      </c>
      <c r="U162" s="1" t="str">
        <f>IF(LEN(Table1[[#This Row],[Status]])&gt;2,SUM(Table1[[#This Row],[sum col1]:[sum col5]]),"")</f>
        <v/>
      </c>
      <c r="V162" s="1" t="str" cm="1">
        <f t="array" ref="V162">IF(LEN(Table1[[#This Row],[Status]])&gt;2,INDEX('Bingo input'!$B$6:$B$105,Table1[[#This Row],[Min of Maxs]],1),"")</f>
        <v/>
      </c>
    </row>
    <row r="163" spans="1:22">
      <c r="A163" s="3">
        <v>68</v>
      </c>
      <c r="B163">
        <v>87</v>
      </c>
      <c r="C163">
        <v>67</v>
      </c>
      <c r="D163">
        <v>65</v>
      </c>
      <c r="E163">
        <v>99</v>
      </c>
      <c r="F163">
        <f t="shared" si="138"/>
        <v>27</v>
      </c>
      <c r="G163" t="str">
        <f t="shared" si="131"/>
        <v/>
      </c>
      <c r="H163">
        <f>IF(ISBLANK(A163),MAX(H158:H162),MATCH(A163,'Bingo input'!$B$6:$B$105,0))</f>
        <v>9</v>
      </c>
      <c r="I163">
        <f>IF(ISBLANK(B163),MAX(I158:I162),MATCH(B163,'Bingo input'!$B$6:$B$105,0))</f>
        <v>88</v>
      </c>
      <c r="J163">
        <f>IF(ISBLANK(C163),MAX(J158:J162),MATCH(C163,'Bingo input'!$B$6:$B$105,0))</f>
        <v>99</v>
      </c>
      <c r="K163">
        <f>IF(ISBLANK(D163),MAX(K158:K162),MATCH(D163,'Bingo input'!$B$6:$B$105,0))</f>
        <v>7</v>
      </c>
      <c r="L163">
        <f>IF(ISBLANK(E163),MAX(L158:L162),MATCH(E163,'Bingo input'!$B$6:$B$105,0))</f>
        <v>37</v>
      </c>
      <c r="M163">
        <f t="shared" si="132"/>
        <v>99</v>
      </c>
      <c r="N163" t="str">
        <f>IF(LEN(Table1[[#This Row],[Status]])&gt;2,IF(MIN(Table1[[#This Row],[fo row 1]:[fo row 5]])&lt;MIN(M158:M162),"column","row"),"")</f>
        <v/>
      </c>
      <c r="O163" t="str">
        <f>IF(AND(LEN(Table1[[#This Row],[Status]])&gt;2,LEN(Table1[[#This Row],[Row or Column]])&gt;2),IF(Table1[[#This Row],[Row or Column]]="row",MIN(M158:M162),MIN(Table1[[#This Row],[fo row 1]:[fo row 5]])),"")</f>
        <v/>
      </c>
      <c r="P163" t="str">
        <f t="shared" si="156"/>
        <v/>
      </c>
      <c r="Q163" t="str">
        <f t="shared" ref="Q163:T163" si="163">IF(LEN($G163)&gt;2,SUMIF(I158:I162,"&gt;"&amp;$O163,B158:B162),"")</f>
        <v/>
      </c>
      <c r="R163" t="str">
        <f t="shared" si="163"/>
        <v/>
      </c>
      <c r="S163" t="str">
        <f t="shared" si="163"/>
        <v/>
      </c>
      <c r="T163" t="str">
        <f t="shared" si="163"/>
        <v/>
      </c>
      <c r="U163" s="1" t="str">
        <f>IF(LEN(Table1[[#This Row],[Status]])&gt;2,SUM(Table1[[#This Row],[sum col1]:[sum col5]]),"")</f>
        <v/>
      </c>
      <c r="V163" s="1" t="str" cm="1">
        <f t="array" ref="V163">IF(LEN(Table1[[#This Row],[Status]])&gt;2,INDEX('Bingo input'!$B$6:$B$105,Table1[[#This Row],[Min of Maxs]],1),"")</f>
        <v/>
      </c>
    </row>
    <row r="164" spans="1:22">
      <c r="A164" s="3">
        <v>73</v>
      </c>
      <c r="B164">
        <v>61</v>
      </c>
      <c r="C164">
        <v>20</v>
      </c>
      <c r="D164">
        <v>90</v>
      </c>
      <c r="E164">
        <v>7</v>
      </c>
      <c r="F164">
        <f t="shared" si="138"/>
        <v>27</v>
      </c>
      <c r="G164" t="str">
        <f t="shared" si="131"/>
        <v/>
      </c>
      <c r="H164">
        <f>IF(ISBLANK(A164),MAX(H159:H163),MATCH(A164,'Bingo input'!$B$6:$B$105,0))</f>
        <v>42</v>
      </c>
      <c r="I164">
        <f>IF(ISBLANK(B164),MAX(I159:I163),MATCH(B164,'Bingo input'!$B$6:$B$105,0))</f>
        <v>20</v>
      </c>
      <c r="J164">
        <f>IF(ISBLANK(C164),MAX(J159:J163),MATCH(C164,'Bingo input'!$B$6:$B$105,0))</f>
        <v>38</v>
      </c>
      <c r="K164">
        <f>IF(ISBLANK(D164),MAX(K159:K163),MATCH(D164,'Bingo input'!$B$6:$B$105,0))</f>
        <v>74</v>
      </c>
      <c r="L164">
        <f>IF(ISBLANK(E164),MAX(L159:L163),MATCH(E164,'Bingo input'!$B$6:$B$105,0))</f>
        <v>4</v>
      </c>
      <c r="M164">
        <f t="shared" si="132"/>
        <v>74</v>
      </c>
      <c r="N164" t="str">
        <f>IF(LEN(Table1[[#This Row],[Status]])&gt;2,IF(MIN(Table1[[#This Row],[fo row 1]:[fo row 5]])&lt;MIN(M159:M163),"column","row"),"")</f>
        <v/>
      </c>
      <c r="O164" t="str">
        <f>IF(AND(LEN(Table1[[#This Row],[Status]])&gt;2,LEN(Table1[[#This Row],[Row or Column]])&gt;2),IF(Table1[[#This Row],[Row or Column]]="row",MIN(M159:M163),MIN(Table1[[#This Row],[fo row 1]:[fo row 5]])),"")</f>
        <v/>
      </c>
      <c r="P164" t="str">
        <f t="shared" si="156"/>
        <v/>
      </c>
      <c r="Q164" t="str">
        <f t="shared" ref="Q164:T164" si="164">IF(LEN($G164)&gt;2,SUMIF(I159:I163,"&gt;"&amp;$O164,B159:B163),"")</f>
        <v/>
      </c>
      <c r="R164" t="str">
        <f t="shared" si="164"/>
        <v/>
      </c>
      <c r="S164" t="str">
        <f t="shared" si="164"/>
        <v/>
      </c>
      <c r="T164" t="str">
        <f t="shared" si="164"/>
        <v/>
      </c>
      <c r="U164" s="1" t="str">
        <f>IF(LEN(Table1[[#This Row],[Status]])&gt;2,SUM(Table1[[#This Row],[sum col1]:[sum col5]]),"")</f>
        <v/>
      </c>
      <c r="V164" s="1" t="str" cm="1">
        <f t="array" ref="V164">IF(LEN(Table1[[#This Row],[Status]])&gt;2,INDEX('Bingo input'!$B$6:$B$105,Table1[[#This Row],[Min of Maxs]],1),"")</f>
        <v/>
      </c>
    </row>
    <row r="165" spans="1:22">
      <c r="A165" s="3">
        <v>21</v>
      </c>
      <c r="B165">
        <v>52</v>
      </c>
      <c r="C165">
        <v>2</v>
      </c>
      <c r="D165">
        <v>82</v>
      </c>
      <c r="E165">
        <v>10</v>
      </c>
      <c r="F165">
        <f t="shared" si="138"/>
        <v>27</v>
      </c>
      <c r="G165" t="str">
        <f t="shared" si="131"/>
        <v/>
      </c>
      <c r="H165">
        <f>IF(ISBLANK(A165),MAX(H160:H164),MATCH(A165,'Bingo input'!$B$6:$B$105,0))</f>
        <v>84</v>
      </c>
      <c r="I165">
        <f>IF(ISBLANK(B165),MAX(I160:I164),MATCH(B165,'Bingo input'!$B$6:$B$105,0))</f>
        <v>49</v>
      </c>
      <c r="J165">
        <f>IF(ISBLANK(C165),MAX(J160:J164),MATCH(C165,'Bingo input'!$B$6:$B$105,0))</f>
        <v>29</v>
      </c>
      <c r="K165">
        <f>IF(ISBLANK(D165),MAX(K160:K164),MATCH(D165,'Bingo input'!$B$6:$B$105,0))</f>
        <v>22</v>
      </c>
      <c r="L165">
        <f>IF(ISBLANK(E165),MAX(L160:L164),MATCH(E165,'Bingo input'!$B$6:$B$105,0))</f>
        <v>54</v>
      </c>
      <c r="M165">
        <f t="shared" si="132"/>
        <v>84</v>
      </c>
      <c r="N165" t="str">
        <f>IF(LEN(Table1[[#This Row],[Status]])&gt;2,IF(MIN(Table1[[#This Row],[fo row 1]:[fo row 5]])&lt;MIN(M160:M164),"column","row"),"")</f>
        <v/>
      </c>
      <c r="O165" t="str">
        <f>IF(AND(LEN(Table1[[#This Row],[Status]])&gt;2,LEN(Table1[[#This Row],[Row or Column]])&gt;2),IF(Table1[[#This Row],[Row or Column]]="row",MIN(M160:M164),MIN(Table1[[#This Row],[fo row 1]:[fo row 5]])),"")</f>
        <v/>
      </c>
      <c r="P165" t="str">
        <f t="shared" si="156"/>
        <v/>
      </c>
      <c r="Q165" t="str">
        <f t="shared" ref="Q165:T165" si="165">IF(LEN($G165)&gt;2,SUMIF(I160:I164,"&gt;"&amp;$O165,B160:B164),"")</f>
        <v/>
      </c>
      <c r="R165" t="str">
        <f t="shared" si="165"/>
        <v/>
      </c>
      <c r="S165" t="str">
        <f t="shared" si="165"/>
        <v/>
      </c>
      <c r="T165" t="str">
        <f t="shared" si="165"/>
        <v/>
      </c>
      <c r="U165" s="1" t="str">
        <f>IF(LEN(Table1[[#This Row],[Status]])&gt;2,SUM(Table1[[#This Row],[sum col1]:[sum col5]]),"")</f>
        <v/>
      </c>
      <c r="V165" s="1" t="str" cm="1">
        <f t="array" ref="V165">IF(LEN(Table1[[#This Row],[Status]])&gt;2,INDEX('Bingo input'!$B$6:$B$105,Table1[[#This Row],[Min of Maxs]],1),"")</f>
        <v/>
      </c>
    </row>
    <row r="166" spans="1:22">
      <c r="A166" s="3">
        <v>58</v>
      </c>
      <c r="B166">
        <v>49</v>
      </c>
      <c r="C166">
        <v>56</v>
      </c>
      <c r="D166">
        <v>16</v>
      </c>
      <c r="E166">
        <v>80</v>
      </c>
      <c r="F166">
        <f t="shared" si="138"/>
        <v>27</v>
      </c>
      <c r="G166" t="str">
        <f t="shared" si="131"/>
        <v/>
      </c>
      <c r="H166">
        <f>IF(ISBLANK(A166),MAX(H161:H165),MATCH(A166,'Bingo input'!$B$6:$B$105,0))</f>
        <v>97</v>
      </c>
      <c r="I166">
        <f>IF(ISBLANK(B166),MAX(I161:I165),MATCH(B166,'Bingo input'!$B$6:$B$105,0))</f>
        <v>86</v>
      </c>
      <c r="J166">
        <f>IF(ISBLANK(C166),MAX(J161:J165),MATCH(C166,'Bingo input'!$B$6:$B$105,0))</f>
        <v>41</v>
      </c>
      <c r="K166">
        <f>IF(ISBLANK(D166),MAX(K161:K165),MATCH(D166,'Bingo input'!$B$6:$B$105,0))</f>
        <v>55</v>
      </c>
      <c r="L166">
        <f>IF(ISBLANK(E166),MAX(L161:L165),MATCH(E166,'Bingo input'!$B$6:$B$105,0))</f>
        <v>43</v>
      </c>
      <c r="M166">
        <f t="shared" si="132"/>
        <v>97</v>
      </c>
      <c r="N166" t="str">
        <f>IF(LEN(Table1[[#This Row],[Status]])&gt;2,IF(MIN(Table1[[#This Row],[fo row 1]:[fo row 5]])&lt;MIN(M161:M165),"column","row"),"")</f>
        <v/>
      </c>
      <c r="O166" t="str">
        <f>IF(AND(LEN(Table1[[#This Row],[Status]])&gt;2,LEN(Table1[[#This Row],[Row or Column]])&gt;2),IF(Table1[[#This Row],[Row or Column]]="row",MIN(M161:M165),MIN(Table1[[#This Row],[fo row 1]:[fo row 5]])),"")</f>
        <v/>
      </c>
      <c r="P166" t="str">
        <f t="shared" si="156"/>
        <v/>
      </c>
      <c r="Q166" t="str">
        <f t="shared" ref="Q166:T166" si="166">IF(LEN($G166)&gt;2,SUMIF(I161:I165,"&gt;"&amp;$O166,B161:B165),"")</f>
        <v/>
      </c>
      <c r="R166" t="str">
        <f t="shared" si="166"/>
        <v/>
      </c>
      <c r="S166" t="str">
        <f t="shared" si="166"/>
        <v/>
      </c>
      <c r="T166" t="str">
        <f t="shared" si="166"/>
        <v/>
      </c>
      <c r="U166" s="1" t="str">
        <f>IF(LEN(Table1[[#This Row],[Status]])&gt;2,SUM(Table1[[#This Row],[sum col1]:[sum col5]]),"")</f>
        <v/>
      </c>
      <c r="V166" s="1" t="str" cm="1">
        <f t="array" ref="V166">IF(LEN(Table1[[#This Row],[Status]])&gt;2,INDEX('Bingo input'!$B$6:$B$105,Table1[[#This Row],[Min of Maxs]],1),"")</f>
        <v/>
      </c>
    </row>
    <row r="167" spans="1:22">
      <c r="A167" s="2"/>
      <c r="F167">
        <f t="shared" si="138"/>
        <v>27</v>
      </c>
      <c r="G167" t="str">
        <f t="shared" si="131"/>
        <v xml:space="preserve">Board 27 min row: </v>
      </c>
      <c r="H167">
        <f>IF(ISBLANK(A167),MAX(H162:H166),MATCH(A167,'Bingo input'!$B$6:$B$105,0))</f>
        <v>97</v>
      </c>
      <c r="I167">
        <f>IF(ISBLANK(B167),MAX(I162:I166),MATCH(B167,'Bingo input'!$B$6:$B$105,0))</f>
        <v>88</v>
      </c>
      <c r="J167">
        <f>IF(ISBLANK(C167),MAX(J162:J166),MATCH(C167,'Bingo input'!$B$6:$B$105,0))</f>
        <v>99</v>
      </c>
      <c r="K167">
        <f>IF(ISBLANK(D167),MAX(K162:K166),MATCH(D167,'Bingo input'!$B$6:$B$105,0))</f>
        <v>74</v>
      </c>
      <c r="L167">
        <f>IF(ISBLANK(E167),MAX(L162:L166),MATCH(E167,'Bingo input'!$B$6:$B$105,0))</f>
        <v>54</v>
      </c>
      <c r="M167" t="str">
        <f t="shared" si="132"/>
        <v>/</v>
      </c>
      <c r="N167" t="str">
        <f>IF(LEN(Table1[[#This Row],[Status]])&gt;2,IF(MIN(Table1[[#This Row],[fo row 1]:[fo row 5]])&lt;MIN(M162:M166),"column","row"),"")</f>
        <v>column</v>
      </c>
      <c r="O167">
        <f>IF(AND(LEN(Table1[[#This Row],[Status]])&gt;2,LEN(Table1[[#This Row],[Row or Column]])&gt;2),IF(Table1[[#This Row],[Row or Column]]="row",MIN(M162:M166),MIN(Table1[[#This Row],[fo row 1]:[fo row 5]])),"")</f>
        <v>54</v>
      </c>
      <c r="P167">
        <f t="shared" si="156"/>
        <v>82</v>
      </c>
      <c r="Q167">
        <f t="shared" ref="Q167:T167" si="167">IF(LEN($G167)&gt;2,SUMIF(I162:I166,"&gt;"&amp;$O167,B162:B166),"")</f>
        <v>136</v>
      </c>
      <c r="R167">
        <f t="shared" si="167"/>
        <v>67</v>
      </c>
      <c r="S167">
        <f t="shared" si="167"/>
        <v>106</v>
      </c>
      <c r="T167">
        <f t="shared" si="167"/>
        <v>0</v>
      </c>
      <c r="U167" s="1">
        <f>IF(LEN(Table1[[#This Row],[Status]])&gt;2,SUM(Table1[[#This Row],[sum col1]:[sum col5]]),"")</f>
        <v>391</v>
      </c>
      <c r="V167" s="1" cm="1">
        <f t="array" ref="V167">IF(LEN(Table1[[#This Row],[Status]])&gt;2,INDEX('Bingo input'!$B$6:$B$105,Table1[[#This Row],[Min of Maxs]],1),"")</f>
        <v>10</v>
      </c>
    </row>
    <row r="168" spans="1:22">
      <c r="A168" s="3">
        <v>97</v>
      </c>
      <c r="B168">
        <v>25</v>
      </c>
      <c r="C168">
        <v>93</v>
      </c>
      <c r="D168">
        <v>63</v>
      </c>
      <c r="E168">
        <v>32</v>
      </c>
      <c r="F168">
        <f t="shared" si="138"/>
        <v>28</v>
      </c>
      <c r="G168" t="str">
        <f t="shared" si="131"/>
        <v/>
      </c>
      <c r="H168">
        <f>IF(ISBLANK(A168),MAX(H163:H167),MATCH(A168,'Bingo input'!$B$6:$B$105,0))</f>
        <v>32</v>
      </c>
      <c r="I168">
        <f>IF(ISBLANK(B168),MAX(I163:I167),MATCH(B168,'Bingo input'!$B$6:$B$105,0))</f>
        <v>15</v>
      </c>
      <c r="J168">
        <f>IF(ISBLANK(C168),MAX(J163:J167),MATCH(C168,'Bingo input'!$B$6:$B$105,0))</f>
        <v>23</v>
      </c>
      <c r="K168">
        <f>IF(ISBLANK(D168),MAX(K163:K167),MATCH(D168,'Bingo input'!$B$6:$B$105,0))</f>
        <v>50</v>
      </c>
      <c r="L168">
        <f>IF(ISBLANK(E168),MAX(L163:L167),MATCH(E168,'Bingo input'!$B$6:$B$105,0))</f>
        <v>33</v>
      </c>
      <c r="M168">
        <f t="shared" si="132"/>
        <v>50</v>
      </c>
      <c r="N168" t="str">
        <f>IF(LEN(Table1[[#This Row],[Status]])&gt;2,IF(MIN(Table1[[#This Row],[fo row 1]:[fo row 5]])&lt;MIN(M163:M167),"column","row"),"")</f>
        <v/>
      </c>
      <c r="O168" t="str">
        <f>IF(AND(LEN(Table1[[#This Row],[Status]])&gt;2,LEN(Table1[[#This Row],[Row or Column]])&gt;2),IF(Table1[[#This Row],[Row or Column]]="row",MIN(M163:M167),MIN(Table1[[#This Row],[fo row 1]:[fo row 5]])),"")</f>
        <v/>
      </c>
      <c r="P168" t="str">
        <f t="shared" si="156"/>
        <v/>
      </c>
      <c r="Q168" t="str">
        <f t="shared" ref="Q168:T168" si="168">IF(LEN($G168)&gt;2,SUMIF(I163:I167,"&gt;"&amp;$O168,B163:B167),"")</f>
        <v/>
      </c>
      <c r="R168" t="str">
        <f t="shared" si="168"/>
        <v/>
      </c>
      <c r="S168" t="str">
        <f t="shared" si="168"/>
        <v/>
      </c>
      <c r="T168" t="str">
        <f t="shared" si="168"/>
        <v/>
      </c>
      <c r="U168" s="1" t="str">
        <f>IF(LEN(Table1[[#This Row],[Status]])&gt;2,SUM(Table1[[#This Row],[sum col1]:[sum col5]]),"")</f>
        <v/>
      </c>
      <c r="V168" s="1" t="str" cm="1">
        <f t="array" ref="V168">IF(LEN(Table1[[#This Row],[Status]])&gt;2,INDEX('Bingo input'!$B$6:$B$105,Table1[[#This Row],[Min of Maxs]],1),"")</f>
        <v/>
      </c>
    </row>
    <row r="169" spans="1:22">
      <c r="A169" s="3">
        <v>87</v>
      </c>
      <c r="B169">
        <v>14</v>
      </c>
      <c r="C169">
        <v>5</v>
      </c>
      <c r="D169">
        <v>22</v>
      </c>
      <c r="E169">
        <v>76</v>
      </c>
      <c r="F169">
        <f t="shared" si="138"/>
        <v>28</v>
      </c>
      <c r="G169" t="str">
        <f t="shared" si="131"/>
        <v/>
      </c>
      <c r="H169">
        <f>IF(ISBLANK(A169),MAX(H164:H168),MATCH(A169,'Bingo input'!$B$6:$B$105,0))</f>
        <v>88</v>
      </c>
      <c r="I169">
        <f>IF(ISBLANK(B169),MAX(I164:I168),MATCH(B169,'Bingo input'!$B$6:$B$105,0))</f>
        <v>2</v>
      </c>
      <c r="J169">
        <f>IF(ISBLANK(C169),MAX(J164:J168),MATCH(C169,'Bingo input'!$B$6:$B$105,0))</f>
        <v>79</v>
      </c>
      <c r="K169">
        <f>IF(ISBLANK(D169),MAX(K164:K168),MATCH(D169,'Bingo input'!$B$6:$B$105,0))</f>
        <v>62</v>
      </c>
      <c r="L169">
        <f>IF(ISBLANK(E169),MAX(L164:L168),MATCH(E169,'Bingo input'!$B$6:$B$105,0))</f>
        <v>19</v>
      </c>
      <c r="M169">
        <f t="shared" si="132"/>
        <v>88</v>
      </c>
      <c r="N169" t="str">
        <f>IF(LEN(Table1[[#This Row],[Status]])&gt;2,IF(MIN(Table1[[#This Row],[fo row 1]:[fo row 5]])&lt;MIN(M164:M168),"column","row"),"")</f>
        <v/>
      </c>
      <c r="O169" t="str">
        <f>IF(AND(LEN(Table1[[#This Row],[Status]])&gt;2,LEN(Table1[[#This Row],[Row or Column]])&gt;2),IF(Table1[[#This Row],[Row or Column]]="row",MIN(M164:M168),MIN(Table1[[#This Row],[fo row 1]:[fo row 5]])),"")</f>
        <v/>
      </c>
      <c r="P169" t="str">
        <f t="shared" si="156"/>
        <v/>
      </c>
      <c r="Q169" t="str">
        <f t="shared" ref="Q169:T169" si="169">IF(LEN($G169)&gt;2,SUMIF(I164:I168,"&gt;"&amp;$O169,B164:B168),"")</f>
        <v/>
      </c>
      <c r="R169" t="str">
        <f t="shared" si="169"/>
        <v/>
      </c>
      <c r="S169" t="str">
        <f t="shared" si="169"/>
        <v/>
      </c>
      <c r="T169" t="str">
        <f t="shared" si="169"/>
        <v/>
      </c>
      <c r="U169" s="1" t="str">
        <f>IF(LEN(Table1[[#This Row],[Status]])&gt;2,SUM(Table1[[#This Row],[sum col1]:[sum col5]]),"")</f>
        <v/>
      </c>
      <c r="V169" s="1" t="str" cm="1">
        <f t="array" ref="V169">IF(LEN(Table1[[#This Row],[Status]])&gt;2,INDEX('Bingo input'!$B$6:$B$105,Table1[[#This Row],[Min of Maxs]],1),"")</f>
        <v/>
      </c>
    </row>
    <row r="170" spans="1:22">
      <c r="A170" s="3">
        <v>89</v>
      </c>
      <c r="B170">
        <v>92</v>
      </c>
      <c r="C170">
        <v>91</v>
      </c>
      <c r="D170">
        <v>3</v>
      </c>
      <c r="E170">
        <v>51</v>
      </c>
      <c r="F170">
        <f t="shared" si="138"/>
        <v>28</v>
      </c>
      <c r="G170" t="str">
        <f t="shared" si="131"/>
        <v/>
      </c>
      <c r="H170">
        <f>IF(ISBLANK(A170),MAX(H165:H169),MATCH(A170,'Bingo input'!$B$6:$B$105,0))</f>
        <v>94</v>
      </c>
      <c r="I170">
        <f>IF(ISBLANK(B170),MAX(I165:I169),MATCH(B170,'Bingo input'!$B$6:$B$105,0))</f>
        <v>76</v>
      </c>
      <c r="J170">
        <f>IF(ISBLANK(C170),MAX(J165:J169),MATCH(C170,'Bingo input'!$B$6:$B$105,0))</f>
        <v>89</v>
      </c>
      <c r="K170">
        <f>IF(ISBLANK(D170),MAX(K165:K169),MATCH(D170,'Bingo input'!$B$6:$B$105,0))</f>
        <v>95</v>
      </c>
      <c r="L170">
        <f>IF(ISBLANK(E170),MAX(L165:L169),MATCH(E170,'Bingo input'!$B$6:$B$105,0))</f>
        <v>36</v>
      </c>
      <c r="M170">
        <f t="shared" si="132"/>
        <v>95</v>
      </c>
      <c r="N170" t="str">
        <f>IF(LEN(Table1[[#This Row],[Status]])&gt;2,IF(MIN(Table1[[#This Row],[fo row 1]:[fo row 5]])&lt;MIN(M165:M169),"column","row"),"")</f>
        <v/>
      </c>
      <c r="O170" t="str">
        <f>IF(AND(LEN(Table1[[#This Row],[Status]])&gt;2,LEN(Table1[[#This Row],[Row or Column]])&gt;2),IF(Table1[[#This Row],[Row or Column]]="row",MIN(M165:M169),MIN(Table1[[#This Row],[fo row 1]:[fo row 5]])),"")</f>
        <v/>
      </c>
      <c r="P170" t="str">
        <f t="shared" si="156"/>
        <v/>
      </c>
      <c r="Q170" t="str">
        <f t="shared" ref="Q170:T170" si="170">IF(LEN($G170)&gt;2,SUMIF(I165:I169,"&gt;"&amp;$O170,B165:B169),"")</f>
        <v/>
      </c>
      <c r="R170" t="str">
        <f t="shared" si="170"/>
        <v/>
      </c>
      <c r="S170" t="str">
        <f t="shared" si="170"/>
        <v/>
      </c>
      <c r="T170" t="str">
        <f t="shared" si="170"/>
        <v/>
      </c>
      <c r="U170" s="1" t="str">
        <f>IF(LEN(Table1[[#This Row],[Status]])&gt;2,SUM(Table1[[#This Row],[sum col1]:[sum col5]]),"")</f>
        <v/>
      </c>
      <c r="V170" s="1" t="str" cm="1">
        <f t="array" ref="V170">IF(LEN(Table1[[#This Row],[Status]])&gt;2,INDEX('Bingo input'!$B$6:$B$105,Table1[[#This Row],[Min of Maxs]],1),"")</f>
        <v/>
      </c>
    </row>
    <row r="171" spans="1:22">
      <c r="A171" s="3">
        <v>0</v>
      </c>
      <c r="B171">
        <v>24</v>
      </c>
      <c r="C171">
        <v>95</v>
      </c>
      <c r="D171">
        <v>69</v>
      </c>
      <c r="E171">
        <v>20</v>
      </c>
      <c r="F171">
        <f t="shared" si="138"/>
        <v>28</v>
      </c>
      <c r="G171" t="str">
        <f t="shared" si="131"/>
        <v/>
      </c>
      <c r="H171">
        <f>IF(ISBLANK(A171),MAX(H166:H170),MATCH(A171,'Bingo input'!$B$6:$B$105,0))</f>
        <v>70</v>
      </c>
      <c r="I171">
        <f>IF(ISBLANK(B171),MAX(I166:I170),MATCH(B171,'Bingo input'!$B$6:$B$105,0))</f>
        <v>81</v>
      </c>
      <c r="J171">
        <f>IF(ISBLANK(C171),MAX(J166:J170),MATCH(C171,'Bingo input'!$B$6:$B$105,0))</f>
        <v>48</v>
      </c>
      <c r="K171">
        <f>IF(ISBLANK(D171),MAX(K166:K170),MATCH(D171,'Bingo input'!$B$6:$B$105,0))</f>
        <v>57</v>
      </c>
      <c r="L171">
        <f>IF(ISBLANK(E171),MAX(L166:L170),MATCH(E171,'Bingo input'!$B$6:$B$105,0))</f>
        <v>38</v>
      </c>
      <c r="M171">
        <f t="shared" si="132"/>
        <v>81</v>
      </c>
      <c r="N171" t="str">
        <f>IF(LEN(Table1[[#This Row],[Status]])&gt;2,IF(MIN(Table1[[#This Row],[fo row 1]:[fo row 5]])&lt;MIN(M166:M170),"column","row"),"")</f>
        <v/>
      </c>
      <c r="O171" t="str">
        <f>IF(AND(LEN(Table1[[#This Row],[Status]])&gt;2,LEN(Table1[[#This Row],[Row or Column]])&gt;2),IF(Table1[[#This Row],[Row or Column]]="row",MIN(M166:M170),MIN(Table1[[#This Row],[fo row 1]:[fo row 5]])),"")</f>
        <v/>
      </c>
      <c r="P171" t="str">
        <f t="shared" si="156"/>
        <v/>
      </c>
      <c r="Q171" t="str">
        <f t="shared" ref="Q171:T171" si="171">IF(LEN($G171)&gt;2,SUMIF(I166:I170,"&gt;"&amp;$O171,B166:B170),"")</f>
        <v/>
      </c>
      <c r="R171" t="str">
        <f t="shared" si="171"/>
        <v/>
      </c>
      <c r="S171" t="str">
        <f t="shared" si="171"/>
        <v/>
      </c>
      <c r="T171" t="str">
        <f t="shared" si="171"/>
        <v/>
      </c>
      <c r="U171" s="1" t="str">
        <f>IF(LEN(Table1[[#This Row],[Status]])&gt;2,SUM(Table1[[#This Row],[sum col1]:[sum col5]]),"")</f>
        <v/>
      </c>
      <c r="V171" s="1" t="str" cm="1">
        <f t="array" ref="V171">IF(LEN(Table1[[#This Row],[Status]])&gt;2,INDEX('Bingo input'!$B$6:$B$105,Table1[[#This Row],[Min of Maxs]],1),"")</f>
        <v/>
      </c>
    </row>
    <row r="172" spans="1:22">
      <c r="A172" s="3">
        <v>96</v>
      </c>
      <c r="B172">
        <v>11</v>
      </c>
      <c r="C172">
        <v>10</v>
      </c>
      <c r="D172">
        <v>1</v>
      </c>
      <c r="E172">
        <v>55</v>
      </c>
      <c r="F172">
        <f t="shared" si="138"/>
        <v>28</v>
      </c>
      <c r="G172" t="str">
        <f t="shared" si="131"/>
        <v/>
      </c>
      <c r="H172">
        <f>IF(ISBLANK(A172),MAX(H167:H171),MATCH(A172,'Bingo input'!$B$6:$B$105,0))</f>
        <v>71</v>
      </c>
      <c r="I172">
        <f>IF(ISBLANK(B172),MAX(I167:I171),MATCH(B172,'Bingo input'!$B$6:$B$105,0))</f>
        <v>58</v>
      </c>
      <c r="J172">
        <f>IF(ISBLANK(C172),MAX(J167:J171),MATCH(C172,'Bingo input'!$B$6:$B$105,0))</f>
        <v>54</v>
      </c>
      <c r="K172">
        <f>IF(ISBLANK(D172),MAX(K167:K171),MATCH(D172,'Bingo input'!$B$6:$B$105,0))</f>
        <v>64</v>
      </c>
      <c r="L172">
        <f>IF(ISBLANK(E172),MAX(L167:L171),MATCH(E172,'Bingo input'!$B$6:$B$105,0))</f>
        <v>45</v>
      </c>
      <c r="M172">
        <f t="shared" si="132"/>
        <v>71</v>
      </c>
      <c r="N172" t="str">
        <f>IF(LEN(Table1[[#This Row],[Status]])&gt;2,IF(MIN(Table1[[#This Row],[fo row 1]:[fo row 5]])&lt;MIN(M167:M171),"column","row"),"")</f>
        <v/>
      </c>
      <c r="O172" t="str">
        <f>IF(AND(LEN(Table1[[#This Row],[Status]])&gt;2,LEN(Table1[[#This Row],[Row or Column]])&gt;2),IF(Table1[[#This Row],[Row or Column]]="row",MIN(M167:M171),MIN(Table1[[#This Row],[fo row 1]:[fo row 5]])),"")</f>
        <v/>
      </c>
      <c r="P172" t="str">
        <f t="shared" ref="P172:T187" si="172">IF(LEN($G172)&gt;2,SUMIF(H167:H171,"&gt;"&amp;$O172,A167:A171),"")</f>
        <v/>
      </c>
      <c r="Q172" t="str">
        <f t="shared" si="172"/>
        <v/>
      </c>
      <c r="R172" t="str">
        <f t="shared" si="172"/>
        <v/>
      </c>
      <c r="S172" t="str">
        <f t="shared" si="172"/>
        <v/>
      </c>
      <c r="T172" t="str">
        <f t="shared" si="172"/>
        <v/>
      </c>
      <c r="U172" s="1" t="str">
        <f>IF(LEN(Table1[[#This Row],[Status]])&gt;2,SUM(Table1[[#This Row],[sum col1]:[sum col5]]),"")</f>
        <v/>
      </c>
      <c r="V172" s="1" t="str" cm="1">
        <f t="array" ref="V172">IF(LEN(Table1[[#This Row],[Status]])&gt;2,INDEX('Bingo input'!$B$6:$B$105,Table1[[#This Row],[Min of Maxs]],1),"")</f>
        <v/>
      </c>
    </row>
    <row r="173" spans="1:22">
      <c r="A173" s="2"/>
      <c r="F173">
        <f t="shared" si="138"/>
        <v>28</v>
      </c>
      <c r="G173" t="str">
        <f t="shared" si="131"/>
        <v xml:space="preserve">Board 28 min row: </v>
      </c>
      <c r="H173">
        <f>IF(ISBLANK(A173),MAX(H168:H172),MATCH(A173,'Bingo input'!$B$6:$B$105,0))</f>
        <v>94</v>
      </c>
      <c r="I173">
        <f>IF(ISBLANK(B173),MAX(I168:I172),MATCH(B173,'Bingo input'!$B$6:$B$105,0))</f>
        <v>81</v>
      </c>
      <c r="J173">
        <f>IF(ISBLANK(C173),MAX(J168:J172),MATCH(C173,'Bingo input'!$B$6:$B$105,0))</f>
        <v>89</v>
      </c>
      <c r="K173">
        <f>IF(ISBLANK(D173),MAX(K168:K172),MATCH(D173,'Bingo input'!$B$6:$B$105,0))</f>
        <v>95</v>
      </c>
      <c r="L173">
        <f>IF(ISBLANK(E173),MAX(L168:L172),MATCH(E173,'Bingo input'!$B$6:$B$105,0))</f>
        <v>45</v>
      </c>
      <c r="M173" t="str">
        <f t="shared" si="132"/>
        <v>/</v>
      </c>
      <c r="N173" t="str">
        <f>IF(LEN(Table1[[#This Row],[Status]])&gt;2,IF(MIN(Table1[[#This Row],[fo row 1]:[fo row 5]])&lt;MIN(M168:M172),"column","row"),"")</f>
        <v>column</v>
      </c>
      <c r="O173">
        <f>IF(AND(LEN(Table1[[#This Row],[Status]])&gt;2,LEN(Table1[[#This Row],[Row or Column]])&gt;2),IF(Table1[[#This Row],[Row or Column]]="row",MIN(M168:M172),MIN(Table1[[#This Row],[fo row 1]:[fo row 5]])),"")</f>
        <v>45</v>
      </c>
      <c r="P173">
        <f t="shared" si="172"/>
        <v>272</v>
      </c>
      <c r="Q173">
        <f t="shared" ref="Q173:T173" si="173">IF(LEN($G173)&gt;2,SUMIF(I168:I172,"&gt;"&amp;$O173,B168:B172),"")</f>
        <v>127</v>
      </c>
      <c r="R173">
        <f t="shared" si="173"/>
        <v>201</v>
      </c>
      <c r="S173">
        <f t="shared" si="173"/>
        <v>158</v>
      </c>
      <c r="T173">
        <f t="shared" si="173"/>
        <v>0</v>
      </c>
      <c r="U173" s="1">
        <f>IF(LEN(Table1[[#This Row],[Status]])&gt;2,SUM(Table1[[#This Row],[sum col1]:[sum col5]]),"")</f>
        <v>758</v>
      </c>
      <c r="V173" s="1" cm="1">
        <f t="array" ref="V173">IF(LEN(Table1[[#This Row],[Status]])&gt;2,INDEX('Bingo input'!$B$6:$B$105,Table1[[#This Row],[Min of Maxs]],1),"")</f>
        <v>55</v>
      </c>
    </row>
    <row r="174" spans="1:22">
      <c r="A174" s="3">
        <v>95</v>
      </c>
      <c r="B174">
        <v>86</v>
      </c>
      <c r="C174">
        <v>44</v>
      </c>
      <c r="D174">
        <v>75</v>
      </c>
      <c r="E174">
        <v>70</v>
      </c>
      <c r="F174">
        <f t="shared" si="138"/>
        <v>29</v>
      </c>
      <c r="G174" t="str">
        <f t="shared" si="131"/>
        <v/>
      </c>
      <c r="H174">
        <f>IF(ISBLANK(A174),MAX(H169:H173),MATCH(A174,'Bingo input'!$B$6:$B$105,0))</f>
        <v>48</v>
      </c>
      <c r="I174">
        <f>IF(ISBLANK(B174),MAX(I169:I173),MATCH(B174,'Bingo input'!$B$6:$B$105,0))</f>
        <v>44</v>
      </c>
      <c r="J174">
        <f>IF(ISBLANK(C174),MAX(J169:J173),MATCH(C174,'Bingo input'!$B$6:$B$105,0))</f>
        <v>67</v>
      </c>
      <c r="K174">
        <f>IF(ISBLANK(D174),MAX(K169:K173),MATCH(D174,'Bingo input'!$B$6:$B$105,0))</f>
        <v>40</v>
      </c>
      <c r="L174">
        <f>IF(ISBLANK(E174),MAX(L169:L173),MATCH(E174,'Bingo input'!$B$6:$B$105,0))</f>
        <v>3</v>
      </c>
      <c r="M174">
        <f t="shared" si="132"/>
        <v>67</v>
      </c>
      <c r="N174" t="str">
        <f>IF(LEN(Table1[[#This Row],[Status]])&gt;2,IF(MIN(Table1[[#This Row],[fo row 1]:[fo row 5]])&lt;MIN(M169:M173),"column","row"),"")</f>
        <v/>
      </c>
      <c r="O174" t="str">
        <f>IF(AND(LEN(Table1[[#This Row],[Status]])&gt;2,LEN(Table1[[#This Row],[Row or Column]])&gt;2),IF(Table1[[#This Row],[Row or Column]]="row",MIN(M169:M173),MIN(Table1[[#This Row],[fo row 1]:[fo row 5]])),"")</f>
        <v/>
      </c>
      <c r="P174" t="str">
        <f t="shared" si="172"/>
        <v/>
      </c>
      <c r="Q174" t="str">
        <f t="shared" ref="Q174:T174" si="174">IF(LEN($G174)&gt;2,SUMIF(I169:I173,"&gt;"&amp;$O174,B169:B173),"")</f>
        <v/>
      </c>
      <c r="R174" t="str">
        <f t="shared" si="174"/>
        <v/>
      </c>
      <c r="S174" t="str">
        <f t="shared" si="174"/>
        <v/>
      </c>
      <c r="T174" t="str">
        <f t="shared" si="174"/>
        <v/>
      </c>
      <c r="U174" s="1" t="str">
        <f>IF(LEN(Table1[[#This Row],[Status]])&gt;2,SUM(Table1[[#This Row],[sum col1]:[sum col5]]),"")</f>
        <v/>
      </c>
      <c r="V174" s="1" t="str" cm="1">
        <f t="array" ref="V174">IF(LEN(Table1[[#This Row],[Status]])&gt;2,INDEX('Bingo input'!$B$6:$B$105,Table1[[#This Row],[Min of Maxs]],1),"")</f>
        <v/>
      </c>
    </row>
    <row r="175" spans="1:22">
      <c r="A175" s="3">
        <v>59</v>
      </c>
      <c r="B175">
        <v>76</v>
      </c>
      <c r="C175">
        <v>45</v>
      </c>
      <c r="D175">
        <v>2</v>
      </c>
      <c r="E175">
        <v>99</v>
      </c>
      <c r="F175">
        <f t="shared" si="138"/>
        <v>29</v>
      </c>
      <c r="G175" t="str">
        <f t="shared" si="131"/>
        <v/>
      </c>
      <c r="H175">
        <f>IF(ISBLANK(A175),MAX(H170:H174),MATCH(A175,'Bingo input'!$B$6:$B$105,0))</f>
        <v>93</v>
      </c>
      <c r="I175">
        <f>IF(ISBLANK(B175),MAX(I170:I174),MATCH(B175,'Bingo input'!$B$6:$B$105,0))</f>
        <v>19</v>
      </c>
      <c r="J175">
        <f>IF(ISBLANK(C175),MAX(J170:J174),MATCH(C175,'Bingo input'!$B$6:$B$105,0))</f>
        <v>63</v>
      </c>
      <c r="K175">
        <f>IF(ISBLANK(D175),MAX(K170:K174),MATCH(D175,'Bingo input'!$B$6:$B$105,0))</f>
        <v>29</v>
      </c>
      <c r="L175">
        <f>IF(ISBLANK(E175),MAX(L170:L174),MATCH(E175,'Bingo input'!$B$6:$B$105,0))</f>
        <v>37</v>
      </c>
      <c r="M175">
        <f t="shared" si="132"/>
        <v>93</v>
      </c>
      <c r="N175" t="str">
        <f>IF(LEN(Table1[[#This Row],[Status]])&gt;2,IF(MIN(Table1[[#This Row],[fo row 1]:[fo row 5]])&lt;MIN(M170:M174),"column","row"),"")</f>
        <v/>
      </c>
      <c r="O175" t="str">
        <f>IF(AND(LEN(Table1[[#This Row],[Status]])&gt;2,LEN(Table1[[#This Row],[Row or Column]])&gt;2),IF(Table1[[#This Row],[Row or Column]]="row",MIN(M170:M174),MIN(Table1[[#This Row],[fo row 1]:[fo row 5]])),"")</f>
        <v/>
      </c>
      <c r="P175" t="str">
        <f t="shared" si="172"/>
        <v/>
      </c>
      <c r="Q175" t="str">
        <f t="shared" ref="Q175:T175" si="175">IF(LEN($G175)&gt;2,SUMIF(I170:I174,"&gt;"&amp;$O175,B170:B174),"")</f>
        <v/>
      </c>
      <c r="R175" t="str">
        <f t="shared" si="175"/>
        <v/>
      </c>
      <c r="S175" t="str">
        <f t="shared" si="175"/>
        <v/>
      </c>
      <c r="T175" t="str">
        <f t="shared" si="175"/>
        <v/>
      </c>
      <c r="U175" s="1" t="str">
        <f>IF(LEN(Table1[[#This Row],[Status]])&gt;2,SUM(Table1[[#This Row],[sum col1]:[sum col5]]),"")</f>
        <v/>
      </c>
      <c r="V175" s="1" t="str" cm="1">
        <f t="array" ref="V175">IF(LEN(Table1[[#This Row],[Status]])&gt;2,INDEX('Bingo input'!$B$6:$B$105,Table1[[#This Row],[Min of Maxs]],1),"")</f>
        <v/>
      </c>
    </row>
    <row r="176" spans="1:22">
      <c r="A176" s="3">
        <v>1</v>
      </c>
      <c r="B176">
        <v>34</v>
      </c>
      <c r="C176">
        <v>71</v>
      </c>
      <c r="D176">
        <v>81</v>
      </c>
      <c r="E176">
        <v>41</v>
      </c>
      <c r="F176">
        <f t="shared" si="138"/>
        <v>29</v>
      </c>
      <c r="G176" t="str">
        <f t="shared" si="131"/>
        <v/>
      </c>
      <c r="H176">
        <f>IF(ISBLANK(A176),MAX(H171:H175),MATCH(A176,'Bingo input'!$B$6:$B$105,0))</f>
        <v>64</v>
      </c>
      <c r="I176">
        <f>IF(ISBLANK(B176),MAX(I171:I175),MATCH(B176,'Bingo input'!$B$6:$B$105,0))</f>
        <v>21</v>
      </c>
      <c r="J176">
        <f>IF(ISBLANK(C176),MAX(J171:J175),MATCH(C176,'Bingo input'!$B$6:$B$105,0))</f>
        <v>18</v>
      </c>
      <c r="K176">
        <f>IF(ISBLANK(D176),MAX(K171:K175),MATCH(D176,'Bingo input'!$B$6:$B$105,0))</f>
        <v>61</v>
      </c>
      <c r="L176">
        <f>IF(ISBLANK(E176),MAX(L171:L175),MATCH(E176,'Bingo input'!$B$6:$B$105,0))</f>
        <v>87</v>
      </c>
      <c r="M176">
        <f t="shared" si="132"/>
        <v>87</v>
      </c>
      <c r="N176" t="str">
        <f>IF(LEN(Table1[[#This Row],[Status]])&gt;2,IF(MIN(Table1[[#This Row],[fo row 1]:[fo row 5]])&lt;MIN(M171:M175),"column","row"),"")</f>
        <v/>
      </c>
      <c r="O176" t="str">
        <f>IF(AND(LEN(Table1[[#This Row],[Status]])&gt;2,LEN(Table1[[#This Row],[Row or Column]])&gt;2),IF(Table1[[#This Row],[Row or Column]]="row",MIN(M171:M175),MIN(Table1[[#This Row],[fo row 1]:[fo row 5]])),"")</f>
        <v/>
      </c>
      <c r="P176" t="str">
        <f t="shared" si="172"/>
        <v/>
      </c>
      <c r="Q176" t="str">
        <f t="shared" ref="Q176:T176" si="176">IF(LEN($G176)&gt;2,SUMIF(I171:I175,"&gt;"&amp;$O176,B171:B175),"")</f>
        <v/>
      </c>
      <c r="R176" t="str">
        <f t="shared" si="176"/>
        <v/>
      </c>
      <c r="S176" t="str">
        <f t="shared" si="176"/>
        <v/>
      </c>
      <c r="T176" t="str">
        <f t="shared" si="176"/>
        <v/>
      </c>
      <c r="U176" s="1" t="str">
        <f>IF(LEN(Table1[[#This Row],[Status]])&gt;2,SUM(Table1[[#This Row],[sum col1]:[sum col5]]),"")</f>
        <v/>
      </c>
      <c r="V176" s="1" t="str" cm="1">
        <f t="array" ref="V176">IF(LEN(Table1[[#This Row],[Status]])&gt;2,INDEX('Bingo input'!$B$6:$B$105,Table1[[#This Row],[Min of Maxs]],1),"")</f>
        <v/>
      </c>
    </row>
    <row r="177" spans="1:22">
      <c r="A177" s="3">
        <v>87</v>
      </c>
      <c r="B177">
        <v>14</v>
      </c>
      <c r="C177">
        <v>33</v>
      </c>
      <c r="D177">
        <v>84</v>
      </c>
      <c r="E177">
        <v>96</v>
      </c>
      <c r="F177">
        <f t="shared" si="138"/>
        <v>29</v>
      </c>
      <c r="G177" t="str">
        <f t="shared" si="131"/>
        <v/>
      </c>
      <c r="H177">
        <f>IF(ISBLANK(A177),MAX(H172:H176),MATCH(A177,'Bingo input'!$B$6:$B$105,0))</f>
        <v>88</v>
      </c>
      <c r="I177">
        <f>IF(ISBLANK(B177),MAX(I172:I176),MATCH(B177,'Bingo input'!$B$6:$B$105,0))</f>
        <v>2</v>
      </c>
      <c r="J177">
        <f>IF(ISBLANK(C177),MAX(J172:J176),MATCH(C177,'Bingo input'!$B$6:$B$105,0))</f>
        <v>11</v>
      </c>
      <c r="K177">
        <f>IF(ISBLANK(D177),MAX(K172:K176),MATCH(D177,'Bingo input'!$B$6:$B$105,0))</f>
        <v>14</v>
      </c>
      <c r="L177">
        <f>IF(ISBLANK(E177),MAX(L172:L176),MATCH(E177,'Bingo input'!$B$6:$B$105,0))</f>
        <v>71</v>
      </c>
      <c r="M177">
        <f t="shared" si="132"/>
        <v>88</v>
      </c>
      <c r="N177" t="str">
        <f>IF(LEN(Table1[[#This Row],[Status]])&gt;2,IF(MIN(Table1[[#This Row],[fo row 1]:[fo row 5]])&lt;MIN(M172:M176),"column","row"),"")</f>
        <v/>
      </c>
      <c r="O177" t="str">
        <f>IF(AND(LEN(Table1[[#This Row],[Status]])&gt;2,LEN(Table1[[#This Row],[Row or Column]])&gt;2),IF(Table1[[#This Row],[Row or Column]]="row",MIN(M172:M176),MIN(Table1[[#This Row],[fo row 1]:[fo row 5]])),"")</f>
        <v/>
      </c>
      <c r="P177" t="str">
        <f t="shared" si="172"/>
        <v/>
      </c>
      <c r="Q177" t="str">
        <f t="shared" ref="Q177:T177" si="177">IF(LEN($G177)&gt;2,SUMIF(I172:I176,"&gt;"&amp;$O177,B172:B176),"")</f>
        <v/>
      </c>
      <c r="R177" t="str">
        <f t="shared" si="177"/>
        <v/>
      </c>
      <c r="S177" t="str">
        <f t="shared" si="177"/>
        <v/>
      </c>
      <c r="T177" t="str">
        <f t="shared" si="177"/>
        <v/>
      </c>
      <c r="U177" s="1" t="str">
        <f>IF(LEN(Table1[[#This Row],[Status]])&gt;2,SUM(Table1[[#This Row],[sum col1]:[sum col5]]),"")</f>
        <v/>
      </c>
      <c r="V177" s="1" t="str" cm="1">
        <f t="array" ref="V177">IF(LEN(Table1[[#This Row],[Status]])&gt;2,INDEX('Bingo input'!$B$6:$B$105,Table1[[#This Row],[Min of Maxs]],1),"")</f>
        <v/>
      </c>
    </row>
    <row r="178" spans="1:22">
      <c r="A178" s="3">
        <v>8</v>
      </c>
      <c r="B178">
        <v>38</v>
      </c>
      <c r="C178">
        <v>9</v>
      </c>
      <c r="D178">
        <v>82</v>
      </c>
      <c r="E178">
        <v>68</v>
      </c>
      <c r="F178">
        <f t="shared" si="138"/>
        <v>29</v>
      </c>
      <c r="G178" t="str">
        <f t="shared" si="131"/>
        <v/>
      </c>
      <c r="H178">
        <f>IF(ISBLANK(A178),MAX(H173:H177),MATCH(A178,'Bingo input'!$B$6:$B$105,0))</f>
        <v>56</v>
      </c>
      <c r="I178">
        <f>IF(ISBLANK(B178),MAX(I173:I177),MATCH(B178,'Bingo input'!$B$6:$B$105,0))</f>
        <v>82</v>
      </c>
      <c r="J178">
        <f>IF(ISBLANK(C178),MAX(J173:J177),MATCH(C178,'Bingo input'!$B$6:$B$105,0))</f>
        <v>53</v>
      </c>
      <c r="K178">
        <f>IF(ISBLANK(D178),MAX(K173:K177),MATCH(D178,'Bingo input'!$B$6:$B$105,0))</f>
        <v>22</v>
      </c>
      <c r="L178">
        <f>IF(ISBLANK(E178),MAX(L173:L177),MATCH(E178,'Bingo input'!$B$6:$B$105,0))</f>
        <v>9</v>
      </c>
      <c r="M178">
        <f t="shared" si="132"/>
        <v>82</v>
      </c>
      <c r="N178" t="str">
        <f>IF(LEN(Table1[[#This Row],[Status]])&gt;2,IF(MIN(Table1[[#This Row],[fo row 1]:[fo row 5]])&lt;MIN(M173:M177),"column","row"),"")</f>
        <v/>
      </c>
      <c r="O178" t="str">
        <f>IF(AND(LEN(Table1[[#This Row],[Status]])&gt;2,LEN(Table1[[#This Row],[Row or Column]])&gt;2),IF(Table1[[#This Row],[Row or Column]]="row",MIN(M173:M177),MIN(Table1[[#This Row],[fo row 1]:[fo row 5]])),"")</f>
        <v/>
      </c>
      <c r="P178" t="str">
        <f t="shared" si="172"/>
        <v/>
      </c>
      <c r="Q178" t="str">
        <f t="shared" ref="Q178:T178" si="178">IF(LEN($G178)&gt;2,SUMIF(I173:I177,"&gt;"&amp;$O178,B173:B177),"")</f>
        <v/>
      </c>
      <c r="R178" t="str">
        <f t="shared" si="178"/>
        <v/>
      </c>
      <c r="S178" t="str">
        <f t="shared" si="178"/>
        <v/>
      </c>
      <c r="T178" t="str">
        <f t="shared" si="178"/>
        <v/>
      </c>
      <c r="U178" s="1" t="str">
        <f>IF(LEN(Table1[[#This Row],[Status]])&gt;2,SUM(Table1[[#This Row],[sum col1]:[sum col5]]),"")</f>
        <v/>
      </c>
      <c r="V178" s="1" t="str" cm="1">
        <f t="array" ref="V178">IF(LEN(Table1[[#This Row],[Status]])&gt;2,INDEX('Bingo input'!$B$6:$B$105,Table1[[#This Row],[Min of Maxs]],1),"")</f>
        <v/>
      </c>
    </row>
    <row r="179" spans="1:22">
      <c r="A179" s="2"/>
      <c r="F179">
        <f t="shared" si="138"/>
        <v>29</v>
      </c>
      <c r="G179" t="str">
        <f t="shared" si="131"/>
        <v xml:space="preserve">Board 29 min row: </v>
      </c>
      <c r="H179">
        <f>IF(ISBLANK(A179),MAX(H174:H178),MATCH(A179,'Bingo input'!$B$6:$B$105,0))</f>
        <v>93</v>
      </c>
      <c r="I179">
        <f>IF(ISBLANK(B179),MAX(I174:I178),MATCH(B179,'Bingo input'!$B$6:$B$105,0))</f>
        <v>82</v>
      </c>
      <c r="J179">
        <f>IF(ISBLANK(C179),MAX(J174:J178),MATCH(C179,'Bingo input'!$B$6:$B$105,0))</f>
        <v>67</v>
      </c>
      <c r="K179">
        <f>IF(ISBLANK(D179),MAX(K174:K178),MATCH(D179,'Bingo input'!$B$6:$B$105,0))</f>
        <v>61</v>
      </c>
      <c r="L179">
        <f>IF(ISBLANK(E179),MAX(L174:L178),MATCH(E179,'Bingo input'!$B$6:$B$105,0))</f>
        <v>87</v>
      </c>
      <c r="M179" t="str">
        <f t="shared" si="132"/>
        <v>/</v>
      </c>
      <c r="N179" t="str">
        <f>IF(LEN(Table1[[#This Row],[Status]])&gt;2,IF(MIN(Table1[[#This Row],[fo row 1]:[fo row 5]])&lt;MIN(M174:M178),"column","row"),"")</f>
        <v>column</v>
      </c>
      <c r="O179">
        <f>IF(AND(LEN(Table1[[#This Row],[Status]])&gt;2,LEN(Table1[[#This Row],[Row or Column]])&gt;2),IF(Table1[[#This Row],[Row or Column]]="row",MIN(M174:M178),MIN(Table1[[#This Row],[fo row 1]:[fo row 5]])),"")</f>
        <v>61</v>
      </c>
      <c r="P179">
        <f t="shared" si="172"/>
        <v>147</v>
      </c>
      <c r="Q179">
        <f t="shared" ref="Q179:T179" si="179">IF(LEN($G179)&gt;2,SUMIF(I174:I178,"&gt;"&amp;$O179,B174:B178),"")</f>
        <v>38</v>
      </c>
      <c r="R179">
        <f t="shared" si="179"/>
        <v>89</v>
      </c>
      <c r="S179">
        <f t="shared" si="179"/>
        <v>0</v>
      </c>
      <c r="T179">
        <f t="shared" si="179"/>
        <v>137</v>
      </c>
      <c r="U179" s="1">
        <f>IF(LEN(Table1[[#This Row],[Status]])&gt;2,SUM(Table1[[#This Row],[sum col1]:[sum col5]]),"")</f>
        <v>411</v>
      </c>
      <c r="V179" s="1" cm="1">
        <f t="array" ref="V179">IF(LEN(Table1[[#This Row],[Status]])&gt;2,INDEX('Bingo input'!$B$6:$B$105,Table1[[#This Row],[Min of Maxs]],1),"")</f>
        <v>81</v>
      </c>
    </row>
    <row r="180" spans="1:22">
      <c r="A180" s="3">
        <v>27</v>
      </c>
      <c r="B180">
        <v>71</v>
      </c>
      <c r="C180">
        <v>70</v>
      </c>
      <c r="D180">
        <v>75</v>
      </c>
      <c r="E180">
        <v>76</v>
      </c>
      <c r="F180">
        <f t="shared" si="138"/>
        <v>30</v>
      </c>
      <c r="G180" t="str">
        <f t="shared" si="131"/>
        <v/>
      </c>
      <c r="H180">
        <f>IF(ISBLANK(A180),MAX(H175:H179),MATCH(A180,'Bingo input'!$B$6:$B$105,0))</f>
        <v>1</v>
      </c>
      <c r="I180">
        <f>IF(ISBLANK(B180),MAX(I175:I179),MATCH(B180,'Bingo input'!$B$6:$B$105,0))</f>
        <v>18</v>
      </c>
      <c r="J180">
        <f>IF(ISBLANK(C180),MAX(J175:J179),MATCH(C180,'Bingo input'!$B$6:$B$105,0))</f>
        <v>3</v>
      </c>
      <c r="K180">
        <f>IF(ISBLANK(D180),MAX(K175:K179),MATCH(D180,'Bingo input'!$B$6:$B$105,0))</f>
        <v>40</v>
      </c>
      <c r="L180">
        <f>IF(ISBLANK(E180),MAX(L175:L179),MATCH(E180,'Bingo input'!$B$6:$B$105,0))</f>
        <v>19</v>
      </c>
      <c r="M180">
        <f t="shared" si="132"/>
        <v>40</v>
      </c>
      <c r="N180" t="str">
        <f>IF(LEN(Table1[[#This Row],[Status]])&gt;2,IF(MIN(Table1[[#This Row],[fo row 1]:[fo row 5]])&lt;MIN(M175:M179),"column","row"),"")</f>
        <v/>
      </c>
      <c r="O180" t="str">
        <f>IF(AND(LEN(Table1[[#This Row],[Status]])&gt;2,LEN(Table1[[#This Row],[Row or Column]])&gt;2),IF(Table1[[#This Row],[Row or Column]]="row",MIN(M175:M179),MIN(Table1[[#This Row],[fo row 1]:[fo row 5]])),"")</f>
        <v/>
      </c>
      <c r="P180" t="str">
        <f t="shared" si="172"/>
        <v/>
      </c>
      <c r="Q180" t="str">
        <f t="shared" ref="Q180:T180" si="180">IF(LEN($G180)&gt;2,SUMIF(I175:I179,"&gt;"&amp;$O180,B175:B179),"")</f>
        <v/>
      </c>
      <c r="R180" t="str">
        <f t="shared" si="180"/>
        <v/>
      </c>
      <c r="S180" t="str">
        <f t="shared" si="180"/>
        <v/>
      </c>
      <c r="T180" t="str">
        <f t="shared" si="180"/>
        <v/>
      </c>
      <c r="U180" s="1" t="str">
        <f>IF(LEN(Table1[[#This Row],[Status]])&gt;2,SUM(Table1[[#This Row],[sum col1]:[sum col5]]),"")</f>
        <v/>
      </c>
      <c r="V180" s="1" t="str" cm="1">
        <f t="array" ref="V180">IF(LEN(Table1[[#This Row],[Status]])&gt;2,INDEX('Bingo input'!$B$6:$B$105,Table1[[#This Row],[Min of Maxs]],1),"")</f>
        <v/>
      </c>
    </row>
    <row r="181" spans="1:22">
      <c r="A181" s="3">
        <v>25</v>
      </c>
      <c r="B181">
        <v>87</v>
      </c>
      <c r="C181">
        <v>2</v>
      </c>
      <c r="D181">
        <v>79</v>
      </c>
      <c r="E181">
        <v>96</v>
      </c>
      <c r="F181">
        <f t="shared" si="138"/>
        <v>30</v>
      </c>
      <c r="G181" t="str">
        <f t="shared" si="131"/>
        <v/>
      </c>
      <c r="H181">
        <f>IF(ISBLANK(A181),MAX(H176:H180),MATCH(A181,'Bingo input'!$B$6:$B$105,0))</f>
        <v>15</v>
      </c>
      <c r="I181">
        <f>IF(ISBLANK(B181),MAX(I176:I180),MATCH(B181,'Bingo input'!$B$6:$B$105,0))</f>
        <v>88</v>
      </c>
      <c r="J181">
        <f>IF(ISBLANK(C181),MAX(J176:J180),MATCH(C181,'Bingo input'!$B$6:$B$105,0))</f>
        <v>29</v>
      </c>
      <c r="K181">
        <f>IF(ISBLANK(D181),MAX(K176:K180),MATCH(D181,'Bingo input'!$B$6:$B$105,0))</f>
        <v>51</v>
      </c>
      <c r="L181">
        <f>IF(ISBLANK(E181),MAX(L176:L180),MATCH(E181,'Bingo input'!$B$6:$B$105,0))</f>
        <v>71</v>
      </c>
      <c r="M181">
        <f t="shared" si="132"/>
        <v>88</v>
      </c>
      <c r="N181" t="str">
        <f>IF(LEN(Table1[[#This Row],[Status]])&gt;2,IF(MIN(Table1[[#This Row],[fo row 1]:[fo row 5]])&lt;MIN(M176:M180),"column","row"),"")</f>
        <v/>
      </c>
      <c r="O181" t="str">
        <f>IF(AND(LEN(Table1[[#This Row],[Status]])&gt;2,LEN(Table1[[#This Row],[Row or Column]])&gt;2),IF(Table1[[#This Row],[Row or Column]]="row",MIN(M176:M180),MIN(Table1[[#This Row],[fo row 1]:[fo row 5]])),"")</f>
        <v/>
      </c>
      <c r="P181" t="str">
        <f t="shared" si="172"/>
        <v/>
      </c>
      <c r="Q181" t="str">
        <f t="shared" ref="Q181:T181" si="181">IF(LEN($G181)&gt;2,SUMIF(I176:I180,"&gt;"&amp;$O181,B176:B180),"")</f>
        <v/>
      </c>
      <c r="R181" t="str">
        <f t="shared" si="181"/>
        <v/>
      </c>
      <c r="S181" t="str">
        <f t="shared" si="181"/>
        <v/>
      </c>
      <c r="T181" t="str">
        <f t="shared" si="181"/>
        <v/>
      </c>
      <c r="U181" s="1" t="str">
        <f>IF(LEN(Table1[[#This Row],[Status]])&gt;2,SUM(Table1[[#This Row],[sum col1]:[sum col5]]),"")</f>
        <v/>
      </c>
      <c r="V181" s="1" t="str" cm="1">
        <f t="array" ref="V181">IF(LEN(Table1[[#This Row],[Status]])&gt;2,INDEX('Bingo input'!$B$6:$B$105,Table1[[#This Row],[Min of Maxs]],1),"")</f>
        <v/>
      </c>
    </row>
    <row r="182" spans="1:22">
      <c r="A182" s="3">
        <v>20</v>
      </c>
      <c r="B182">
        <v>88</v>
      </c>
      <c r="C182">
        <v>50</v>
      </c>
      <c r="D182">
        <v>37</v>
      </c>
      <c r="E182">
        <v>32</v>
      </c>
      <c r="F182">
        <f t="shared" si="138"/>
        <v>30</v>
      </c>
      <c r="G182" t="str">
        <f t="shared" si="131"/>
        <v/>
      </c>
      <c r="H182">
        <f>IF(ISBLANK(A182),MAX(H177:H181),MATCH(A182,'Bingo input'!$B$6:$B$105,0))</f>
        <v>38</v>
      </c>
      <c r="I182">
        <f>IF(ISBLANK(B182),MAX(I177:I181),MATCH(B182,'Bingo input'!$B$6:$B$105,0))</f>
        <v>66</v>
      </c>
      <c r="J182">
        <f>IF(ISBLANK(C182),MAX(J177:J181),MATCH(C182,'Bingo input'!$B$6:$B$105,0))</f>
        <v>59</v>
      </c>
      <c r="K182">
        <f>IF(ISBLANK(D182),MAX(K177:K181),MATCH(D182,'Bingo input'!$B$6:$B$105,0))</f>
        <v>77</v>
      </c>
      <c r="L182">
        <f>IF(ISBLANK(E182),MAX(L177:L181),MATCH(E182,'Bingo input'!$B$6:$B$105,0))</f>
        <v>33</v>
      </c>
      <c r="M182">
        <f t="shared" si="132"/>
        <v>77</v>
      </c>
      <c r="N182" t="str">
        <f>IF(LEN(Table1[[#This Row],[Status]])&gt;2,IF(MIN(Table1[[#This Row],[fo row 1]:[fo row 5]])&lt;MIN(M177:M181),"column","row"),"")</f>
        <v/>
      </c>
      <c r="O182" t="str">
        <f>IF(AND(LEN(Table1[[#This Row],[Status]])&gt;2,LEN(Table1[[#This Row],[Row or Column]])&gt;2),IF(Table1[[#This Row],[Row or Column]]="row",MIN(M177:M181),MIN(Table1[[#This Row],[fo row 1]:[fo row 5]])),"")</f>
        <v/>
      </c>
      <c r="P182" t="str">
        <f t="shared" si="172"/>
        <v/>
      </c>
      <c r="Q182" t="str">
        <f t="shared" ref="Q182:T182" si="182">IF(LEN($G182)&gt;2,SUMIF(I177:I181,"&gt;"&amp;$O182,B177:B181),"")</f>
        <v/>
      </c>
      <c r="R182" t="str">
        <f t="shared" si="182"/>
        <v/>
      </c>
      <c r="S182" t="str">
        <f t="shared" si="182"/>
        <v/>
      </c>
      <c r="T182" t="str">
        <f t="shared" si="182"/>
        <v/>
      </c>
      <c r="U182" s="1" t="str">
        <f>IF(LEN(Table1[[#This Row],[Status]])&gt;2,SUM(Table1[[#This Row],[sum col1]:[sum col5]]),"")</f>
        <v/>
      </c>
      <c r="V182" s="1" t="str" cm="1">
        <f t="array" ref="V182">IF(LEN(Table1[[#This Row],[Status]])&gt;2,INDEX('Bingo input'!$B$6:$B$105,Table1[[#This Row],[Min of Maxs]],1),"")</f>
        <v/>
      </c>
    </row>
    <row r="183" spans="1:22">
      <c r="A183" s="3">
        <v>48</v>
      </c>
      <c r="B183">
        <v>94</v>
      </c>
      <c r="C183">
        <v>63</v>
      </c>
      <c r="D183">
        <v>86</v>
      </c>
      <c r="E183">
        <v>22</v>
      </c>
      <c r="F183">
        <f t="shared" si="138"/>
        <v>30</v>
      </c>
      <c r="G183" t="str">
        <f t="shared" si="131"/>
        <v/>
      </c>
      <c r="H183">
        <f>IF(ISBLANK(A183),MAX(H178:H182),MATCH(A183,'Bingo input'!$B$6:$B$105,0))</f>
        <v>91</v>
      </c>
      <c r="I183">
        <f>IF(ISBLANK(B183),MAX(I178:I182),MATCH(B183,'Bingo input'!$B$6:$B$105,0))</f>
        <v>72</v>
      </c>
      <c r="J183">
        <f>IF(ISBLANK(C183),MAX(J178:J182),MATCH(C183,'Bingo input'!$B$6:$B$105,0))</f>
        <v>50</v>
      </c>
      <c r="K183">
        <f>IF(ISBLANK(D183),MAX(K178:K182),MATCH(D183,'Bingo input'!$B$6:$B$105,0))</f>
        <v>44</v>
      </c>
      <c r="L183">
        <f>IF(ISBLANK(E183),MAX(L178:L182),MATCH(E183,'Bingo input'!$B$6:$B$105,0))</f>
        <v>62</v>
      </c>
      <c r="M183">
        <f t="shared" si="132"/>
        <v>91</v>
      </c>
      <c r="N183" t="str">
        <f>IF(LEN(Table1[[#This Row],[Status]])&gt;2,IF(MIN(Table1[[#This Row],[fo row 1]:[fo row 5]])&lt;MIN(M178:M182),"column","row"),"")</f>
        <v/>
      </c>
      <c r="O183" t="str">
        <f>IF(AND(LEN(Table1[[#This Row],[Status]])&gt;2,LEN(Table1[[#This Row],[Row or Column]])&gt;2),IF(Table1[[#This Row],[Row or Column]]="row",MIN(M178:M182),MIN(Table1[[#This Row],[fo row 1]:[fo row 5]])),"")</f>
        <v/>
      </c>
      <c r="P183" t="str">
        <f t="shared" si="172"/>
        <v/>
      </c>
      <c r="Q183" t="str">
        <f t="shared" ref="Q183:T183" si="183">IF(LEN($G183)&gt;2,SUMIF(I178:I182,"&gt;"&amp;$O183,B178:B182),"")</f>
        <v/>
      </c>
      <c r="R183" t="str">
        <f t="shared" si="183"/>
        <v/>
      </c>
      <c r="S183" t="str">
        <f t="shared" si="183"/>
        <v/>
      </c>
      <c r="T183" t="str">
        <f t="shared" si="183"/>
        <v/>
      </c>
      <c r="U183" s="1" t="str">
        <f>IF(LEN(Table1[[#This Row],[Status]])&gt;2,SUM(Table1[[#This Row],[sum col1]:[sum col5]]),"")</f>
        <v/>
      </c>
      <c r="V183" s="1" t="str" cm="1">
        <f t="array" ref="V183">IF(LEN(Table1[[#This Row],[Status]])&gt;2,INDEX('Bingo input'!$B$6:$B$105,Table1[[#This Row],[Min of Maxs]],1),"")</f>
        <v/>
      </c>
    </row>
    <row r="184" spans="1:22">
      <c r="A184" s="3">
        <v>15</v>
      </c>
      <c r="B184">
        <v>6</v>
      </c>
      <c r="C184">
        <v>34</v>
      </c>
      <c r="D184">
        <v>78</v>
      </c>
      <c r="E184">
        <v>59</v>
      </c>
      <c r="F184">
        <f t="shared" si="138"/>
        <v>30</v>
      </c>
      <c r="G184" t="str">
        <f t="shared" si="131"/>
        <v/>
      </c>
      <c r="H184">
        <f>IF(ISBLANK(A184),MAX(H179:H183),MATCH(A184,'Bingo input'!$B$6:$B$105,0))</f>
        <v>26</v>
      </c>
      <c r="I184">
        <f>IF(ISBLANK(B184),MAX(I179:I183),MATCH(B184,'Bingo input'!$B$6:$B$105,0))</f>
        <v>35</v>
      </c>
      <c r="J184">
        <f>IF(ISBLANK(C184),MAX(J179:J183),MATCH(C184,'Bingo input'!$B$6:$B$105,0))</f>
        <v>21</v>
      </c>
      <c r="K184">
        <f>IF(ISBLANK(D184),MAX(K179:K183),MATCH(D184,'Bingo input'!$B$6:$B$105,0))</f>
        <v>12</v>
      </c>
      <c r="L184">
        <f>IF(ISBLANK(E184),MAX(L179:L183),MATCH(E184,'Bingo input'!$B$6:$B$105,0))</f>
        <v>93</v>
      </c>
      <c r="M184">
        <f t="shared" si="132"/>
        <v>93</v>
      </c>
      <c r="N184" t="str">
        <f>IF(LEN(Table1[[#This Row],[Status]])&gt;2,IF(MIN(Table1[[#This Row],[fo row 1]:[fo row 5]])&lt;MIN(M179:M183),"column","row"),"")</f>
        <v/>
      </c>
      <c r="O184" t="str">
        <f>IF(AND(LEN(Table1[[#This Row],[Status]])&gt;2,LEN(Table1[[#This Row],[Row or Column]])&gt;2),IF(Table1[[#This Row],[Row or Column]]="row",MIN(M179:M183),MIN(Table1[[#This Row],[fo row 1]:[fo row 5]])),"")</f>
        <v/>
      </c>
      <c r="P184" t="str">
        <f t="shared" si="172"/>
        <v/>
      </c>
      <c r="Q184" t="str">
        <f t="shared" ref="Q184:T184" si="184">IF(LEN($G184)&gt;2,SUMIF(I179:I183,"&gt;"&amp;$O184,B179:B183),"")</f>
        <v/>
      </c>
      <c r="R184" t="str">
        <f t="shared" si="184"/>
        <v/>
      </c>
      <c r="S184" t="str">
        <f t="shared" si="184"/>
        <v/>
      </c>
      <c r="T184" t="str">
        <f t="shared" si="184"/>
        <v/>
      </c>
      <c r="U184" s="1" t="str">
        <f>IF(LEN(Table1[[#This Row],[Status]])&gt;2,SUM(Table1[[#This Row],[sum col1]:[sum col5]]),"")</f>
        <v/>
      </c>
      <c r="V184" s="1" t="str" cm="1">
        <f t="array" ref="V184">IF(LEN(Table1[[#This Row],[Status]])&gt;2,INDEX('Bingo input'!$B$6:$B$105,Table1[[#This Row],[Min of Maxs]],1),"")</f>
        <v/>
      </c>
    </row>
    <row r="185" spans="1:22">
      <c r="A185" s="2"/>
      <c r="F185">
        <f t="shared" si="138"/>
        <v>30</v>
      </c>
      <c r="G185" t="str">
        <f t="shared" si="131"/>
        <v xml:space="preserve">Board 30 min row: </v>
      </c>
      <c r="H185">
        <f>IF(ISBLANK(A185),MAX(H180:H184),MATCH(A185,'Bingo input'!$B$6:$B$105,0))</f>
        <v>91</v>
      </c>
      <c r="I185">
        <f>IF(ISBLANK(B185),MAX(I180:I184),MATCH(B185,'Bingo input'!$B$6:$B$105,0))</f>
        <v>88</v>
      </c>
      <c r="J185">
        <f>IF(ISBLANK(C185),MAX(J180:J184),MATCH(C185,'Bingo input'!$B$6:$B$105,0))</f>
        <v>59</v>
      </c>
      <c r="K185">
        <f>IF(ISBLANK(D185),MAX(K180:K184),MATCH(D185,'Bingo input'!$B$6:$B$105,0))</f>
        <v>77</v>
      </c>
      <c r="L185">
        <f>IF(ISBLANK(E185),MAX(L180:L184),MATCH(E185,'Bingo input'!$B$6:$B$105,0))</f>
        <v>93</v>
      </c>
      <c r="M185" t="str">
        <f t="shared" si="132"/>
        <v>/</v>
      </c>
      <c r="N185" t="str">
        <f>IF(LEN(Table1[[#This Row],[Status]])&gt;2,IF(MIN(Table1[[#This Row],[fo row 1]:[fo row 5]])&lt;MIN(M180:M184),"column","row"),"")</f>
        <v>row</v>
      </c>
      <c r="O185">
        <f>IF(AND(LEN(Table1[[#This Row],[Status]])&gt;2,LEN(Table1[[#This Row],[Row or Column]])&gt;2),IF(Table1[[#This Row],[Row or Column]]="row",MIN(M180:M184),MIN(Table1[[#This Row],[fo row 1]:[fo row 5]])),"")</f>
        <v>40</v>
      </c>
      <c r="P185">
        <f t="shared" si="172"/>
        <v>48</v>
      </c>
      <c r="Q185">
        <f t="shared" ref="Q185:T185" si="185">IF(LEN($G185)&gt;2,SUMIF(I180:I184,"&gt;"&amp;$O185,B180:B184),"")</f>
        <v>269</v>
      </c>
      <c r="R185">
        <f t="shared" si="185"/>
        <v>113</v>
      </c>
      <c r="S185">
        <f t="shared" si="185"/>
        <v>202</v>
      </c>
      <c r="T185">
        <f t="shared" si="185"/>
        <v>177</v>
      </c>
      <c r="U185" s="1">
        <f>IF(LEN(Table1[[#This Row],[Status]])&gt;2,SUM(Table1[[#This Row],[sum col1]:[sum col5]]),"")</f>
        <v>809</v>
      </c>
      <c r="V185" s="1" cm="1">
        <f t="array" ref="V185">IF(LEN(Table1[[#This Row],[Status]])&gt;2,INDEX('Bingo input'!$B$6:$B$105,Table1[[#This Row],[Min of Maxs]],1),"")</f>
        <v>75</v>
      </c>
    </row>
    <row r="186" spans="1:22">
      <c r="A186" s="3">
        <v>30</v>
      </c>
      <c r="B186">
        <v>89</v>
      </c>
      <c r="C186">
        <v>51</v>
      </c>
      <c r="D186">
        <v>31</v>
      </c>
      <c r="E186">
        <v>77</v>
      </c>
      <c r="F186">
        <f t="shared" si="138"/>
        <v>31</v>
      </c>
      <c r="G186" t="str">
        <f t="shared" si="131"/>
        <v/>
      </c>
      <c r="H186">
        <f>IF(ISBLANK(A186),MAX(H181:H185),MATCH(A186,'Bingo input'!$B$6:$B$105,0))</f>
        <v>85</v>
      </c>
      <c r="I186">
        <f>IF(ISBLANK(B186),MAX(I181:I185),MATCH(B186,'Bingo input'!$B$6:$B$105,0))</f>
        <v>94</v>
      </c>
      <c r="J186">
        <f>IF(ISBLANK(C186),MAX(J181:J185),MATCH(C186,'Bingo input'!$B$6:$B$105,0))</f>
        <v>36</v>
      </c>
      <c r="K186">
        <f>IF(ISBLANK(D186),MAX(K181:K185),MATCH(D186,'Bingo input'!$B$6:$B$105,0))</f>
        <v>73</v>
      </c>
      <c r="L186">
        <f>IF(ISBLANK(E186),MAX(L181:L185),MATCH(E186,'Bingo input'!$B$6:$B$105,0))</f>
        <v>39</v>
      </c>
      <c r="M186">
        <f t="shared" si="132"/>
        <v>94</v>
      </c>
      <c r="N186" t="str">
        <f>IF(LEN(Table1[[#This Row],[Status]])&gt;2,IF(MIN(Table1[[#This Row],[fo row 1]:[fo row 5]])&lt;MIN(M181:M185),"column","row"),"")</f>
        <v/>
      </c>
      <c r="O186" t="str">
        <f>IF(AND(LEN(Table1[[#This Row],[Status]])&gt;2,LEN(Table1[[#This Row],[Row or Column]])&gt;2),IF(Table1[[#This Row],[Row or Column]]="row",MIN(M181:M185),MIN(Table1[[#This Row],[fo row 1]:[fo row 5]])),"")</f>
        <v/>
      </c>
      <c r="P186" t="str">
        <f t="shared" si="172"/>
        <v/>
      </c>
      <c r="Q186" t="str">
        <f t="shared" ref="Q186:T186" si="186">IF(LEN($G186)&gt;2,SUMIF(I181:I185,"&gt;"&amp;$O186,B181:B185),"")</f>
        <v/>
      </c>
      <c r="R186" t="str">
        <f t="shared" si="186"/>
        <v/>
      </c>
      <c r="S186" t="str">
        <f t="shared" si="186"/>
        <v/>
      </c>
      <c r="T186" t="str">
        <f t="shared" si="186"/>
        <v/>
      </c>
      <c r="U186" s="1" t="str">
        <f>IF(LEN(Table1[[#This Row],[Status]])&gt;2,SUM(Table1[[#This Row],[sum col1]:[sum col5]]),"")</f>
        <v/>
      </c>
      <c r="V186" s="1" t="str" cm="1">
        <f t="array" ref="V186">IF(LEN(Table1[[#This Row],[Status]])&gt;2,INDEX('Bingo input'!$B$6:$B$105,Table1[[#This Row],[Min of Maxs]],1),"")</f>
        <v/>
      </c>
    </row>
    <row r="187" spans="1:22">
      <c r="A187" s="3">
        <v>74</v>
      </c>
      <c r="B187">
        <v>10</v>
      </c>
      <c r="C187">
        <v>86</v>
      </c>
      <c r="D187">
        <v>71</v>
      </c>
      <c r="E187">
        <v>84</v>
      </c>
      <c r="F187">
        <f t="shared" si="138"/>
        <v>31</v>
      </c>
      <c r="G187" t="str">
        <f t="shared" si="131"/>
        <v/>
      </c>
      <c r="H187">
        <f>IF(ISBLANK(A187),MAX(H182:H186),MATCH(A187,'Bingo input'!$B$6:$B$105,0))</f>
        <v>24</v>
      </c>
      <c r="I187">
        <f>IF(ISBLANK(B187),MAX(I182:I186),MATCH(B187,'Bingo input'!$B$6:$B$105,0))</f>
        <v>54</v>
      </c>
      <c r="J187">
        <f>IF(ISBLANK(C187),MAX(J182:J186),MATCH(C187,'Bingo input'!$B$6:$B$105,0))</f>
        <v>44</v>
      </c>
      <c r="K187">
        <f>IF(ISBLANK(D187),MAX(K182:K186),MATCH(D187,'Bingo input'!$B$6:$B$105,0))</f>
        <v>18</v>
      </c>
      <c r="L187">
        <f>IF(ISBLANK(E187),MAX(L182:L186),MATCH(E187,'Bingo input'!$B$6:$B$105,0))</f>
        <v>14</v>
      </c>
      <c r="M187">
        <f t="shared" si="132"/>
        <v>54</v>
      </c>
      <c r="N187" t="str">
        <f>IF(LEN(Table1[[#This Row],[Status]])&gt;2,IF(MIN(Table1[[#This Row],[fo row 1]:[fo row 5]])&lt;MIN(M182:M186),"column","row"),"")</f>
        <v/>
      </c>
      <c r="O187" t="str">
        <f>IF(AND(LEN(Table1[[#This Row],[Status]])&gt;2,LEN(Table1[[#This Row],[Row or Column]])&gt;2),IF(Table1[[#This Row],[Row or Column]]="row",MIN(M182:M186),MIN(Table1[[#This Row],[fo row 1]:[fo row 5]])),"")</f>
        <v/>
      </c>
      <c r="P187" t="str">
        <f t="shared" si="172"/>
        <v/>
      </c>
      <c r="Q187" t="str">
        <f t="shared" ref="Q187:T187" si="187">IF(LEN($G187)&gt;2,SUMIF(I182:I186,"&gt;"&amp;$O187,B182:B186),"")</f>
        <v/>
      </c>
      <c r="R187" t="str">
        <f t="shared" si="187"/>
        <v/>
      </c>
      <c r="S187" t="str">
        <f t="shared" si="187"/>
        <v/>
      </c>
      <c r="T187" t="str">
        <f t="shared" si="187"/>
        <v/>
      </c>
      <c r="U187" s="1" t="str">
        <f>IF(LEN(Table1[[#This Row],[Status]])&gt;2,SUM(Table1[[#This Row],[sum col1]:[sum col5]]),"")</f>
        <v/>
      </c>
      <c r="V187" s="1" t="str" cm="1">
        <f t="array" ref="V187">IF(LEN(Table1[[#This Row],[Status]])&gt;2,INDEX('Bingo input'!$B$6:$B$105,Table1[[#This Row],[Min of Maxs]],1),"")</f>
        <v/>
      </c>
    </row>
    <row r="188" spans="1:22">
      <c r="A188" s="3">
        <v>29</v>
      </c>
      <c r="B188">
        <v>54</v>
      </c>
      <c r="C188">
        <v>58</v>
      </c>
      <c r="D188">
        <v>44</v>
      </c>
      <c r="E188">
        <v>5</v>
      </c>
      <c r="F188">
        <f t="shared" si="138"/>
        <v>31</v>
      </c>
      <c r="G188" t="str">
        <f t="shared" si="131"/>
        <v/>
      </c>
      <c r="H188">
        <f>IF(ISBLANK(A188),MAX(H183:H187),MATCH(A188,'Bingo input'!$B$6:$B$105,0))</f>
        <v>92</v>
      </c>
      <c r="I188">
        <f>IF(ISBLANK(B188),MAX(I183:I187),MATCH(B188,'Bingo input'!$B$6:$B$105,0))</f>
        <v>60</v>
      </c>
      <c r="J188">
        <f>IF(ISBLANK(C188),MAX(J183:J187),MATCH(C188,'Bingo input'!$B$6:$B$105,0))</f>
        <v>97</v>
      </c>
      <c r="K188">
        <f>IF(ISBLANK(D188),MAX(K183:K187),MATCH(D188,'Bingo input'!$B$6:$B$105,0))</f>
        <v>67</v>
      </c>
      <c r="L188">
        <f>IF(ISBLANK(E188),MAX(L183:L187),MATCH(E188,'Bingo input'!$B$6:$B$105,0))</f>
        <v>79</v>
      </c>
      <c r="M188">
        <f t="shared" si="132"/>
        <v>97</v>
      </c>
      <c r="N188" t="str">
        <f>IF(LEN(Table1[[#This Row],[Status]])&gt;2,IF(MIN(Table1[[#This Row],[fo row 1]:[fo row 5]])&lt;MIN(M183:M187),"column","row"),"")</f>
        <v/>
      </c>
      <c r="O188" t="str">
        <f>IF(AND(LEN(Table1[[#This Row],[Status]])&gt;2,LEN(Table1[[#This Row],[Row or Column]])&gt;2),IF(Table1[[#This Row],[Row or Column]]="row",MIN(M183:M187),MIN(Table1[[#This Row],[fo row 1]:[fo row 5]])),"")</f>
        <v/>
      </c>
      <c r="P188" t="str">
        <f t="shared" ref="P188:T203" si="188">IF(LEN($G188)&gt;2,SUMIF(H183:H187,"&gt;"&amp;$O188,A183:A187),"")</f>
        <v/>
      </c>
      <c r="Q188" t="str">
        <f t="shared" si="188"/>
        <v/>
      </c>
      <c r="R188" t="str">
        <f t="shared" si="188"/>
        <v/>
      </c>
      <c r="S188" t="str">
        <f t="shared" si="188"/>
        <v/>
      </c>
      <c r="T188" t="str">
        <f t="shared" si="188"/>
        <v/>
      </c>
      <c r="U188" s="1" t="str">
        <f>IF(LEN(Table1[[#This Row],[Status]])&gt;2,SUM(Table1[[#This Row],[sum col1]:[sum col5]]),"")</f>
        <v/>
      </c>
      <c r="V188" s="1" t="str" cm="1">
        <f t="array" ref="V188">IF(LEN(Table1[[#This Row],[Status]])&gt;2,INDEX('Bingo input'!$B$6:$B$105,Table1[[#This Row],[Min of Maxs]],1),"")</f>
        <v/>
      </c>
    </row>
    <row r="189" spans="1:22">
      <c r="A189" s="3">
        <v>11</v>
      </c>
      <c r="B189">
        <v>90</v>
      </c>
      <c r="C189">
        <v>26</v>
      </c>
      <c r="D189">
        <v>50</v>
      </c>
      <c r="E189">
        <v>63</v>
      </c>
      <c r="F189">
        <f t="shared" si="138"/>
        <v>31</v>
      </c>
      <c r="G189" t="str">
        <f t="shared" si="131"/>
        <v/>
      </c>
      <c r="H189">
        <f>IF(ISBLANK(A189),MAX(H184:H188),MATCH(A189,'Bingo input'!$B$6:$B$105,0))</f>
        <v>58</v>
      </c>
      <c r="I189">
        <f>IF(ISBLANK(B189),MAX(I184:I188),MATCH(B189,'Bingo input'!$B$6:$B$105,0))</f>
        <v>74</v>
      </c>
      <c r="J189">
        <f>IF(ISBLANK(C189),MAX(J184:J188),MATCH(C189,'Bingo input'!$B$6:$B$105,0))</f>
        <v>25</v>
      </c>
      <c r="K189">
        <f>IF(ISBLANK(D189),MAX(K184:K188),MATCH(D189,'Bingo input'!$B$6:$B$105,0))</f>
        <v>59</v>
      </c>
      <c r="L189">
        <f>IF(ISBLANK(E189),MAX(L184:L188),MATCH(E189,'Bingo input'!$B$6:$B$105,0))</f>
        <v>50</v>
      </c>
      <c r="M189">
        <f t="shared" si="132"/>
        <v>74</v>
      </c>
      <c r="N189" t="str">
        <f>IF(LEN(Table1[[#This Row],[Status]])&gt;2,IF(MIN(Table1[[#This Row],[fo row 1]:[fo row 5]])&lt;MIN(M184:M188),"column","row"),"")</f>
        <v/>
      </c>
      <c r="O189" t="str">
        <f>IF(AND(LEN(Table1[[#This Row],[Status]])&gt;2,LEN(Table1[[#This Row],[Row or Column]])&gt;2),IF(Table1[[#This Row],[Row or Column]]="row",MIN(M184:M188),MIN(Table1[[#This Row],[fo row 1]:[fo row 5]])),"")</f>
        <v/>
      </c>
      <c r="P189" t="str">
        <f t="shared" si="188"/>
        <v/>
      </c>
      <c r="Q189" t="str">
        <f t="shared" ref="Q189:T189" si="189">IF(LEN($G189)&gt;2,SUMIF(I184:I188,"&gt;"&amp;$O189,B184:B188),"")</f>
        <v/>
      </c>
      <c r="R189" t="str">
        <f t="shared" si="189"/>
        <v/>
      </c>
      <c r="S189" t="str">
        <f t="shared" si="189"/>
        <v/>
      </c>
      <c r="T189" t="str">
        <f t="shared" si="189"/>
        <v/>
      </c>
      <c r="U189" s="1" t="str">
        <f>IF(LEN(Table1[[#This Row],[Status]])&gt;2,SUM(Table1[[#This Row],[sum col1]:[sum col5]]),"")</f>
        <v/>
      </c>
      <c r="V189" s="1" t="str" cm="1">
        <f t="array" ref="V189">IF(LEN(Table1[[#This Row],[Status]])&gt;2,INDEX('Bingo input'!$B$6:$B$105,Table1[[#This Row],[Min of Maxs]],1),"")</f>
        <v/>
      </c>
    </row>
    <row r="190" spans="1:22">
      <c r="A190" s="3">
        <v>64</v>
      </c>
      <c r="B190">
        <v>62</v>
      </c>
      <c r="C190">
        <v>20</v>
      </c>
      <c r="D190">
        <v>40</v>
      </c>
      <c r="E190">
        <v>46</v>
      </c>
      <c r="F190">
        <f t="shared" si="138"/>
        <v>31</v>
      </c>
      <c r="G190" t="str">
        <f t="shared" si="131"/>
        <v/>
      </c>
      <c r="H190">
        <f>IF(ISBLANK(A190),MAX(H185:H189),MATCH(A190,'Bingo input'!$B$6:$B$105,0))</f>
        <v>28</v>
      </c>
      <c r="I190">
        <f>IF(ISBLANK(B190),MAX(I185:I189),MATCH(B190,'Bingo input'!$B$6:$B$105,0))</f>
        <v>69</v>
      </c>
      <c r="J190">
        <f>IF(ISBLANK(C190),MAX(J185:J189),MATCH(C190,'Bingo input'!$B$6:$B$105,0))</f>
        <v>38</v>
      </c>
      <c r="K190">
        <f>IF(ISBLANK(D190),MAX(K185:K189),MATCH(D190,'Bingo input'!$B$6:$B$105,0))</f>
        <v>78</v>
      </c>
      <c r="L190">
        <f>IF(ISBLANK(E190),MAX(L185:L189),MATCH(E190,'Bingo input'!$B$6:$B$105,0))</f>
        <v>83</v>
      </c>
      <c r="M190">
        <f t="shared" si="132"/>
        <v>83</v>
      </c>
      <c r="N190" t="str">
        <f>IF(LEN(Table1[[#This Row],[Status]])&gt;2,IF(MIN(Table1[[#This Row],[fo row 1]:[fo row 5]])&lt;MIN(M185:M189),"column","row"),"")</f>
        <v/>
      </c>
      <c r="O190" t="str">
        <f>IF(AND(LEN(Table1[[#This Row],[Status]])&gt;2,LEN(Table1[[#This Row],[Row or Column]])&gt;2),IF(Table1[[#This Row],[Row or Column]]="row",MIN(M185:M189),MIN(Table1[[#This Row],[fo row 1]:[fo row 5]])),"")</f>
        <v/>
      </c>
      <c r="P190" t="str">
        <f t="shared" si="188"/>
        <v/>
      </c>
      <c r="Q190" t="str">
        <f t="shared" ref="Q190:T190" si="190">IF(LEN($G190)&gt;2,SUMIF(I185:I189,"&gt;"&amp;$O190,B185:B189),"")</f>
        <v/>
      </c>
      <c r="R190" t="str">
        <f t="shared" si="190"/>
        <v/>
      </c>
      <c r="S190" t="str">
        <f t="shared" si="190"/>
        <v/>
      </c>
      <c r="T190" t="str">
        <f t="shared" si="190"/>
        <v/>
      </c>
      <c r="U190" s="1" t="str">
        <f>IF(LEN(Table1[[#This Row],[Status]])&gt;2,SUM(Table1[[#This Row],[sum col1]:[sum col5]]),"")</f>
        <v/>
      </c>
      <c r="V190" s="1" t="str" cm="1">
        <f t="array" ref="V190">IF(LEN(Table1[[#This Row],[Status]])&gt;2,INDEX('Bingo input'!$B$6:$B$105,Table1[[#This Row],[Min of Maxs]],1),"")</f>
        <v/>
      </c>
    </row>
    <row r="191" spans="1:22">
      <c r="A191" s="2"/>
      <c r="F191">
        <f t="shared" si="138"/>
        <v>31</v>
      </c>
      <c r="G191" t="str">
        <f t="shared" si="131"/>
        <v xml:space="preserve">Board 31 min row: </v>
      </c>
      <c r="H191">
        <f>IF(ISBLANK(A191),MAX(H186:H190),MATCH(A191,'Bingo input'!$B$6:$B$105,0))</f>
        <v>92</v>
      </c>
      <c r="I191">
        <f>IF(ISBLANK(B191),MAX(I186:I190),MATCH(B191,'Bingo input'!$B$6:$B$105,0))</f>
        <v>94</v>
      </c>
      <c r="J191">
        <f>IF(ISBLANK(C191),MAX(J186:J190),MATCH(C191,'Bingo input'!$B$6:$B$105,0))</f>
        <v>97</v>
      </c>
      <c r="K191">
        <f>IF(ISBLANK(D191),MAX(K186:K190),MATCH(D191,'Bingo input'!$B$6:$B$105,0))</f>
        <v>78</v>
      </c>
      <c r="L191">
        <f>IF(ISBLANK(E191),MAX(L186:L190),MATCH(E191,'Bingo input'!$B$6:$B$105,0))</f>
        <v>83</v>
      </c>
      <c r="M191" t="str">
        <f t="shared" si="132"/>
        <v>/</v>
      </c>
      <c r="N191" t="str">
        <f>IF(LEN(Table1[[#This Row],[Status]])&gt;2,IF(MIN(Table1[[#This Row],[fo row 1]:[fo row 5]])&lt;MIN(M186:M190),"column","row"),"")</f>
        <v>row</v>
      </c>
      <c r="O191">
        <f>IF(AND(LEN(Table1[[#This Row],[Status]])&gt;2,LEN(Table1[[#This Row],[Row or Column]])&gt;2),IF(Table1[[#This Row],[Row or Column]]="row",MIN(M186:M190),MIN(Table1[[#This Row],[fo row 1]:[fo row 5]])),"")</f>
        <v>54</v>
      </c>
      <c r="P191">
        <f t="shared" si="188"/>
        <v>70</v>
      </c>
      <c r="Q191">
        <f t="shared" ref="Q191:T191" si="191">IF(LEN($G191)&gt;2,SUMIF(I186:I190,"&gt;"&amp;$O191,B186:B190),"")</f>
        <v>295</v>
      </c>
      <c r="R191">
        <f t="shared" si="191"/>
        <v>58</v>
      </c>
      <c r="S191">
        <f t="shared" si="191"/>
        <v>165</v>
      </c>
      <c r="T191">
        <f t="shared" si="191"/>
        <v>51</v>
      </c>
      <c r="U191" s="1">
        <f>IF(LEN(Table1[[#This Row],[Status]])&gt;2,SUM(Table1[[#This Row],[sum col1]:[sum col5]]),"")</f>
        <v>639</v>
      </c>
      <c r="V191" s="1" cm="1">
        <f t="array" ref="V191">IF(LEN(Table1[[#This Row],[Status]])&gt;2,INDEX('Bingo input'!$B$6:$B$105,Table1[[#This Row],[Min of Maxs]],1),"")</f>
        <v>10</v>
      </c>
    </row>
    <row r="192" spans="1:22">
      <c r="A192" s="3">
        <v>37</v>
      </c>
      <c r="B192">
        <v>9</v>
      </c>
      <c r="C192">
        <v>46</v>
      </c>
      <c r="D192">
        <v>23</v>
      </c>
      <c r="E192">
        <v>31</v>
      </c>
      <c r="F192">
        <f t="shared" si="138"/>
        <v>32</v>
      </c>
      <c r="G192" t="str">
        <f t="shared" si="131"/>
        <v/>
      </c>
      <c r="H192">
        <f>IF(ISBLANK(A192),MAX(H187:H191),MATCH(A192,'Bingo input'!$B$6:$B$105,0))</f>
        <v>77</v>
      </c>
      <c r="I192">
        <f>IF(ISBLANK(B192),MAX(I187:I191),MATCH(B192,'Bingo input'!$B$6:$B$105,0))</f>
        <v>53</v>
      </c>
      <c r="J192">
        <f>IF(ISBLANK(C192),MAX(J187:J191),MATCH(C192,'Bingo input'!$B$6:$B$105,0))</f>
        <v>83</v>
      </c>
      <c r="K192">
        <f>IF(ISBLANK(D192),MAX(K187:K191),MATCH(D192,'Bingo input'!$B$6:$B$105,0))</f>
        <v>10</v>
      </c>
      <c r="L192">
        <f>IF(ISBLANK(E192),MAX(L187:L191),MATCH(E192,'Bingo input'!$B$6:$B$105,0))</f>
        <v>73</v>
      </c>
      <c r="M192">
        <f t="shared" si="132"/>
        <v>83</v>
      </c>
      <c r="N192" t="str">
        <f>IF(LEN(Table1[[#This Row],[Status]])&gt;2,IF(MIN(Table1[[#This Row],[fo row 1]:[fo row 5]])&lt;MIN(M187:M191),"column","row"),"")</f>
        <v/>
      </c>
      <c r="O192" t="str">
        <f>IF(AND(LEN(Table1[[#This Row],[Status]])&gt;2,LEN(Table1[[#This Row],[Row or Column]])&gt;2),IF(Table1[[#This Row],[Row or Column]]="row",MIN(M187:M191),MIN(Table1[[#This Row],[fo row 1]:[fo row 5]])),"")</f>
        <v/>
      </c>
      <c r="P192" t="str">
        <f t="shared" si="188"/>
        <v/>
      </c>
      <c r="Q192" t="str">
        <f t="shared" ref="Q192:T192" si="192">IF(LEN($G192)&gt;2,SUMIF(I187:I191,"&gt;"&amp;$O192,B187:B191),"")</f>
        <v/>
      </c>
      <c r="R192" t="str">
        <f t="shared" si="192"/>
        <v/>
      </c>
      <c r="S192" t="str">
        <f t="shared" si="192"/>
        <v/>
      </c>
      <c r="T192" t="str">
        <f t="shared" si="192"/>
        <v/>
      </c>
      <c r="U192" s="1" t="str">
        <f>IF(LEN(Table1[[#This Row],[Status]])&gt;2,SUM(Table1[[#This Row],[sum col1]:[sum col5]]),"")</f>
        <v/>
      </c>
      <c r="V192" s="1" t="str" cm="1">
        <f t="array" ref="V192">IF(LEN(Table1[[#This Row],[Status]])&gt;2,INDEX('Bingo input'!$B$6:$B$105,Table1[[#This Row],[Min of Maxs]],1),"")</f>
        <v/>
      </c>
    </row>
    <row r="193" spans="1:22">
      <c r="A193" s="3">
        <v>68</v>
      </c>
      <c r="B193">
        <v>21</v>
      </c>
      <c r="C193">
        <v>25</v>
      </c>
      <c r="D193">
        <v>36</v>
      </c>
      <c r="E193">
        <v>90</v>
      </c>
      <c r="F193">
        <f t="shared" si="138"/>
        <v>32</v>
      </c>
      <c r="G193" t="str">
        <f t="shared" si="131"/>
        <v/>
      </c>
      <c r="H193">
        <f>IF(ISBLANK(A193),MAX(H188:H192),MATCH(A193,'Bingo input'!$B$6:$B$105,0))</f>
        <v>9</v>
      </c>
      <c r="I193">
        <f>IF(ISBLANK(B193),MAX(I188:I192),MATCH(B193,'Bingo input'!$B$6:$B$105,0))</f>
        <v>84</v>
      </c>
      <c r="J193">
        <f>IF(ISBLANK(C193),MAX(J188:J192),MATCH(C193,'Bingo input'!$B$6:$B$105,0))</f>
        <v>15</v>
      </c>
      <c r="K193">
        <f>IF(ISBLANK(D193),MAX(K188:K192),MATCH(D193,'Bingo input'!$B$6:$B$105,0))</f>
        <v>46</v>
      </c>
      <c r="L193">
        <f>IF(ISBLANK(E193),MAX(L188:L192),MATCH(E193,'Bingo input'!$B$6:$B$105,0))</f>
        <v>74</v>
      </c>
      <c r="M193">
        <f t="shared" si="132"/>
        <v>84</v>
      </c>
      <c r="N193" t="str">
        <f>IF(LEN(Table1[[#This Row],[Status]])&gt;2,IF(MIN(Table1[[#This Row],[fo row 1]:[fo row 5]])&lt;MIN(M188:M192),"column","row"),"")</f>
        <v/>
      </c>
      <c r="O193" t="str">
        <f>IF(AND(LEN(Table1[[#This Row],[Status]])&gt;2,LEN(Table1[[#This Row],[Row or Column]])&gt;2),IF(Table1[[#This Row],[Row or Column]]="row",MIN(M188:M192),MIN(Table1[[#This Row],[fo row 1]:[fo row 5]])),"")</f>
        <v/>
      </c>
      <c r="P193" t="str">
        <f t="shared" si="188"/>
        <v/>
      </c>
      <c r="Q193" t="str">
        <f t="shared" ref="Q193:T193" si="193">IF(LEN($G193)&gt;2,SUMIF(I188:I192,"&gt;"&amp;$O193,B188:B192),"")</f>
        <v/>
      </c>
      <c r="R193" t="str">
        <f t="shared" si="193"/>
        <v/>
      </c>
      <c r="S193" t="str">
        <f t="shared" si="193"/>
        <v/>
      </c>
      <c r="T193" t="str">
        <f t="shared" si="193"/>
        <v/>
      </c>
      <c r="U193" s="1" t="str">
        <f>IF(LEN(Table1[[#This Row],[Status]])&gt;2,SUM(Table1[[#This Row],[sum col1]:[sum col5]]),"")</f>
        <v/>
      </c>
      <c r="V193" s="1" t="str" cm="1">
        <f t="array" ref="V193">IF(LEN(Table1[[#This Row],[Status]])&gt;2,INDEX('Bingo input'!$B$6:$B$105,Table1[[#This Row],[Min of Maxs]],1),"")</f>
        <v/>
      </c>
    </row>
    <row r="194" spans="1:22">
      <c r="A194" s="3">
        <v>17</v>
      </c>
      <c r="B194">
        <v>33</v>
      </c>
      <c r="C194">
        <v>6</v>
      </c>
      <c r="D194">
        <v>50</v>
      </c>
      <c r="E194">
        <v>30</v>
      </c>
      <c r="F194">
        <f t="shared" si="138"/>
        <v>32</v>
      </c>
      <c r="G194" t="str">
        <f t="shared" si="131"/>
        <v/>
      </c>
      <c r="H194">
        <f>IF(ISBLANK(A194),MAX(H189:H193),MATCH(A194,'Bingo input'!$B$6:$B$105,0))</f>
        <v>68</v>
      </c>
      <c r="I194">
        <f>IF(ISBLANK(B194),MAX(I189:I193),MATCH(B194,'Bingo input'!$B$6:$B$105,0))</f>
        <v>11</v>
      </c>
      <c r="J194">
        <f>IF(ISBLANK(C194),MAX(J189:J193),MATCH(C194,'Bingo input'!$B$6:$B$105,0))</f>
        <v>35</v>
      </c>
      <c r="K194">
        <f>IF(ISBLANK(D194),MAX(K189:K193),MATCH(D194,'Bingo input'!$B$6:$B$105,0))</f>
        <v>59</v>
      </c>
      <c r="L194">
        <f>IF(ISBLANK(E194),MAX(L189:L193),MATCH(E194,'Bingo input'!$B$6:$B$105,0))</f>
        <v>85</v>
      </c>
      <c r="M194">
        <f t="shared" si="132"/>
        <v>85</v>
      </c>
      <c r="N194" t="str">
        <f>IF(LEN(Table1[[#This Row],[Status]])&gt;2,IF(MIN(Table1[[#This Row],[fo row 1]:[fo row 5]])&lt;MIN(M189:M193),"column","row"),"")</f>
        <v/>
      </c>
      <c r="O194" t="str">
        <f>IF(AND(LEN(Table1[[#This Row],[Status]])&gt;2,LEN(Table1[[#This Row],[Row or Column]])&gt;2),IF(Table1[[#This Row],[Row or Column]]="row",MIN(M189:M193),MIN(Table1[[#This Row],[fo row 1]:[fo row 5]])),"")</f>
        <v/>
      </c>
      <c r="P194" t="str">
        <f t="shared" si="188"/>
        <v/>
      </c>
      <c r="Q194" t="str">
        <f t="shared" ref="Q194:T194" si="194">IF(LEN($G194)&gt;2,SUMIF(I189:I193,"&gt;"&amp;$O194,B189:B193),"")</f>
        <v/>
      </c>
      <c r="R194" t="str">
        <f t="shared" si="194"/>
        <v/>
      </c>
      <c r="S194" t="str">
        <f t="shared" si="194"/>
        <v/>
      </c>
      <c r="T194" t="str">
        <f t="shared" si="194"/>
        <v/>
      </c>
      <c r="U194" s="1" t="str">
        <f>IF(LEN(Table1[[#This Row],[Status]])&gt;2,SUM(Table1[[#This Row],[sum col1]:[sum col5]]),"")</f>
        <v/>
      </c>
      <c r="V194" s="1" t="str" cm="1">
        <f t="array" ref="V194">IF(LEN(Table1[[#This Row],[Status]])&gt;2,INDEX('Bingo input'!$B$6:$B$105,Table1[[#This Row],[Min of Maxs]],1),"")</f>
        <v/>
      </c>
    </row>
    <row r="195" spans="1:22">
      <c r="A195" s="3">
        <v>11</v>
      </c>
      <c r="B195">
        <v>89</v>
      </c>
      <c r="C195">
        <v>20</v>
      </c>
      <c r="D195">
        <v>47</v>
      </c>
      <c r="E195">
        <v>60</v>
      </c>
      <c r="F195">
        <f t="shared" si="138"/>
        <v>32</v>
      </c>
      <c r="G195" t="str">
        <f t="shared" si="131"/>
        <v/>
      </c>
      <c r="H195">
        <f>IF(ISBLANK(A195),MAX(H190:H194),MATCH(A195,'Bingo input'!$B$6:$B$105,0))</f>
        <v>58</v>
      </c>
      <c r="I195">
        <f>IF(ISBLANK(B195),MAX(I190:I194),MATCH(B195,'Bingo input'!$B$6:$B$105,0))</f>
        <v>94</v>
      </c>
      <c r="J195">
        <f>IF(ISBLANK(C195),MAX(J190:J194),MATCH(C195,'Bingo input'!$B$6:$B$105,0))</f>
        <v>38</v>
      </c>
      <c r="K195">
        <f>IF(ISBLANK(D195),MAX(K190:K194),MATCH(D195,'Bingo input'!$B$6:$B$105,0))</f>
        <v>34</v>
      </c>
      <c r="L195">
        <f>IF(ISBLANK(E195),MAX(L190:L194),MATCH(E195,'Bingo input'!$B$6:$B$105,0))</f>
        <v>90</v>
      </c>
      <c r="M195">
        <f t="shared" si="132"/>
        <v>94</v>
      </c>
      <c r="N195" t="str">
        <f>IF(LEN(Table1[[#This Row],[Status]])&gt;2,IF(MIN(Table1[[#This Row],[fo row 1]:[fo row 5]])&lt;MIN(M190:M194),"column","row"),"")</f>
        <v/>
      </c>
      <c r="O195" t="str">
        <f>IF(AND(LEN(Table1[[#This Row],[Status]])&gt;2,LEN(Table1[[#This Row],[Row or Column]])&gt;2),IF(Table1[[#This Row],[Row or Column]]="row",MIN(M190:M194),MIN(Table1[[#This Row],[fo row 1]:[fo row 5]])),"")</f>
        <v/>
      </c>
      <c r="P195" t="str">
        <f t="shared" si="188"/>
        <v/>
      </c>
      <c r="Q195" t="str">
        <f t="shared" ref="Q195:T195" si="195">IF(LEN($G195)&gt;2,SUMIF(I190:I194,"&gt;"&amp;$O195,B190:B194),"")</f>
        <v/>
      </c>
      <c r="R195" t="str">
        <f t="shared" si="195"/>
        <v/>
      </c>
      <c r="S195" t="str">
        <f t="shared" si="195"/>
        <v/>
      </c>
      <c r="T195" t="str">
        <f t="shared" si="195"/>
        <v/>
      </c>
      <c r="U195" s="1" t="str">
        <f>IF(LEN(Table1[[#This Row],[Status]])&gt;2,SUM(Table1[[#This Row],[sum col1]:[sum col5]]),"")</f>
        <v/>
      </c>
      <c r="V195" s="1" t="str" cm="1">
        <f t="array" ref="V195">IF(LEN(Table1[[#This Row],[Status]])&gt;2,INDEX('Bingo input'!$B$6:$B$105,Table1[[#This Row],[Min of Maxs]],1),"")</f>
        <v/>
      </c>
    </row>
    <row r="196" spans="1:22">
      <c r="A196" s="3">
        <v>26</v>
      </c>
      <c r="B196">
        <v>59</v>
      </c>
      <c r="C196">
        <v>34</v>
      </c>
      <c r="D196">
        <v>62</v>
      </c>
      <c r="E196">
        <v>77</v>
      </c>
      <c r="F196">
        <f t="shared" si="138"/>
        <v>32</v>
      </c>
      <c r="G196" t="str">
        <f t="shared" si="131"/>
        <v/>
      </c>
      <c r="H196">
        <f>IF(ISBLANK(A196),MAX(H191:H195),MATCH(A196,'Bingo input'!$B$6:$B$105,0))</f>
        <v>25</v>
      </c>
      <c r="I196">
        <f>IF(ISBLANK(B196),MAX(I191:I195),MATCH(B196,'Bingo input'!$B$6:$B$105,0))</f>
        <v>93</v>
      </c>
      <c r="J196">
        <f>IF(ISBLANK(C196),MAX(J191:J195),MATCH(C196,'Bingo input'!$B$6:$B$105,0))</f>
        <v>21</v>
      </c>
      <c r="K196">
        <f>IF(ISBLANK(D196),MAX(K191:K195),MATCH(D196,'Bingo input'!$B$6:$B$105,0))</f>
        <v>69</v>
      </c>
      <c r="L196">
        <f>IF(ISBLANK(E196),MAX(L191:L195),MATCH(E196,'Bingo input'!$B$6:$B$105,0))</f>
        <v>39</v>
      </c>
      <c r="M196">
        <f t="shared" si="132"/>
        <v>93</v>
      </c>
      <c r="N196" t="str">
        <f>IF(LEN(Table1[[#This Row],[Status]])&gt;2,IF(MIN(Table1[[#This Row],[fo row 1]:[fo row 5]])&lt;MIN(M191:M195),"column","row"),"")</f>
        <v/>
      </c>
      <c r="O196" t="str">
        <f>IF(AND(LEN(Table1[[#This Row],[Status]])&gt;2,LEN(Table1[[#This Row],[Row or Column]])&gt;2),IF(Table1[[#This Row],[Row or Column]]="row",MIN(M191:M195),MIN(Table1[[#This Row],[fo row 1]:[fo row 5]])),"")</f>
        <v/>
      </c>
      <c r="P196" t="str">
        <f t="shared" si="188"/>
        <v/>
      </c>
      <c r="Q196" t="str">
        <f t="shared" ref="Q196:T196" si="196">IF(LEN($G196)&gt;2,SUMIF(I191:I195,"&gt;"&amp;$O196,B191:B195),"")</f>
        <v/>
      </c>
      <c r="R196" t="str">
        <f t="shared" si="196"/>
        <v/>
      </c>
      <c r="S196" t="str">
        <f t="shared" si="196"/>
        <v/>
      </c>
      <c r="T196" t="str">
        <f t="shared" si="196"/>
        <v/>
      </c>
      <c r="U196" s="1" t="str">
        <f>IF(LEN(Table1[[#This Row],[Status]])&gt;2,SUM(Table1[[#This Row],[sum col1]:[sum col5]]),"")</f>
        <v/>
      </c>
      <c r="V196" s="1" t="str" cm="1">
        <f t="array" ref="V196">IF(LEN(Table1[[#This Row],[Status]])&gt;2,INDEX('Bingo input'!$B$6:$B$105,Table1[[#This Row],[Min of Maxs]],1),"")</f>
        <v/>
      </c>
    </row>
    <row r="197" spans="1:22">
      <c r="A197" s="2"/>
      <c r="F197">
        <f t="shared" si="138"/>
        <v>32</v>
      </c>
      <c r="G197" t="str">
        <f t="shared" si="131"/>
        <v xml:space="preserve">Board 32 min row: </v>
      </c>
      <c r="H197">
        <f>IF(ISBLANK(A197),MAX(H192:H196),MATCH(A197,'Bingo input'!$B$6:$B$105,0))</f>
        <v>77</v>
      </c>
      <c r="I197">
        <f>IF(ISBLANK(B197),MAX(I192:I196),MATCH(B197,'Bingo input'!$B$6:$B$105,0))</f>
        <v>94</v>
      </c>
      <c r="J197">
        <f>IF(ISBLANK(C197),MAX(J192:J196),MATCH(C197,'Bingo input'!$B$6:$B$105,0))</f>
        <v>83</v>
      </c>
      <c r="K197">
        <f>IF(ISBLANK(D197),MAX(K192:K196),MATCH(D197,'Bingo input'!$B$6:$B$105,0))</f>
        <v>69</v>
      </c>
      <c r="L197">
        <f>IF(ISBLANK(E197),MAX(L192:L196),MATCH(E197,'Bingo input'!$B$6:$B$105,0))</f>
        <v>90</v>
      </c>
      <c r="M197" t="str">
        <f t="shared" si="132"/>
        <v>/</v>
      </c>
      <c r="N197" t="str">
        <f>IF(LEN(Table1[[#This Row],[Status]])&gt;2,IF(MIN(Table1[[#This Row],[fo row 1]:[fo row 5]])&lt;MIN(M192:M196),"column","row"),"")</f>
        <v>column</v>
      </c>
      <c r="O197">
        <f>IF(AND(LEN(Table1[[#This Row],[Status]])&gt;2,LEN(Table1[[#This Row],[Row or Column]])&gt;2),IF(Table1[[#This Row],[Row or Column]]="row",MIN(M192:M196),MIN(Table1[[#This Row],[fo row 1]:[fo row 5]])),"")</f>
        <v>69</v>
      </c>
      <c r="P197">
        <f t="shared" si="188"/>
        <v>37</v>
      </c>
      <c r="Q197">
        <f t="shared" ref="Q197:T197" si="197">IF(LEN($G197)&gt;2,SUMIF(I192:I196,"&gt;"&amp;$O197,B192:B196),"")</f>
        <v>169</v>
      </c>
      <c r="R197">
        <f t="shared" si="197"/>
        <v>46</v>
      </c>
      <c r="S197">
        <f t="shared" si="197"/>
        <v>0</v>
      </c>
      <c r="T197">
        <f t="shared" si="197"/>
        <v>211</v>
      </c>
      <c r="U197" s="1">
        <f>IF(LEN(Table1[[#This Row],[Status]])&gt;2,SUM(Table1[[#This Row],[sum col1]:[sum col5]]),"")</f>
        <v>463</v>
      </c>
      <c r="V197" s="1" cm="1">
        <f t="array" ref="V197">IF(LEN(Table1[[#This Row],[Status]])&gt;2,INDEX('Bingo input'!$B$6:$B$105,Table1[[#This Row],[Min of Maxs]],1),"")</f>
        <v>62</v>
      </c>
    </row>
    <row r="198" spans="1:22">
      <c r="A198" s="3">
        <v>84</v>
      </c>
      <c r="B198">
        <v>52</v>
      </c>
      <c r="C198">
        <v>40</v>
      </c>
      <c r="D198">
        <v>97</v>
      </c>
      <c r="E198">
        <v>7</v>
      </c>
      <c r="F198">
        <f t="shared" si="138"/>
        <v>33</v>
      </c>
      <c r="G198" t="str">
        <f t="shared" ref="G198:G261" si="198">IF(ISBLANK(A198),"Board "&amp;F198&amp;" min row: ","")</f>
        <v/>
      </c>
      <c r="H198">
        <f>IF(ISBLANK(A198),MAX(H193:H197),MATCH(A198,'Bingo input'!$B$6:$B$105,0))</f>
        <v>14</v>
      </c>
      <c r="I198">
        <f>IF(ISBLANK(B198),MAX(I193:I197),MATCH(B198,'Bingo input'!$B$6:$B$105,0))</f>
        <v>49</v>
      </c>
      <c r="J198">
        <f>IF(ISBLANK(C198),MAX(J193:J197),MATCH(C198,'Bingo input'!$B$6:$B$105,0))</f>
        <v>78</v>
      </c>
      <c r="K198">
        <f>IF(ISBLANK(D198),MAX(K193:K197),MATCH(D198,'Bingo input'!$B$6:$B$105,0))</f>
        <v>32</v>
      </c>
      <c r="L198">
        <f>IF(ISBLANK(E198),MAX(L193:L197),MATCH(E198,'Bingo input'!$B$6:$B$105,0))</f>
        <v>4</v>
      </c>
      <c r="M198">
        <f t="shared" ref="M198:M261" si="199">IF(ISBLANK(A198),"/",MAX(H198:L198))</f>
        <v>78</v>
      </c>
      <c r="N198" t="str">
        <f>IF(LEN(Table1[[#This Row],[Status]])&gt;2,IF(MIN(Table1[[#This Row],[fo row 1]:[fo row 5]])&lt;MIN(M193:M197),"column","row"),"")</f>
        <v/>
      </c>
      <c r="O198" t="str">
        <f>IF(AND(LEN(Table1[[#This Row],[Status]])&gt;2,LEN(Table1[[#This Row],[Row or Column]])&gt;2),IF(Table1[[#This Row],[Row or Column]]="row",MIN(M193:M197),MIN(Table1[[#This Row],[fo row 1]:[fo row 5]])),"")</f>
        <v/>
      </c>
      <c r="P198" t="str">
        <f t="shared" si="188"/>
        <v/>
      </c>
      <c r="Q198" t="str">
        <f t="shared" ref="Q198:T198" si="200">IF(LEN($G198)&gt;2,SUMIF(I193:I197,"&gt;"&amp;$O198,B193:B197),"")</f>
        <v/>
      </c>
      <c r="R198" t="str">
        <f t="shared" si="200"/>
        <v/>
      </c>
      <c r="S198" t="str">
        <f t="shared" si="200"/>
        <v/>
      </c>
      <c r="T198" t="str">
        <f t="shared" si="200"/>
        <v/>
      </c>
      <c r="U198" s="1" t="str">
        <f>IF(LEN(Table1[[#This Row],[Status]])&gt;2,SUM(Table1[[#This Row],[sum col1]:[sum col5]]),"")</f>
        <v/>
      </c>
      <c r="V198" s="1" t="str" cm="1">
        <f t="array" ref="V198">IF(LEN(Table1[[#This Row],[Status]])&gt;2,INDEX('Bingo input'!$B$6:$B$105,Table1[[#This Row],[Min of Maxs]],1),"")</f>
        <v/>
      </c>
    </row>
    <row r="199" spans="1:22">
      <c r="A199" s="3">
        <v>88</v>
      </c>
      <c r="B199">
        <v>30</v>
      </c>
      <c r="C199">
        <v>42</v>
      </c>
      <c r="D199">
        <v>58</v>
      </c>
      <c r="E199">
        <v>94</v>
      </c>
      <c r="F199">
        <f t="shared" si="138"/>
        <v>33</v>
      </c>
      <c r="G199" t="str">
        <f t="shared" si="198"/>
        <v/>
      </c>
      <c r="H199">
        <f>IF(ISBLANK(A199),MAX(H194:H198),MATCH(A199,'Bingo input'!$B$6:$B$105,0))</f>
        <v>66</v>
      </c>
      <c r="I199">
        <f>IF(ISBLANK(B199),MAX(I194:I198),MATCH(B199,'Bingo input'!$B$6:$B$105,0))</f>
        <v>85</v>
      </c>
      <c r="J199">
        <f>IF(ISBLANK(C199),MAX(J194:J198),MATCH(C199,'Bingo input'!$B$6:$B$105,0))</f>
        <v>96</v>
      </c>
      <c r="K199">
        <f>IF(ISBLANK(D199),MAX(K194:K198),MATCH(D199,'Bingo input'!$B$6:$B$105,0))</f>
        <v>97</v>
      </c>
      <c r="L199">
        <f>IF(ISBLANK(E199),MAX(L194:L198),MATCH(E199,'Bingo input'!$B$6:$B$105,0))</f>
        <v>72</v>
      </c>
      <c r="M199">
        <f t="shared" si="199"/>
        <v>97</v>
      </c>
      <c r="N199" t="str">
        <f>IF(LEN(Table1[[#This Row],[Status]])&gt;2,IF(MIN(Table1[[#This Row],[fo row 1]:[fo row 5]])&lt;MIN(M194:M198),"column","row"),"")</f>
        <v/>
      </c>
      <c r="O199" t="str">
        <f>IF(AND(LEN(Table1[[#This Row],[Status]])&gt;2,LEN(Table1[[#This Row],[Row or Column]])&gt;2),IF(Table1[[#This Row],[Row or Column]]="row",MIN(M194:M198),MIN(Table1[[#This Row],[fo row 1]:[fo row 5]])),"")</f>
        <v/>
      </c>
      <c r="P199" t="str">
        <f t="shared" si="188"/>
        <v/>
      </c>
      <c r="Q199" t="str">
        <f t="shared" ref="Q199:T199" si="201">IF(LEN($G199)&gt;2,SUMIF(I194:I198,"&gt;"&amp;$O199,B194:B198),"")</f>
        <v/>
      </c>
      <c r="R199" t="str">
        <f t="shared" si="201"/>
        <v/>
      </c>
      <c r="S199" t="str">
        <f t="shared" si="201"/>
        <v/>
      </c>
      <c r="T199" t="str">
        <f t="shared" si="201"/>
        <v/>
      </c>
      <c r="U199" s="1" t="str">
        <f>IF(LEN(Table1[[#This Row],[Status]])&gt;2,SUM(Table1[[#This Row],[sum col1]:[sum col5]]),"")</f>
        <v/>
      </c>
      <c r="V199" s="1" t="str" cm="1">
        <f t="array" ref="V199">IF(LEN(Table1[[#This Row],[Status]])&gt;2,INDEX('Bingo input'!$B$6:$B$105,Table1[[#This Row],[Min of Maxs]],1),"")</f>
        <v/>
      </c>
    </row>
    <row r="200" spans="1:22">
      <c r="A200" s="3">
        <v>64</v>
      </c>
      <c r="B200">
        <v>10</v>
      </c>
      <c r="C200">
        <v>2</v>
      </c>
      <c r="D200">
        <v>90</v>
      </c>
      <c r="E200">
        <v>83</v>
      </c>
      <c r="F200">
        <f t="shared" si="138"/>
        <v>33</v>
      </c>
      <c r="G200" t="str">
        <f t="shared" si="198"/>
        <v/>
      </c>
      <c r="H200">
        <f>IF(ISBLANK(A200),MAX(H195:H199),MATCH(A200,'Bingo input'!$B$6:$B$105,0))</f>
        <v>28</v>
      </c>
      <c r="I200">
        <f>IF(ISBLANK(B200),MAX(I195:I199),MATCH(B200,'Bingo input'!$B$6:$B$105,0))</f>
        <v>54</v>
      </c>
      <c r="J200">
        <f>IF(ISBLANK(C200),MAX(J195:J199),MATCH(C200,'Bingo input'!$B$6:$B$105,0))</f>
        <v>29</v>
      </c>
      <c r="K200">
        <f>IF(ISBLANK(D200),MAX(K195:K199),MATCH(D200,'Bingo input'!$B$6:$B$105,0))</f>
        <v>74</v>
      </c>
      <c r="L200">
        <f>IF(ISBLANK(E200),MAX(L195:L199),MATCH(E200,'Bingo input'!$B$6:$B$105,0))</f>
        <v>27</v>
      </c>
      <c r="M200">
        <f t="shared" si="199"/>
        <v>74</v>
      </c>
      <c r="N200" t="str">
        <f>IF(LEN(Table1[[#This Row],[Status]])&gt;2,IF(MIN(Table1[[#This Row],[fo row 1]:[fo row 5]])&lt;MIN(M195:M199),"column","row"),"")</f>
        <v/>
      </c>
      <c r="O200" t="str">
        <f>IF(AND(LEN(Table1[[#This Row],[Status]])&gt;2,LEN(Table1[[#This Row],[Row or Column]])&gt;2),IF(Table1[[#This Row],[Row or Column]]="row",MIN(M195:M199),MIN(Table1[[#This Row],[fo row 1]:[fo row 5]])),"")</f>
        <v/>
      </c>
      <c r="P200" t="str">
        <f t="shared" si="188"/>
        <v/>
      </c>
      <c r="Q200" t="str">
        <f t="shared" ref="Q200:T200" si="202">IF(LEN($G200)&gt;2,SUMIF(I195:I199,"&gt;"&amp;$O200,B195:B199),"")</f>
        <v/>
      </c>
      <c r="R200" t="str">
        <f t="shared" si="202"/>
        <v/>
      </c>
      <c r="S200" t="str">
        <f t="shared" si="202"/>
        <v/>
      </c>
      <c r="T200" t="str">
        <f t="shared" si="202"/>
        <v/>
      </c>
      <c r="U200" s="1" t="str">
        <f>IF(LEN(Table1[[#This Row],[Status]])&gt;2,SUM(Table1[[#This Row],[sum col1]:[sum col5]]),"")</f>
        <v/>
      </c>
      <c r="V200" s="1" t="str" cm="1">
        <f t="array" ref="V200">IF(LEN(Table1[[#This Row],[Status]])&gt;2,INDEX('Bingo input'!$B$6:$B$105,Table1[[#This Row],[Min of Maxs]],1),"")</f>
        <v/>
      </c>
    </row>
    <row r="201" spans="1:22">
      <c r="A201" s="3">
        <v>44</v>
      </c>
      <c r="B201">
        <v>35</v>
      </c>
      <c r="C201">
        <v>77</v>
      </c>
      <c r="D201">
        <v>91</v>
      </c>
      <c r="E201">
        <v>47</v>
      </c>
      <c r="F201">
        <f t="shared" si="138"/>
        <v>33</v>
      </c>
      <c r="G201" t="str">
        <f t="shared" si="198"/>
        <v/>
      </c>
      <c r="H201">
        <f>IF(ISBLANK(A201),MAX(H196:H200),MATCH(A201,'Bingo input'!$B$6:$B$105,0))</f>
        <v>67</v>
      </c>
      <c r="I201">
        <f>IF(ISBLANK(B201),MAX(I196:I200),MATCH(B201,'Bingo input'!$B$6:$B$105,0))</f>
        <v>30</v>
      </c>
      <c r="J201">
        <f>IF(ISBLANK(C201),MAX(J196:J200),MATCH(C201,'Bingo input'!$B$6:$B$105,0))</f>
        <v>39</v>
      </c>
      <c r="K201">
        <f>IF(ISBLANK(D201),MAX(K196:K200),MATCH(D201,'Bingo input'!$B$6:$B$105,0))</f>
        <v>89</v>
      </c>
      <c r="L201">
        <f>IF(ISBLANK(E201),MAX(L196:L200),MATCH(E201,'Bingo input'!$B$6:$B$105,0))</f>
        <v>34</v>
      </c>
      <c r="M201">
        <f t="shared" si="199"/>
        <v>89</v>
      </c>
      <c r="N201" t="str">
        <f>IF(LEN(Table1[[#This Row],[Status]])&gt;2,IF(MIN(Table1[[#This Row],[fo row 1]:[fo row 5]])&lt;MIN(M196:M200),"column","row"),"")</f>
        <v/>
      </c>
      <c r="O201" t="str">
        <f>IF(AND(LEN(Table1[[#This Row],[Status]])&gt;2,LEN(Table1[[#This Row],[Row or Column]])&gt;2),IF(Table1[[#This Row],[Row or Column]]="row",MIN(M196:M200),MIN(Table1[[#This Row],[fo row 1]:[fo row 5]])),"")</f>
        <v/>
      </c>
      <c r="P201" t="str">
        <f t="shared" si="188"/>
        <v/>
      </c>
      <c r="Q201" t="str">
        <f t="shared" ref="Q201:T201" si="203">IF(LEN($G201)&gt;2,SUMIF(I196:I200,"&gt;"&amp;$O201,B196:B200),"")</f>
        <v/>
      </c>
      <c r="R201" t="str">
        <f t="shared" si="203"/>
        <v/>
      </c>
      <c r="S201" t="str">
        <f t="shared" si="203"/>
        <v/>
      </c>
      <c r="T201" t="str">
        <f t="shared" si="203"/>
        <v/>
      </c>
      <c r="U201" s="1" t="str">
        <f>IF(LEN(Table1[[#This Row],[Status]])&gt;2,SUM(Table1[[#This Row],[sum col1]:[sum col5]]),"")</f>
        <v/>
      </c>
      <c r="V201" s="1" t="str" cm="1">
        <f t="array" ref="V201">IF(LEN(Table1[[#This Row],[Status]])&gt;2,INDEX('Bingo input'!$B$6:$B$105,Table1[[#This Row],[Min of Maxs]],1),"")</f>
        <v/>
      </c>
    </row>
    <row r="202" spans="1:22">
      <c r="A202" s="3">
        <v>14</v>
      </c>
      <c r="B202">
        <v>74</v>
      </c>
      <c r="C202">
        <v>9</v>
      </c>
      <c r="D202">
        <v>78</v>
      </c>
      <c r="E202">
        <v>53</v>
      </c>
      <c r="F202">
        <f t="shared" si="138"/>
        <v>33</v>
      </c>
      <c r="G202" t="str">
        <f t="shared" si="198"/>
        <v/>
      </c>
      <c r="H202">
        <f>IF(ISBLANK(A202),MAX(H197:H201),MATCH(A202,'Bingo input'!$B$6:$B$105,0))</f>
        <v>2</v>
      </c>
      <c r="I202">
        <f>IF(ISBLANK(B202),MAX(I197:I201),MATCH(B202,'Bingo input'!$B$6:$B$105,0))</f>
        <v>24</v>
      </c>
      <c r="J202">
        <f>IF(ISBLANK(C202),MAX(J197:J201),MATCH(C202,'Bingo input'!$B$6:$B$105,0))</f>
        <v>53</v>
      </c>
      <c r="K202">
        <f>IF(ISBLANK(D202),MAX(K197:K201),MATCH(D202,'Bingo input'!$B$6:$B$105,0))</f>
        <v>12</v>
      </c>
      <c r="L202">
        <f>IF(ISBLANK(E202),MAX(L197:L201),MATCH(E202,'Bingo input'!$B$6:$B$105,0))</f>
        <v>98</v>
      </c>
      <c r="M202">
        <f t="shared" si="199"/>
        <v>98</v>
      </c>
      <c r="N202" t="str">
        <f>IF(LEN(Table1[[#This Row],[Status]])&gt;2,IF(MIN(Table1[[#This Row],[fo row 1]:[fo row 5]])&lt;MIN(M197:M201),"column","row"),"")</f>
        <v/>
      </c>
      <c r="O202" t="str">
        <f>IF(AND(LEN(Table1[[#This Row],[Status]])&gt;2,LEN(Table1[[#This Row],[Row or Column]])&gt;2),IF(Table1[[#This Row],[Row or Column]]="row",MIN(M197:M201),MIN(Table1[[#This Row],[fo row 1]:[fo row 5]])),"")</f>
        <v/>
      </c>
      <c r="P202" t="str">
        <f t="shared" si="188"/>
        <v/>
      </c>
      <c r="Q202" t="str">
        <f t="shared" ref="Q202:T202" si="204">IF(LEN($G202)&gt;2,SUMIF(I197:I201,"&gt;"&amp;$O202,B197:B201),"")</f>
        <v/>
      </c>
      <c r="R202" t="str">
        <f t="shared" si="204"/>
        <v/>
      </c>
      <c r="S202" t="str">
        <f t="shared" si="204"/>
        <v/>
      </c>
      <c r="T202" t="str">
        <f t="shared" si="204"/>
        <v/>
      </c>
      <c r="U202" s="1" t="str">
        <f>IF(LEN(Table1[[#This Row],[Status]])&gt;2,SUM(Table1[[#This Row],[sum col1]:[sum col5]]),"")</f>
        <v/>
      </c>
      <c r="V202" s="1" t="str" cm="1">
        <f t="array" ref="V202">IF(LEN(Table1[[#This Row],[Status]])&gt;2,INDEX('Bingo input'!$B$6:$B$105,Table1[[#This Row],[Min of Maxs]],1),"")</f>
        <v/>
      </c>
    </row>
    <row r="203" spans="1:22">
      <c r="A203" s="2"/>
      <c r="F203">
        <f t="shared" ref="F203:F266" si="205">IF(AND(ISNUMBER(E203),ISNUMBER(E202)),F202,IF(AND(ISNUMBER(E203),ISBLANK(E202)),F202+1,IF(ISNUMBER(F202), F202, 1)))</f>
        <v>33</v>
      </c>
      <c r="G203" t="str">
        <f t="shared" si="198"/>
        <v xml:space="preserve">Board 33 min row: </v>
      </c>
      <c r="H203">
        <f>IF(ISBLANK(A203),MAX(H198:H202),MATCH(A203,'Bingo input'!$B$6:$B$105,0))</f>
        <v>67</v>
      </c>
      <c r="I203">
        <f>IF(ISBLANK(B203),MAX(I198:I202),MATCH(B203,'Bingo input'!$B$6:$B$105,0))</f>
        <v>85</v>
      </c>
      <c r="J203">
        <f>IF(ISBLANK(C203),MAX(J198:J202),MATCH(C203,'Bingo input'!$B$6:$B$105,0))</f>
        <v>96</v>
      </c>
      <c r="K203">
        <f>IF(ISBLANK(D203),MAX(K198:K202),MATCH(D203,'Bingo input'!$B$6:$B$105,0))</f>
        <v>97</v>
      </c>
      <c r="L203">
        <f>IF(ISBLANK(E203),MAX(L198:L202),MATCH(E203,'Bingo input'!$B$6:$B$105,0))</f>
        <v>98</v>
      </c>
      <c r="M203" t="str">
        <f t="shared" si="199"/>
        <v>/</v>
      </c>
      <c r="N203" t="str">
        <f>IF(LEN(Table1[[#This Row],[Status]])&gt;2,IF(MIN(Table1[[#This Row],[fo row 1]:[fo row 5]])&lt;MIN(M198:M202),"column","row"),"")</f>
        <v>column</v>
      </c>
      <c r="O203">
        <f>IF(AND(LEN(Table1[[#This Row],[Status]])&gt;2,LEN(Table1[[#This Row],[Row or Column]])&gt;2),IF(Table1[[#This Row],[Row or Column]]="row",MIN(M198:M202),MIN(Table1[[#This Row],[fo row 1]:[fo row 5]])),"")</f>
        <v>67</v>
      </c>
      <c r="P203">
        <f t="shared" si="188"/>
        <v>0</v>
      </c>
      <c r="Q203">
        <f t="shared" ref="Q203:T203" si="206">IF(LEN($G203)&gt;2,SUMIF(I198:I202,"&gt;"&amp;$O203,B198:B202),"")</f>
        <v>30</v>
      </c>
      <c r="R203">
        <f t="shared" si="206"/>
        <v>82</v>
      </c>
      <c r="S203">
        <f t="shared" si="206"/>
        <v>239</v>
      </c>
      <c r="T203">
        <f t="shared" si="206"/>
        <v>147</v>
      </c>
      <c r="U203" s="1">
        <f>IF(LEN(Table1[[#This Row],[Status]])&gt;2,SUM(Table1[[#This Row],[sum col1]:[sum col5]]),"")</f>
        <v>498</v>
      </c>
      <c r="V203" s="1" cm="1">
        <f t="array" ref="V203">IF(LEN(Table1[[#This Row],[Status]])&gt;2,INDEX('Bingo input'!$B$6:$B$105,Table1[[#This Row],[Min of Maxs]],1),"")</f>
        <v>44</v>
      </c>
    </row>
    <row r="204" spans="1:22">
      <c r="A204" s="3">
        <v>86</v>
      </c>
      <c r="B204">
        <v>14</v>
      </c>
      <c r="C204">
        <v>0</v>
      </c>
      <c r="D204">
        <v>39</v>
      </c>
      <c r="E204">
        <v>24</v>
      </c>
      <c r="F204">
        <f t="shared" si="205"/>
        <v>34</v>
      </c>
      <c r="G204" t="str">
        <f t="shared" si="198"/>
        <v/>
      </c>
      <c r="H204">
        <f>IF(ISBLANK(A204),MAX(H199:H203),MATCH(A204,'Bingo input'!$B$6:$B$105,0))</f>
        <v>44</v>
      </c>
      <c r="I204">
        <f>IF(ISBLANK(B204),MAX(I199:I203),MATCH(B204,'Bingo input'!$B$6:$B$105,0))</f>
        <v>2</v>
      </c>
      <c r="J204">
        <f>IF(ISBLANK(C204),MAX(J199:J203),MATCH(C204,'Bingo input'!$B$6:$B$105,0))</f>
        <v>70</v>
      </c>
      <c r="K204">
        <f>IF(ISBLANK(D204),MAX(K199:K203),MATCH(D204,'Bingo input'!$B$6:$B$105,0))</f>
        <v>75</v>
      </c>
      <c r="L204">
        <f>IF(ISBLANK(E204),MAX(L199:L203),MATCH(E204,'Bingo input'!$B$6:$B$105,0))</f>
        <v>81</v>
      </c>
      <c r="M204">
        <f t="shared" si="199"/>
        <v>81</v>
      </c>
      <c r="N204" t="str">
        <f>IF(LEN(Table1[[#This Row],[Status]])&gt;2,IF(MIN(Table1[[#This Row],[fo row 1]:[fo row 5]])&lt;MIN(M199:M203),"column","row"),"")</f>
        <v/>
      </c>
      <c r="O204" t="str">
        <f>IF(AND(LEN(Table1[[#This Row],[Status]])&gt;2,LEN(Table1[[#This Row],[Row or Column]])&gt;2),IF(Table1[[#This Row],[Row or Column]]="row",MIN(M199:M203),MIN(Table1[[#This Row],[fo row 1]:[fo row 5]])),"")</f>
        <v/>
      </c>
      <c r="P204" t="str">
        <f t="shared" ref="P204:T219" si="207">IF(LEN($G204)&gt;2,SUMIF(H199:H203,"&gt;"&amp;$O204,A199:A203),"")</f>
        <v/>
      </c>
      <c r="Q204" t="str">
        <f t="shared" si="207"/>
        <v/>
      </c>
      <c r="R204" t="str">
        <f t="shared" si="207"/>
        <v/>
      </c>
      <c r="S204" t="str">
        <f t="shared" si="207"/>
        <v/>
      </c>
      <c r="T204" t="str">
        <f t="shared" si="207"/>
        <v/>
      </c>
      <c r="U204" s="1" t="str">
        <f>IF(LEN(Table1[[#This Row],[Status]])&gt;2,SUM(Table1[[#This Row],[sum col1]:[sum col5]]),"")</f>
        <v/>
      </c>
      <c r="V204" s="1" t="str" cm="1">
        <f t="array" ref="V204">IF(LEN(Table1[[#This Row],[Status]])&gt;2,INDEX('Bingo input'!$B$6:$B$105,Table1[[#This Row],[Min of Maxs]],1),"")</f>
        <v/>
      </c>
    </row>
    <row r="205" spans="1:22">
      <c r="A205" s="3">
        <v>87</v>
      </c>
      <c r="B205">
        <v>69</v>
      </c>
      <c r="C205">
        <v>58</v>
      </c>
      <c r="D205">
        <v>8</v>
      </c>
      <c r="E205">
        <v>73</v>
      </c>
      <c r="F205">
        <f t="shared" si="205"/>
        <v>34</v>
      </c>
      <c r="G205" t="str">
        <f t="shared" si="198"/>
        <v/>
      </c>
      <c r="H205">
        <f>IF(ISBLANK(A205),MAX(H200:H204),MATCH(A205,'Bingo input'!$B$6:$B$105,0))</f>
        <v>88</v>
      </c>
      <c r="I205">
        <f>IF(ISBLANK(B205),MAX(I200:I204),MATCH(B205,'Bingo input'!$B$6:$B$105,0))</f>
        <v>57</v>
      </c>
      <c r="J205">
        <f>IF(ISBLANK(C205),MAX(J200:J204),MATCH(C205,'Bingo input'!$B$6:$B$105,0))</f>
        <v>97</v>
      </c>
      <c r="K205">
        <f>IF(ISBLANK(D205),MAX(K200:K204),MATCH(D205,'Bingo input'!$B$6:$B$105,0))</f>
        <v>56</v>
      </c>
      <c r="L205">
        <f>IF(ISBLANK(E205),MAX(L200:L204),MATCH(E205,'Bingo input'!$B$6:$B$105,0))</f>
        <v>42</v>
      </c>
      <c r="M205">
        <f t="shared" si="199"/>
        <v>97</v>
      </c>
      <c r="N205" t="str">
        <f>IF(LEN(Table1[[#This Row],[Status]])&gt;2,IF(MIN(Table1[[#This Row],[fo row 1]:[fo row 5]])&lt;MIN(M200:M204),"column","row"),"")</f>
        <v/>
      </c>
      <c r="O205" t="str">
        <f>IF(AND(LEN(Table1[[#This Row],[Status]])&gt;2,LEN(Table1[[#This Row],[Row or Column]])&gt;2),IF(Table1[[#This Row],[Row or Column]]="row",MIN(M200:M204),MIN(Table1[[#This Row],[fo row 1]:[fo row 5]])),"")</f>
        <v/>
      </c>
      <c r="P205" t="str">
        <f t="shared" si="207"/>
        <v/>
      </c>
      <c r="Q205" t="str">
        <f t="shared" ref="Q205:T205" si="208">IF(LEN($G205)&gt;2,SUMIF(I200:I204,"&gt;"&amp;$O205,B200:B204),"")</f>
        <v/>
      </c>
      <c r="R205" t="str">
        <f t="shared" si="208"/>
        <v/>
      </c>
      <c r="S205" t="str">
        <f t="shared" si="208"/>
        <v/>
      </c>
      <c r="T205" t="str">
        <f t="shared" si="208"/>
        <v/>
      </c>
      <c r="U205" s="1" t="str">
        <f>IF(LEN(Table1[[#This Row],[Status]])&gt;2,SUM(Table1[[#This Row],[sum col1]:[sum col5]]),"")</f>
        <v/>
      </c>
      <c r="V205" s="1" t="str" cm="1">
        <f t="array" ref="V205">IF(LEN(Table1[[#This Row],[Status]])&gt;2,INDEX('Bingo input'!$B$6:$B$105,Table1[[#This Row],[Min of Maxs]],1),"")</f>
        <v/>
      </c>
    </row>
    <row r="206" spans="1:22">
      <c r="A206" s="3">
        <v>88</v>
      </c>
      <c r="B206">
        <v>74</v>
      </c>
      <c r="C206">
        <v>27</v>
      </c>
      <c r="D206">
        <v>40</v>
      </c>
      <c r="E206">
        <v>51</v>
      </c>
      <c r="F206">
        <f t="shared" si="205"/>
        <v>34</v>
      </c>
      <c r="G206" t="str">
        <f t="shared" si="198"/>
        <v/>
      </c>
      <c r="H206">
        <f>IF(ISBLANK(A206),MAX(H201:H205),MATCH(A206,'Bingo input'!$B$6:$B$105,0))</f>
        <v>66</v>
      </c>
      <c r="I206">
        <f>IF(ISBLANK(B206),MAX(I201:I205),MATCH(B206,'Bingo input'!$B$6:$B$105,0))</f>
        <v>24</v>
      </c>
      <c r="J206">
        <f>IF(ISBLANK(C206),MAX(J201:J205),MATCH(C206,'Bingo input'!$B$6:$B$105,0))</f>
        <v>1</v>
      </c>
      <c r="K206">
        <f>IF(ISBLANK(D206),MAX(K201:K205),MATCH(D206,'Bingo input'!$B$6:$B$105,0))</f>
        <v>78</v>
      </c>
      <c r="L206">
        <f>IF(ISBLANK(E206),MAX(L201:L205),MATCH(E206,'Bingo input'!$B$6:$B$105,0))</f>
        <v>36</v>
      </c>
      <c r="M206">
        <f t="shared" si="199"/>
        <v>78</v>
      </c>
      <c r="N206" t="str">
        <f>IF(LEN(Table1[[#This Row],[Status]])&gt;2,IF(MIN(Table1[[#This Row],[fo row 1]:[fo row 5]])&lt;MIN(M201:M205),"column","row"),"")</f>
        <v/>
      </c>
      <c r="O206" t="str">
        <f>IF(AND(LEN(Table1[[#This Row],[Status]])&gt;2,LEN(Table1[[#This Row],[Row or Column]])&gt;2),IF(Table1[[#This Row],[Row or Column]]="row",MIN(M201:M205),MIN(Table1[[#This Row],[fo row 1]:[fo row 5]])),"")</f>
        <v/>
      </c>
      <c r="P206" t="str">
        <f t="shared" si="207"/>
        <v/>
      </c>
      <c r="Q206" t="str">
        <f t="shared" ref="Q206:T206" si="209">IF(LEN($G206)&gt;2,SUMIF(I201:I205,"&gt;"&amp;$O206,B201:B205),"")</f>
        <v/>
      </c>
      <c r="R206" t="str">
        <f t="shared" si="209"/>
        <v/>
      </c>
      <c r="S206" t="str">
        <f t="shared" si="209"/>
        <v/>
      </c>
      <c r="T206" t="str">
        <f t="shared" si="209"/>
        <v/>
      </c>
      <c r="U206" s="1" t="str">
        <f>IF(LEN(Table1[[#This Row],[Status]])&gt;2,SUM(Table1[[#This Row],[sum col1]:[sum col5]]),"")</f>
        <v/>
      </c>
      <c r="V206" s="1" t="str" cm="1">
        <f t="array" ref="V206">IF(LEN(Table1[[#This Row],[Status]])&gt;2,INDEX('Bingo input'!$B$6:$B$105,Table1[[#This Row],[Min of Maxs]],1),"")</f>
        <v/>
      </c>
    </row>
    <row r="207" spans="1:22">
      <c r="A207" s="3">
        <v>63</v>
      </c>
      <c r="B207">
        <v>54</v>
      </c>
      <c r="C207">
        <v>55</v>
      </c>
      <c r="D207">
        <v>93</v>
      </c>
      <c r="E207">
        <v>61</v>
      </c>
      <c r="F207">
        <f t="shared" si="205"/>
        <v>34</v>
      </c>
      <c r="G207" t="str">
        <f t="shared" si="198"/>
        <v/>
      </c>
      <c r="H207">
        <f>IF(ISBLANK(A207),MAX(H202:H206),MATCH(A207,'Bingo input'!$B$6:$B$105,0))</f>
        <v>50</v>
      </c>
      <c r="I207">
        <f>IF(ISBLANK(B207),MAX(I202:I206),MATCH(B207,'Bingo input'!$B$6:$B$105,0))</f>
        <v>60</v>
      </c>
      <c r="J207">
        <f>IF(ISBLANK(C207),MAX(J202:J206),MATCH(C207,'Bingo input'!$B$6:$B$105,0))</f>
        <v>45</v>
      </c>
      <c r="K207">
        <f>IF(ISBLANK(D207),MAX(K202:K206),MATCH(D207,'Bingo input'!$B$6:$B$105,0))</f>
        <v>23</v>
      </c>
      <c r="L207">
        <f>IF(ISBLANK(E207),MAX(L202:L206),MATCH(E207,'Bingo input'!$B$6:$B$105,0))</f>
        <v>20</v>
      </c>
      <c r="M207">
        <f t="shared" si="199"/>
        <v>60</v>
      </c>
      <c r="N207" t="str">
        <f>IF(LEN(Table1[[#This Row],[Status]])&gt;2,IF(MIN(Table1[[#This Row],[fo row 1]:[fo row 5]])&lt;MIN(M202:M206),"column","row"),"")</f>
        <v/>
      </c>
      <c r="O207" t="str">
        <f>IF(AND(LEN(Table1[[#This Row],[Status]])&gt;2,LEN(Table1[[#This Row],[Row or Column]])&gt;2),IF(Table1[[#This Row],[Row or Column]]="row",MIN(M202:M206),MIN(Table1[[#This Row],[fo row 1]:[fo row 5]])),"")</f>
        <v/>
      </c>
      <c r="P207" t="str">
        <f t="shared" si="207"/>
        <v/>
      </c>
      <c r="Q207" t="str">
        <f t="shared" ref="Q207:T207" si="210">IF(LEN($G207)&gt;2,SUMIF(I202:I206,"&gt;"&amp;$O207,B202:B206),"")</f>
        <v/>
      </c>
      <c r="R207" t="str">
        <f t="shared" si="210"/>
        <v/>
      </c>
      <c r="S207" t="str">
        <f t="shared" si="210"/>
        <v/>
      </c>
      <c r="T207" t="str">
        <f t="shared" si="210"/>
        <v/>
      </c>
      <c r="U207" s="1" t="str">
        <f>IF(LEN(Table1[[#This Row],[Status]])&gt;2,SUM(Table1[[#This Row],[sum col1]:[sum col5]]),"")</f>
        <v/>
      </c>
      <c r="V207" s="1" t="str" cm="1">
        <f t="array" ref="V207">IF(LEN(Table1[[#This Row],[Status]])&gt;2,INDEX('Bingo input'!$B$6:$B$105,Table1[[#This Row],[Min of Maxs]],1),"")</f>
        <v/>
      </c>
    </row>
    <row r="208" spans="1:22">
      <c r="A208" s="3">
        <v>16</v>
      </c>
      <c r="B208">
        <v>66</v>
      </c>
      <c r="C208">
        <v>15</v>
      </c>
      <c r="D208">
        <v>21</v>
      </c>
      <c r="E208">
        <v>48</v>
      </c>
      <c r="F208">
        <f t="shared" si="205"/>
        <v>34</v>
      </c>
      <c r="G208" t="str">
        <f t="shared" si="198"/>
        <v/>
      </c>
      <c r="H208">
        <f>IF(ISBLANK(A208),MAX(H203:H207),MATCH(A208,'Bingo input'!$B$6:$B$105,0))</f>
        <v>55</v>
      </c>
      <c r="I208">
        <f>IF(ISBLANK(B208),MAX(I203:I207),MATCH(B208,'Bingo input'!$B$6:$B$105,0))</f>
        <v>6</v>
      </c>
      <c r="J208">
        <f>IF(ISBLANK(C208),MAX(J203:J207),MATCH(C208,'Bingo input'!$B$6:$B$105,0))</f>
        <v>26</v>
      </c>
      <c r="K208">
        <f>IF(ISBLANK(D208),MAX(K203:K207),MATCH(D208,'Bingo input'!$B$6:$B$105,0))</f>
        <v>84</v>
      </c>
      <c r="L208">
        <f>IF(ISBLANK(E208),MAX(L203:L207),MATCH(E208,'Bingo input'!$B$6:$B$105,0))</f>
        <v>91</v>
      </c>
      <c r="M208">
        <f t="shared" si="199"/>
        <v>91</v>
      </c>
      <c r="N208" t="str">
        <f>IF(LEN(Table1[[#This Row],[Status]])&gt;2,IF(MIN(Table1[[#This Row],[fo row 1]:[fo row 5]])&lt;MIN(M203:M207),"column","row"),"")</f>
        <v/>
      </c>
      <c r="O208" t="str">
        <f>IF(AND(LEN(Table1[[#This Row],[Status]])&gt;2,LEN(Table1[[#This Row],[Row or Column]])&gt;2),IF(Table1[[#This Row],[Row or Column]]="row",MIN(M203:M207),MIN(Table1[[#This Row],[fo row 1]:[fo row 5]])),"")</f>
        <v/>
      </c>
      <c r="P208" t="str">
        <f t="shared" si="207"/>
        <v/>
      </c>
      <c r="Q208" t="str">
        <f t="shared" ref="Q208:T208" si="211">IF(LEN($G208)&gt;2,SUMIF(I203:I207,"&gt;"&amp;$O208,B203:B207),"")</f>
        <v/>
      </c>
      <c r="R208" t="str">
        <f t="shared" si="211"/>
        <v/>
      </c>
      <c r="S208" t="str">
        <f t="shared" si="211"/>
        <v/>
      </c>
      <c r="T208" t="str">
        <f t="shared" si="211"/>
        <v/>
      </c>
      <c r="U208" s="1" t="str">
        <f>IF(LEN(Table1[[#This Row],[Status]])&gt;2,SUM(Table1[[#This Row],[sum col1]:[sum col5]]),"")</f>
        <v/>
      </c>
      <c r="V208" s="1" t="str" cm="1">
        <f t="array" ref="V208">IF(LEN(Table1[[#This Row],[Status]])&gt;2,INDEX('Bingo input'!$B$6:$B$105,Table1[[#This Row],[Min of Maxs]],1),"")</f>
        <v/>
      </c>
    </row>
    <row r="209" spans="1:22">
      <c r="A209" s="2"/>
      <c r="F209">
        <f t="shared" si="205"/>
        <v>34</v>
      </c>
      <c r="G209" t="str">
        <f t="shared" si="198"/>
        <v xml:space="preserve">Board 34 min row: </v>
      </c>
      <c r="H209">
        <f>IF(ISBLANK(A209),MAX(H204:H208),MATCH(A209,'Bingo input'!$B$6:$B$105,0))</f>
        <v>88</v>
      </c>
      <c r="I209">
        <f>IF(ISBLANK(B209),MAX(I204:I208),MATCH(B209,'Bingo input'!$B$6:$B$105,0))</f>
        <v>60</v>
      </c>
      <c r="J209">
        <f>IF(ISBLANK(C209),MAX(J204:J208),MATCH(C209,'Bingo input'!$B$6:$B$105,0))</f>
        <v>97</v>
      </c>
      <c r="K209">
        <f>IF(ISBLANK(D209),MAX(K204:K208),MATCH(D209,'Bingo input'!$B$6:$B$105,0))</f>
        <v>84</v>
      </c>
      <c r="L209">
        <f>IF(ISBLANK(E209),MAX(L204:L208),MATCH(E209,'Bingo input'!$B$6:$B$105,0))</f>
        <v>91</v>
      </c>
      <c r="M209" t="str">
        <f t="shared" si="199"/>
        <v>/</v>
      </c>
      <c r="N209" t="str">
        <f>IF(LEN(Table1[[#This Row],[Status]])&gt;2,IF(MIN(Table1[[#This Row],[fo row 1]:[fo row 5]])&lt;MIN(M204:M208),"column","row"),"")</f>
        <v>row</v>
      </c>
      <c r="O209">
        <f>IF(AND(LEN(Table1[[#This Row],[Status]])&gt;2,LEN(Table1[[#This Row],[Row or Column]])&gt;2),IF(Table1[[#This Row],[Row or Column]]="row",MIN(M204:M208),MIN(Table1[[#This Row],[fo row 1]:[fo row 5]])),"")</f>
        <v>60</v>
      </c>
      <c r="P209">
        <f t="shared" si="207"/>
        <v>175</v>
      </c>
      <c r="Q209">
        <f t="shared" ref="Q209:T209" si="212">IF(LEN($G209)&gt;2,SUMIF(I204:I208,"&gt;"&amp;$O209,B204:B208),"")</f>
        <v>0</v>
      </c>
      <c r="R209">
        <f t="shared" si="212"/>
        <v>58</v>
      </c>
      <c r="S209">
        <f t="shared" si="212"/>
        <v>100</v>
      </c>
      <c r="T209">
        <f t="shared" si="212"/>
        <v>72</v>
      </c>
      <c r="U209" s="1">
        <f>IF(LEN(Table1[[#This Row],[Status]])&gt;2,SUM(Table1[[#This Row],[sum col1]:[sum col5]]),"")</f>
        <v>405</v>
      </c>
      <c r="V209" s="1" cm="1">
        <f t="array" ref="V209">IF(LEN(Table1[[#This Row],[Status]])&gt;2,INDEX('Bingo input'!$B$6:$B$105,Table1[[#This Row],[Min of Maxs]],1),"")</f>
        <v>54</v>
      </c>
    </row>
    <row r="210" spans="1:22">
      <c r="A210" s="3">
        <v>43</v>
      </c>
      <c r="B210">
        <v>70</v>
      </c>
      <c r="C210">
        <v>9</v>
      </c>
      <c r="D210">
        <v>81</v>
      </c>
      <c r="E210">
        <v>42</v>
      </c>
      <c r="F210">
        <f t="shared" si="205"/>
        <v>35</v>
      </c>
      <c r="G210" t="str">
        <f t="shared" si="198"/>
        <v/>
      </c>
      <c r="H210">
        <f>IF(ISBLANK(A210),MAX(H205:H209),MATCH(A210,'Bingo input'!$B$6:$B$105,0))</f>
        <v>17</v>
      </c>
      <c r="I210">
        <f>IF(ISBLANK(B210),MAX(I205:I209),MATCH(B210,'Bingo input'!$B$6:$B$105,0))</f>
        <v>3</v>
      </c>
      <c r="J210">
        <f>IF(ISBLANK(C210),MAX(J205:J209),MATCH(C210,'Bingo input'!$B$6:$B$105,0))</f>
        <v>53</v>
      </c>
      <c r="K210">
        <f>IF(ISBLANK(D210),MAX(K205:K209),MATCH(D210,'Bingo input'!$B$6:$B$105,0))</f>
        <v>61</v>
      </c>
      <c r="L210">
        <f>IF(ISBLANK(E210),MAX(L205:L209),MATCH(E210,'Bingo input'!$B$6:$B$105,0))</f>
        <v>96</v>
      </c>
      <c r="M210">
        <f t="shared" si="199"/>
        <v>96</v>
      </c>
      <c r="N210" t="str">
        <f>IF(LEN(Table1[[#This Row],[Status]])&gt;2,IF(MIN(Table1[[#This Row],[fo row 1]:[fo row 5]])&lt;MIN(M205:M209),"column","row"),"")</f>
        <v/>
      </c>
      <c r="O210" t="str">
        <f>IF(AND(LEN(Table1[[#This Row],[Status]])&gt;2,LEN(Table1[[#This Row],[Row or Column]])&gt;2),IF(Table1[[#This Row],[Row or Column]]="row",MIN(M205:M209),MIN(Table1[[#This Row],[fo row 1]:[fo row 5]])),"")</f>
        <v/>
      </c>
      <c r="P210" t="str">
        <f t="shared" si="207"/>
        <v/>
      </c>
      <c r="Q210" t="str">
        <f t="shared" ref="Q210:T210" si="213">IF(LEN($G210)&gt;2,SUMIF(I205:I209,"&gt;"&amp;$O210,B205:B209),"")</f>
        <v/>
      </c>
      <c r="R210" t="str">
        <f t="shared" si="213"/>
        <v/>
      </c>
      <c r="S210" t="str">
        <f t="shared" si="213"/>
        <v/>
      </c>
      <c r="T210" t="str">
        <f t="shared" si="213"/>
        <v/>
      </c>
      <c r="U210" s="1" t="str">
        <f>IF(LEN(Table1[[#This Row],[Status]])&gt;2,SUM(Table1[[#This Row],[sum col1]:[sum col5]]),"")</f>
        <v/>
      </c>
      <c r="V210" s="1" t="str" cm="1">
        <f t="array" ref="V210">IF(LEN(Table1[[#This Row],[Status]])&gt;2,INDEX('Bingo input'!$B$6:$B$105,Table1[[#This Row],[Min of Maxs]],1),"")</f>
        <v/>
      </c>
    </row>
    <row r="211" spans="1:22">
      <c r="A211" s="3">
        <v>36</v>
      </c>
      <c r="B211">
        <v>54</v>
      </c>
      <c r="C211">
        <v>99</v>
      </c>
      <c r="D211">
        <v>34</v>
      </c>
      <c r="E211">
        <v>95</v>
      </c>
      <c r="F211">
        <f t="shared" si="205"/>
        <v>35</v>
      </c>
      <c r="G211" t="str">
        <f t="shared" si="198"/>
        <v/>
      </c>
      <c r="H211">
        <f>IF(ISBLANK(A211),MAX(H206:H210),MATCH(A211,'Bingo input'!$B$6:$B$105,0))</f>
        <v>46</v>
      </c>
      <c r="I211">
        <f>IF(ISBLANK(B211),MAX(I206:I210),MATCH(B211,'Bingo input'!$B$6:$B$105,0))</f>
        <v>60</v>
      </c>
      <c r="J211">
        <f>IF(ISBLANK(C211),MAX(J206:J210),MATCH(C211,'Bingo input'!$B$6:$B$105,0))</f>
        <v>37</v>
      </c>
      <c r="K211">
        <f>IF(ISBLANK(D211),MAX(K206:K210),MATCH(D211,'Bingo input'!$B$6:$B$105,0))</f>
        <v>21</v>
      </c>
      <c r="L211">
        <f>IF(ISBLANK(E211),MAX(L206:L210),MATCH(E211,'Bingo input'!$B$6:$B$105,0))</f>
        <v>48</v>
      </c>
      <c r="M211">
        <f t="shared" si="199"/>
        <v>60</v>
      </c>
      <c r="N211" t="str">
        <f>IF(LEN(Table1[[#This Row],[Status]])&gt;2,IF(MIN(Table1[[#This Row],[fo row 1]:[fo row 5]])&lt;MIN(M206:M210),"column","row"),"")</f>
        <v/>
      </c>
      <c r="O211" t="str">
        <f>IF(AND(LEN(Table1[[#This Row],[Status]])&gt;2,LEN(Table1[[#This Row],[Row or Column]])&gt;2),IF(Table1[[#This Row],[Row or Column]]="row",MIN(M206:M210),MIN(Table1[[#This Row],[fo row 1]:[fo row 5]])),"")</f>
        <v/>
      </c>
      <c r="P211" t="str">
        <f t="shared" si="207"/>
        <v/>
      </c>
      <c r="Q211" t="str">
        <f t="shared" ref="Q211:T211" si="214">IF(LEN($G211)&gt;2,SUMIF(I206:I210,"&gt;"&amp;$O211,B206:B210),"")</f>
        <v/>
      </c>
      <c r="R211" t="str">
        <f t="shared" si="214"/>
        <v/>
      </c>
      <c r="S211" t="str">
        <f t="shared" si="214"/>
        <v/>
      </c>
      <c r="T211" t="str">
        <f t="shared" si="214"/>
        <v/>
      </c>
      <c r="U211" s="1" t="str">
        <f>IF(LEN(Table1[[#This Row],[Status]])&gt;2,SUM(Table1[[#This Row],[sum col1]:[sum col5]]),"")</f>
        <v/>
      </c>
      <c r="V211" s="1" t="str" cm="1">
        <f t="array" ref="V211">IF(LEN(Table1[[#This Row],[Status]])&gt;2,INDEX('Bingo input'!$B$6:$B$105,Table1[[#This Row],[Min of Maxs]],1),"")</f>
        <v/>
      </c>
    </row>
    <row r="212" spans="1:22">
      <c r="A212" s="3">
        <v>98</v>
      </c>
      <c r="B212">
        <v>19</v>
      </c>
      <c r="C212">
        <v>90</v>
      </c>
      <c r="D212">
        <v>25</v>
      </c>
      <c r="E212">
        <v>44</v>
      </c>
      <c r="F212">
        <f t="shared" si="205"/>
        <v>35</v>
      </c>
      <c r="G212" t="str">
        <f t="shared" si="198"/>
        <v/>
      </c>
      <c r="H212">
        <f>IF(ISBLANK(A212),MAX(H207:H211),MATCH(A212,'Bingo input'!$B$6:$B$105,0))</f>
        <v>80</v>
      </c>
      <c r="I212">
        <f>IF(ISBLANK(B212),MAX(I207:I211),MATCH(B212,'Bingo input'!$B$6:$B$105,0))</f>
        <v>31</v>
      </c>
      <c r="J212">
        <f>IF(ISBLANK(C212),MAX(J207:J211),MATCH(C212,'Bingo input'!$B$6:$B$105,0))</f>
        <v>74</v>
      </c>
      <c r="K212">
        <f>IF(ISBLANK(D212),MAX(K207:K211),MATCH(D212,'Bingo input'!$B$6:$B$105,0))</f>
        <v>15</v>
      </c>
      <c r="L212">
        <f>IF(ISBLANK(E212),MAX(L207:L211),MATCH(E212,'Bingo input'!$B$6:$B$105,0))</f>
        <v>67</v>
      </c>
      <c r="M212">
        <f t="shared" si="199"/>
        <v>80</v>
      </c>
      <c r="N212" t="str">
        <f>IF(LEN(Table1[[#This Row],[Status]])&gt;2,IF(MIN(Table1[[#This Row],[fo row 1]:[fo row 5]])&lt;MIN(M207:M211),"column","row"),"")</f>
        <v/>
      </c>
      <c r="O212" t="str">
        <f>IF(AND(LEN(Table1[[#This Row],[Status]])&gt;2,LEN(Table1[[#This Row],[Row or Column]])&gt;2),IF(Table1[[#This Row],[Row or Column]]="row",MIN(M207:M211),MIN(Table1[[#This Row],[fo row 1]:[fo row 5]])),"")</f>
        <v/>
      </c>
      <c r="P212" t="str">
        <f t="shared" si="207"/>
        <v/>
      </c>
      <c r="Q212" t="str">
        <f t="shared" ref="Q212:T212" si="215">IF(LEN($G212)&gt;2,SUMIF(I207:I211,"&gt;"&amp;$O212,B207:B211),"")</f>
        <v/>
      </c>
      <c r="R212" t="str">
        <f t="shared" si="215"/>
        <v/>
      </c>
      <c r="S212" t="str">
        <f t="shared" si="215"/>
        <v/>
      </c>
      <c r="T212" t="str">
        <f t="shared" si="215"/>
        <v/>
      </c>
      <c r="U212" s="1" t="str">
        <f>IF(LEN(Table1[[#This Row],[Status]])&gt;2,SUM(Table1[[#This Row],[sum col1]:[sum col5]]),"")</f>
        <v/>
      </c>
      <c r="V212" s="1" t="str" cm="1">
        <f t="array" ref="V212">IF(LEN(Table1[[#This Row],[Status]])&gt;2,INDEX('Bingo input'!$B$6:$B$105,Table1[[#This Row],[Min of Maxs]],1),"")</f>
        <v/>
      </c>
    </row>
    <row r="213" spans="1:22">
      <c r="A213" s="3">
        <v>69</v>
      </c>
      <c r="B213">
        <v>56</v>
      </c>
      <c r="C213">
        <v>18</v>
      </c>
      <c r="D213">
        <v>77</v>
      </c>
      <c r="E213">
        <v>49</v>
      </c>
      <c r="F213">
        <f t="shared" si="205"/>
        <v>35</v>
      </c>
      <c r="G213" t="str">
        <f t="shared" si="198"/>
        <v/>
      </c>
      <c r="H213">
        <f>IF(ISBLANK(A213),MAX(H208:H212),MATCH(A213,'Bingo input'!$B$6:$B$105,0))</f>
        <v>57</v>
      </c>
      <c r="I213">
        <f>IF(ISBLANK(B213),MAX(I208:I212),MATCH(B213,'Bingo input'!$B$6:$B$105,0))</f>
        <v>41</v>
      </c>
      <c r="J213">
        <f>IF(ISBLANK(C213),MAX(J208:J212),MATCH(C213,'Bingo input'!$B$6:$B$105,0))</f>
        <v>16</v>
      </c>
      <c r="K213">
        <f>IF(ISBLANK(D213),MAX(K208:K212),MATCH(D213,'Bingo input'!$B$6:$B$105,0))</f>
        <v>39</v>
      </c>
      <c r="L213">
        <f>IF(ISBLANK(E213),MAX(L208:L212),MATCH(E213,'Bingo input'!$B$6:$B$105,0))</f>
        <v>86</v>
      </c>
      <c r="M213">
        <f t="shared" si="199"/>
        <v>86</v>
      </c>
      <c r="N213" t="str">
        <f>IF(LEN(Table1[[#This Row],[Status]])&gt;2,IF(MIN(Table1[[#This Row],[fo row 1]:[fo row 5]])&lt;MIN(M208:M212),"column","row"),"")</f>
        <v/>
      </c>
      <c r="O213" t="str">
        <f>IF(AND(LEN(Table1[[#This Row],[Status]])&gt;2,LEN(Table1[[#This Row],[Row or Column]])&gt;2),IF(Table1[[#This Row],[Row or Column]]="row",MIN(M208:M212),MIN(Table1[[#This Row],[fo row 1]:[fo row 5]])),"")</f>
        <v/>
      </c>
      <c r="P213" t="str">
        <f t="shared" si="207"/>
        <v/>
      </c>
      <c r="Q213" t="str">
        <f t="shared" ref="Q213:T213" si="216">IF(LEN($G213)&gt;2,SUMIF(I208:I212,"&gt;"&amp;$O213,B208:B212),"")</f>
        <v/>
      </c>
      <c r="R213" t="str">
        <f t="shared" si="216"/>
        <v/>
      </c>
      <c r="S213" t="str">
        <f t="shared" si="216"/>
        <v/>
      </c>
      <c r="T213" t="str">
        <f t="shared" si="216"/>
        <v/>
      </c>
      <c r="U213" s="1" t="str">
        <f>IF(LEN(Table1[[#This Row],[Status]])&gt;2,SUM(Table1[[#This Row],[sum col1]:[sum col5]]),"")</f>
        <v/>
      </c>
      <c r="V213" s="1" t="str" cm="1">
        <f t="array" ref="V213">IF(LEN(Table1[[#This Row],[Status]])&gt;2,INDEX('Bingo input'!$B$6:$B$105,Table1[[#This Row],[Min of Maxs]],1),"")</f>
        <v/>
      </c>
    </row>
    <row r="214" spans="1:22">
      <c r="A214" s="3">
        <v>58</v>
      </c>
      <c r="B214">
        <v>16</v>
      </c>
      <c r="C214">
        <v>67</v>
      </c>
      <c r="D214">
        <v>75</v>
      </c>
      <c r="E214">
        <v>57</v>
      </c>
      <c r="F214">
        <f t="shared" si="205"/>
        <v>35</v>
      </c>
      <c r="G214" t="str">
        <f t="shared" si="198"/>
        <v/>
      </c>
      <c r="H214">
        <f>IF(ISBLANK(A214),MAX(H209:H213),MATCH(A214,'Bingo input'!$B$6:$B$105,0))</f>
        <v>97</v>
      </c>
      <c r="I214">
        <f>IF(ISBLANK(B214),MAX(I209:I213),MATCH(B214,'Bingo input'!$B$6:$B$105,0))</f>
        <v>55</v>
      </c>
      <c r="J214">
        <f>IF(ISBLANK(C214),MAX(J209:J213),MATCH(C214,'Bingo input'!$B$6:$B$105,0))</f>
        <v>99</v>
      </c>
      <c r="K214">
        <f>IF(ISBLANK(D214),MAX(K209:K213),MATCH(D214,'Bingo input'!$B$6:$B$105,0))</f>
        <v>40</v>
      </c>
      <c r="L214">
        <f>IF(ISBLANK(E214),MAX(L209:L213),MATCH(E214,'Bingo input'!$B$6:$B$105,0))</f>
        <v>8</v>
      </c>
      <c r="M214">
        <f t="shared" si="199"/>
        <v>99</v>
      </c>
      <c r="N214" t="str">
        <f>IF(LEN(Table1[[#This Row],[Status]])&gt;2,IF(MIN(Table1[[#This Row],[fo row 1]:[fo row 5]])&lt;MIN(M209:M213),"column","row"),"")</f>
        <v/>
      </c>
      <c r="O214" t="str">
        <f>IF(AND(LEN(Table1[[#This Row],[Status]])&gt;2,LEN(Table1[[#This Row],[Row or Column]])&gt;2),IF(Table1[[#This Row],[Row or Column]]="row",MIN(M209:M213),MIN(Table1[[#This Row],[fo row 1]:[fo row 5]])),"")</f>
        <v/>
      </c>
      <c r="P214" t="str">
        <f t="shared" si="207"/>
        <v/>
      </c>
      <c r="Q214" t="str">
        <f t="shared" ref="Q214:T214" si="217">IF(LEN($G214)&gt;2,SUMIF(I209:I213,"&gt;"&amp;$O214,B209:B213),"")</f>
        <v/>
      </c>
      <c r="R214" t="str">
        <f t="shared" si="217"/>
        <v/>
      </c>
      <c r="S214" t="str">
        <f t="shared" si="217"/>
        <v/>
      </c>
      <c r="T214" t="str">
        <f t="shared" si="217"/>
        <v/>
      </c>
      <c r="U214" s="1" t="str">
        <f>IF(LEN(Table1[[#This Row],[Status]])&gt;2,SUM(Table1[[#This Row],[sum col1]:[sum col5]]),"")</f>
        <v/>
      </c>
      <c r="V214" s="1" t="str" cm="1">
        <f t="array" ref="V214">IF(LEN(Table1[[#This Row],[Status]])&gt;2,INDEX('Bingo input'!$B$6:$B$105,Table1[[#This Row],[Min of Maxs]],1),"")</f>
        <v/>
      </c>
    </row>
    <row r="215" spans="1:22">
      <c r="A215" s="2"/>
      <c r="F215">
        <f t="shared" si="205"/>
        <v>35</v>
      </c>
      <c r="G215" t="str">
        <f t="shared" si="198"/>
        <v xml:space="preserve">Board 35 min row: </v>
      </c>
      <c r="H215">
        <f>IF(ISBLANK(A215),MAX(H210:H214),MATCH(A215,'Bingo input'!$B$6:$B$105,0))</f>
        <v>97</v>
      </c>
      <c r="I215">
        <f>IF(ISBLANK(B215),MAX(I210:I214),MATCH(B215,'Bingo input'!$B$6:$B$105,0))</f>
        <v>60</v>
      </c>
      <c r="J215">
        <f>IF(ISBLANK(C215),MAX(J210:J214),MATCH(C215,'Bingo input'!$B$6:$B$105,0))</f>
        <v>99</v>
      </c>
      <c r="K215">
        <f>IF(ISBLANK(D215),MAX(K210:K214),MATCH(D215,'Bingo input'!$B$6:$B$105,0))</f>
        <v>61</v>
      </c>
      <c r="L215">
        <f>IF(ISBLANK(E215),MAX(L210:L214),MATCH(E215,'Bingo input'!$B$6:$B$105,0))</f>
        <v>96</v>
      </c>
      <c r="M215" t="str">
        <f t="shared" si="199"/>
        <v>/</v>
      </c>
      <c r="N215" t="str">
        <f>IF(LEN(Table1[[#This Row],[Status]])&gt;2,IF(MIN(Table1[[#This Row],[fo row 1]:[fo row 5]])&lt;MIN(M210:M214),"column","row"),"")</f>
        <v>row</v>
      </c>
      <c r="O215">
        <f>IF(AND(LEN(Table1[[#This Row],[Status]])&gt;2,LEN(Table1[[#This Row],[Row or Column]])&gt;2),IF(Table1[[#This Row],[Row or Column]]="row",MIN(M210:M214),MIN(Table1[[#This Row],[fo row 1]:[fo row 5]])),"")</f>
        <v>60</v>
      </c>
      <c r="P215">
        <f t="shared" si="207"/>
        <v>156</v>
      </c>
      <c r="Q215">
        <f t="shared" ref="Q215:T215" si="218">IF(LEN($G215)&gt;2,SUMIF(I210:I214,"&gt;"&amp;$O215,B210:B214),"")</f>
        <v>0</v>
      </c>
      <c r="R215">
        <f t="shared" si="218"/>
        <v>157</v>
      </c>
      <c r="S215">
        <f t="shared" si="218"/>
        <v>81</v>
      </c>
      <c r="T215">
        <f t="shared" si="218"/>
        <v>135</v>
      </c>
      <c r="U215" s="1">
        <f>IF(LEN(Table1[[#This Row],[Status]])&gt;2,SUM(Table1[[#This Row],[sum col1]:[sum col5]]),"")</f>
        <v>529</v>
      </c>
      <c r="V215" s="1" cm="1">
        <f t="array" ref="V215">IF(LEN(Table1[[#This Row],[Status]])&gt;2,INDEX('Bingo input'!$B$6:$B$105,Table1[[#This Row],[Min of Maxs]],1),"")</f>
        <v>54</v>
      </c>
    </row>
    <row r="216" spans="1:22">
      <c r="A216" s="3">
        <v>36</v>
      </c>
      <c r="B216">
        <v>44</v>
      </c>
      <c r="C216">
        <v>14</v>
      </c>
      <c r="D216">
        <v>98</v>
      </c>
      <c r="E216">
        <v>23</v>
      </c>
      <c r="F216">
        <f t="shared" si="205"/>
        <v>36</v>
      </c>
      <c r="G216" t="str">
        <f t="shared" si="198"/>
        <v/>
      </c>
      <c r="H216">
        <f>IF(ISBLANK(A216),MAX(H211:H215),MATCH(A216,'Bingo input'!$B$6:$B$105,0))</f>
        <v>46</v>
      </c>
      <c r="I216">
        <f>IF(ISBLANK(B216),MAX(I211:I215),MATCH(B216,'Bingo input'!$B$6:$B$105,0))</f>
        <v>67</v>
      </c>
      <c r="J216">
        <f>IF(ISBLANK(C216),MAX(J211:J215),MATCH(C216,'Bingo input'!$B$6:$B$105,0))</f>
        <v>2</v>
      </c>
      <c r="K216">
        <f>IF(ISBLANK(D216),MAX(K211:K215),MATCH(D216,'Bingo input'!$B$6:$B$105,0))</f>
        <v>80</v>
      </c>
      <c r="L216">
        <f>IF(ISBLANK(E216),MAX(L211:L215),MATCH(E216,'Bingo input'!$B$6:$B$105,0))</f>
        <v>10</v>
      </c>
      <c r="M216">
        <f t="shared" si="199"/>
        <v>80</v>
      </c>
      <c r="N216" t="str">
        <f>IF(LEN(Table1[[#This Row],[Status]])&gt;2,IF(MIN(Table1[[#This Row],[fo row 1]:[fo row 5]])&lt;MIN(M211:M215),"column","row"),"")</f>
        <v/>
      </c>
      <c r="O216" t="str">
        <f>IF(AND(LEN(Table1[[#This Row],[Status]])&gt;2,LEN(Table1[[#This Row],[Row or Column]])&gt;2),IF(Table1[[#This Row],[Row or Column]]="row",MIN(M211:M215),MIN(Table1[[#This Row],[fo row 1]:[fo row 5]])),"")</f>
        <v/>
      </c>
      <c r="P216" t="str">
        <f t="shared" si="207"/>
        <v/>
      </c>
      <c r="Q216" t="str">
        <f t="shared" ref="Q216:T216" si="219">IF(LEN($G216)&gt;2,SUMIF(I211:I215,"&gt;"&amp;$O216,B211:B215),"")</f>
        <v/>
      </c>
      <c r="R216" t="str">
        <f t="shared" si="219"/>
        <v/>
      </c>
      <c r="S216" t="str">
        <f t="shared" si="219"/>
        <v/>
      </c>
      <c r="T216" t="str">
        <f t="shared" si="219"/>
        <v/>
      </c>
      <c r="U216" s="1" t="str">
        <f>IF(LEN(Table1[[#This Row],[Status]])&gt;2,SUM(Table1[[#This Row],[sum col1]:[sum col5]]),"")</f>
        <v/>
      </c>
      <c r="V216" s="1" t="str" cm="1">
        <f t="array" ref="V216">IF(LEN(Table1[[#This Row],[Status]])&gt;2,INDEX('Bingo input'!$B$6:$B$105,Table1[[#This Row],[Min of Maxs]],1),"")</f>
        <v/>
      </c>
    </row>
    <row r="217" spans="1:22">
      <c r="A217" s="3">
        <v>31</v>
      </c>
      <c r="B217">
        <v>5</v>
      </c>
      <c r="C217">
        <v>83</v>
      </c>
      <c r="D217">
        <v>46</v>
      </c>
      <c r="E217">
        <v>3</v>
      </c>
      <c r="F217">
        <f t="shared" si="205"/>
        <v>36</v>
      </c>
      <c r="G217" t="str">
        <f t="shared" si="198"/>
        <v/>
      </c>
      <c r="H217">
        <f>IF(ISBLANK(A217),MAX(H212:H216),MATCH(A217,'Bingo input'!$B$6:$B$105,0))</f>
        <v>73</v>
      </c>
      <c r="I217">
        <f>IF(ISBLANK(B217),MAX(I212:I216),MATCH(B217,'Bingo input'!$B$6:$B$105,0))</f>
        <v>79</v>
      </c>
      <c r="J217">
        <f>IF(ISBLANK(C217),MAX(J212:J216),MATCH(C217,'Bingo input'!$B$6:$B$105,0))</f>
        <v>27</v>
      </c>
      <c r="K217">
        <f>IF(ISBLANK(D217),MAX(K212:K216),MATCH(D217,'Bingo input'!$B$6:$B$105,0))</f>
        <v>83</v>
      </c>
      <c r="L217">
        <f>IF(ISBLANK(E217),MAX(L212:L216),MATCH(E217,'Bingo input'!$B$6:$B$105,0))</f>
        <v>95</v>
      </c>
      <c r="M217">
        <f t="shared" si="199"/>
        <v>95</v>
      </c>
      <c r="N217" t="str">
        <f>IF(LEN(Table1[[#This Row],[Status]])&gt;2,IF(MIN(Table1[[#This Row],[fo row 1]:[fo row 5]])&lt;MIN(M212:M216),"column","row"),"")</f>
        <v/>
      </c>
      <c r="O217" t="str">
        <f>IF(AND(LEN(Table1[[#This Row],[Status]])&gt;2,LEN(Table1[[#This Row],[Row or Column]])&gt;2),IF(Table1[[#This Row],[Row or Column]]="row",MIN(M212:M216),MIN(Table1[[#This Row],[fo row 1]:[fo row 5]])),"")</f>
        <v/>
      </c>
      <c r="P217" t="str">
        <f t="shared" si="207"/>
        <v/>
      </c>
      <c r="Q217" t="str">
        <f t="shared" ref="Q217:T217" si="220">IF(LEN($G217)&gt;2,SUMIF(I212:I216,"&gt;"&amp;$O217,B212:B216),"")</f>
        <v/>
      </c>
      <c r="R217" t="str">
        <f t="shared" si="220"/>
        <v/>
      </c>
      <c r="S217" t="str">
        <f t="shared" si="220"/>
        <v/>
      </c>
      <c r="T217" t="str">
        <f t="shared" si="220"/>
        <v/>
      </c>
      <c r="U217" s="1" t="str">
        <f>IF(LEN(Table1[[#This Row],[Status]])&gt;2,SUM(Table1[[#This Row],[sum col1]:[sum col5]]),"")</f>
        <v/>
      </c>
      <c r="V217" s="1" t="str" cm="1">
        <f t="array" ref="V217">IF(LEN(Table1[[#This Row],[Status]])&gt;2,INDEX('Bingo input'!$B$6:$B$105,Table1[[#This Row],[Min of Maxs]],1),"")</f>
        <v/>
      </c>
    </row>
    <row r="218" spans="1:22">
      <c r="A218" s="3">
        <v>45</v>
      </c>
      <c r="B218">
        <v>21</v>
      </c>
      <c r="C218">
        <v>41</v>
      </c>
      <c r="D218">
        <v>11</v>
      </c>
      <c r="E218">
        <v>60</v>
      </c>
      <c r="F218">
        <f t="shared" si="205"/>
        <v>36</v>
      </c>
      <c r="G218" t="str">
        <f t="shared" si="198"/>
        <v/>
      </c>
      <c r="H218">
        <f>IF(ISBLANK(A218),MAX(H213:H217),MATCH(A218,'Bingo input'!$B$6:$B$105,0))</f>
        <v>63</v>
      </c>
      <c r="I218">
        <f>IF(ISBLANK(B218),MAX(I213:I217),MATCH(B218,'Bingo input'!$B$6:$B$105,0))</f>
        <v>84</v>
      </c>
      <c r="J218">
        <f>IF(ISBLANK(C218),MAX(J213:J217),MATCH(C218,'Bingo input'!$B$6:$B$105,0))</f>
        <v>87</v>
      </c>
      <c r="K218">
        <f>IF(ISBLANK(D218),MAX(K213:K217),MATCH(D218,'Bingo input'!$B$6:$B$105,0))</f>
        <v>58</v>
      </c>
      <c r="L218">
        <f>IF(ISBLANK(E218),MAX(L213:L217),MATCH(E218,'Bingo input'!$B$6:$B$105,0))</f>
        <v>90</v>
      </c>
      <c r="M218">
        <f t="shared" si="199"/>
        <v>90</v>
      </c>
      <c r="N218" t="str">
        <f>IF(LEN(Table1[[#This Row],[Status]])&gt;2,IF(MIN(Table1[[#This Row],[fo row 1]:[fo row 5]])&lt;MIN(M213:M217),"column","row"),"")</f>
        <v/>
      </c>
      <c r="O218" t="str">
        <f>IF(AND(LEN(Table1[[#This Row],[Status]])&gt;2,LEN(Table1[[#This Row],[Row or Column]])&gt;2),IF(Table1[[#This Row],[Row or Column]]="row",MIN(M213:M217),MIN(Table1[[#This Row],[fo row 1]:[fo row 5]])),"")</f>
        <v/>
      </c>
      <c r="P218" t="str">
        <f t="shared" si="207"/>
        <v/>
      </c>
      <c r="Q218" t="str">
        <f t="shared" ref="Q218:T218" si="221">IF(LEN($G218)&gt;2,SUMIF(I213:I217,"&gt;"&amp;$O218,B213:B217),"")</f>
        <v/>
      </c>
      <c r="R218" t="str">
        <f t="shared" si="221"/>
        <v/>
      </c>
      <c r="S218" t="str">
        <f t="shared" si="221"/>
        <v/>
      </c>
      <c r="T218" t="str">
        <f t="shared" si="221"/>
        <v/>
      </c>
      <c r="U218" s="1" t="str">
        <f>IF(LEN(Table1[[#This Row],[Status]])&gt;2,SUM(Table1[[#This Row],[sum col1]:[sum col5]]),"")</f>
        <v/>
      </c>
      <c r="V218" s="1" t="str" cm="1">
        <f t="array" ref="V218">IF(LEN(Table1[[#This Row],[Status]])&gt;2,INDEX('Bingo input'!$B$6:$B$105,Table1[[#This Row],[Min of Maxs]],1),"")</f>
        <v/>
      </c>
    </row>
    <row r="219" spans="1:22">
      <c r="A219" s="3">
        <v>33</v>
      </c>
      <c r="B219">
        <v>81</v>
      </c>
      <c r="C219">
        <v>88</v>
      </c>
      <c r="D219">
        <v>92</v>
      </c>
      <c r="E219">
        <v>65</v>
      </c>
      <c r="F219">
        <f t="shared" si="205"/>
        <v>36</v>
      </c>
      <c r="G219" t="str">
        <f t="shared" si="198"/>
        <v/>
      </c>
      <c r="H219">
        <f>IF(ISBLANK(A219),MAX(H214:H218),MATCH(A219,'Bingo input'!$B$6:$B$105,0))</f>
        <v>11</v>
      </c>
      <c r="I219">
        <f>IF(ISBLANK(B219),MAX(I214:I218),MATCH(B219,'Bingo input'!$B$6:$B$105,0))</f>
        <v>61</v>
      </c>
      <c r="J219">
        <f>IF(ISBLANK(C219),MAX(J214:J218),MATCH(C219,'Bingo input'!$B$6:$B$105,0))</f>
        <v>66</v>
      </c>
      <c r="K219">
        <f>IF(ISBLANK(D219),MAX(K214:K218),MATCH(D219,'Bingo input'!$B$6:$B$105,0))</f>
        <v>76</v>
      </c>
      <c r="L219">
        <f>IF(ISBLANK(E219),MAX(L214:L218),MATCH(E219,'Bingo input'!$B$6:$B$105,0))</f>
        <v>7</v>
      </c>
      <c r="M219">
        <f t="shared" si="199"/>
        <v>76</v>
      </c>
      <c r="N219" t="str">
        <f>IF(LEN(Table1[[#This Row],[Status]])&gt;2,IF(MIN(Table1[[#This Row],[fo row 1]:[fo row 5]])&lt;MIN(M214:M218),"column","row"),"")</f>
        <v/>
      </c>
      <c r="O219" t="str">
        <f>IF(AND(LEN(Table1[[#This Row],[Status]])&gt;2,LEN(Table1[[#This Row],[Row or Column]])&gt;2),IF(Table1[[#This Row],[Row or Column]]="row",MIN(M214:M218),MIN(Table1[[#This Row],[fo row 1]:[fo row 5]])),"")</f>
        <v/>
      </c>
      <c r="P219" t="str">
        <f t="shared" si="207"/>
        <v/>
      </c>
      <c r="Q219" t="str">
        <f t="shared" ref="Q219:T219" si="222">IF(LEN($G219)&gt;2,SUMIF(I214:I218,"&gt;"&amp;$O219,B214:B218),"")</f>
        <v/>
      </c>
      <c r="R219" t="str">
        <f t="shared" si="222"/>
        <v/>
      </c>
      <c r="S219" t="str">
        <f t="shared" si="222"/>
        <v/>
      </c>
      <c r="T219" t="str">
        <f t="shared" si="222"/>
        <v/>
      </c>
      <c r="U219" s="1" t="str">
        <f>IF(LEN(Table1[[#This Row],[Status]])&gt;2,SUM(Table1[[#This Row],[sum col1]:[sum col5]]),"")</f>
        <v/>
      </c>
      <c r="V219" s="1" t="str" cm="1">
        <f t="array" ref="V219">IF(LEN(Table1[[#This Row],[Status]])&gt;2,INDEX('Bingo input'!$B$6:$B$105,Table1[[#This Row],[Min of Maxs]],1),"")</f>
        <v/>
      </c>
    </row>
    <row r="220" spans="1:22">
      <c r="A220" s="3">
        <v>13</v>
      </c>
      <c r="B220">
        <v>51</v>
      </c>
      <c r="C220">
        <v>48</v>
      </c>
      <c r="D220">
        <v>59</v>
      </c>
      <c r="E220">
        <v>71</v>
      </c>
      <c r="F220">
        <f t="shared" si="205"/>
        <v>36</v>
      </c>
      <c r="G220" t="str">
        <f t="shared" si="198"/>
        <v/>
      </c>
      <c r="H220">
        <f>IF(ISBLANK(A220),MAX(H215:H219),MATCH(A220,'Bingo input'!$B$6:$B$105,0))</f>
        <v>47</v>
      </c>
      <c r="I220">
        <f>IF(ISBLANK(B220),MAX(I215:I219),MATCH(B220,'Bingo input'!$B$6:$B$105,0))</f>
        <v>36</v>
      </c>
      <c r="J220">
        <f>IF(ISBLANK(C220),MAX(J215:J219),MATCH(C220,'Bingo input'!$B$6:$B$105,0))</f>
        <v>91</v>
      </c>
      <c r="K220">
        <f>IF(ISBLANK(D220),MAX(K215:K219),MATCH(D220,'Bingo input'!$B$6:$B$105,0))</f>
        <v>93</v>
      </c>
      <c r="L220">
        <f>IF(ISBLANK(E220),MAX(L215:L219),MATCH(E220,'Bingo input'!$B$6:$B$105,0))</f>
        <v>18</v>
      </c>
      <c r="M220">
        <f t="shared" si="199"/>
        <v>93</v>
      </c>
      <c r="N220" t="str">
        <f>IF(LEN(Table1[[#This Row],[Status]])&gt;2,IF(MIN(Table1[[#This Row],[fo row 1]:[fo row 5]])&lt;MIN(M215:M219),"column","row"),"")</f>
        <v/>
      </c>
      <c r="O220" t="str">
        <f>IF(AND(LEN(Table1[[#This Row],[Status]])&gt;2,LEN(Table1[[#This Row],[Row or Column]])&gt;2),IF(Table1[[#This Row],[Row or Column]]="row",MIN(M215:M219),MIN(Table1[[#This Row],[fo row 1]:[fo row 5]])),"")</f>
        <v/>
      </c>
      <c r="P220" t="str">
        <f t="shared" ref="P220:T235" si="223">IF(LEN($G220)&gt;2,SUMIF(H215:H219,"&gt;"&amp;$O220,A215:A219),"")</f>
        <v/>
      </c>
      <c r="Q220" t="str">
        <f t="shared" si="223"/>
        <v/>
      </c>
      <c r="R220" t="str">
        <f t="shared" si="223"/>
        <v/>
      </c>
      <c r="S220" t="str">
        <f t="shared" si="223"/>
        <v/>
      </c>
      <c r="T220" t="str">
        <f t="shared" si="223"/>
        <v/>
      </c>
      <c r="U220" s="1" t="str">
        <f>IF(LEN(Table1[[#This Row],[Status]])&gt;2,SUM(Table1[[#This Row],[sum col1]:[sum col5]]),"")</f>
        <v/>
      </c>
      <c r="V220" s="1" t="str" cm="1">
        <f t="array" ref="V220">IF(LEN(Table1[[#This Row],[Status]])&gt;2,INDEX('Bingo input'!$B$6:$B$105,Table1[[#This Row],[Min of Maxs]],1),"")</f>
        <v/>
      </c>
    </row>
    <row r="221" spans="1:22">
      <c r="A221" s="2"/>
      <c r="F221">
        <f t="shared" si="205"/>
        <v>36</v>
      </c>
      <c r="G221" t="str">
        <f t="shared" si="198"/>
        <v xml:space="preserve">Board 36 min row: </v>
      </c>
      <c r="H221">
        <f>IF(ISBLANK(A221),MAX(H216:H220),MATCH(A221,'Bingo input'!$B$6:$B$105,0))</f>
        <v>73</v>
      </c>
      <c r="I221">
        <f>IF(ISBLANK(B221),MAX(I216:I220),MATCH(B221,'Bingo input'!$B$6:$B$105,0))</f>
        <v>84</v>
      </c>
      <c r="J221">
        <f>IF(ISBLANK(C221),MAX(J216:J220),MATCH(C221,'Bingo input'!$B$6:$B$105,0))</f>
        <v>91</v>
      </c>
      <c r="K221">
        <f>IF(ISBLANK(D221),MAX(K216:K220),MATCH(D221,'Bingo input'!$B$6:$B$105,0))</f>
        <v>93</v>
      </c>
      <c r="L221">
        <f>IF(ISBLANK(E221),MAX(L216:L220),MATCH(E221,'Bingo input'!$B$6:$B$105,0))</f>
        <v>95</v>
      </c>
      <c r="M221" t="str">
        <f t="shared" si="199"/>
        <v>/</v>
      </c>
      <c r="N221" t="str">
        <f>IF(LEN(Table1[[#This Row],[Status]])&gt;2,IF(MIN(Table1[[#This Row],[fo row 1]:[fo row 5]])&lt;MIN(M216:M220),"column","row"),"")</f>
        <v>column</v>
      </c>
      <c r="O221">
        <f>IF(AND(LEN(Table1[[#This Row],[Status]])&gt;2,LEN(Table1[[#This Row],[Row or Column]])&gt;2),IF(Table1[[#This Row],[Row or Column]]="row",MIN(M216:M220),MIN(Table1[[#This Row],[fo row 1]:[fo row 5]])),"")</f>
        <v>73</v>
      </c>
      <c r="P221">
        <f t="shared" si="223"/>
        <v>0</v>
      </c>
      <c r="Q221">
        <f t="shared" ref="Q221:T221" si="224">IF(LEN($G221)&gt;2,SUMIF(I216:I220,"&gt;"&amp;$O221,B216:B220),"")</f>
        <v>26</v>
      </c>
      <c r="R221">
        <f t="shared" si="224"/>
        <v>89</v>
      </c>
      <c r="S221">
        <f t="shared" si="224"/>
        <v>295</v>
      </c>
      <c r="T221">
        <f t="shared" si="224"/>
        <v>63</v>
      </c>
      <c r="U221" s="1">
        <f>IF(LEN(Table1[[#This Row],[Status]])&gt;2,SUM(Table1[[#This Row],[sum col1]:[sum col5]]),"")</f>
        <v>473</v>
      </c>
      <c r="V221" s="1" cm="1">
        <f t="array" ref="V221">IF(LEN(Table1[[#This Row],[Status]])&gt;2,INDEX('Bingo input'!$B$6:$B$105,Table1[[#This Row],[Min of Maxs]],1),"")</f>
        <v>31</v>
      </c>
    </row>
    <row r="222" spans="1:22">
      <c r="A222" s="3">
        <v>12</v>
      </c>
      <c r="B222">
        <v>5</v>
      </c>
      <c r="C222">
        <v>70</v>
      </c>
      <c r="D222">
        <v>87</v>
      </c>
      <c r="E222">
        <v>32</v>
      </c>
      <c r="F222">
        <f t="shared" si="205"/>
        <v>37</v>
      </c>
      <c r="G222" t="str">
        <f t="shared" si="198"/>
        <v/>
      </c>
      <c r="H222">
        <f>IF(ISBLANK(A222),MAX(H217:H221),MATCH(A222,'Bingo input'!$B$6:$B$105,0))</f>
        <v>65</v>
      </c>
      <c r="I222">
        <f>IF(ISBLANK(B222),MAX(I217:I221),MATCH(B222,'Bingo input'!$B$6:$B$105,0))</f>
        <v>79</v>
      </c>
      <c r="J222">
        <f>IF(ISBLANK(C222),MAX(J217:J221),MATCH(C222,'Bingo input'!$B$6:$B$105,0))</f>
        <v>3</v>
      </c>
      <c r="K222">
        <f>IF(ISBLANK(D222),MAX(K217:K221),MATCH(D222,'Bingo input'!$B$6:$B$105,0))</f>
        <v>88</v>
      </c>
      <c r="L222">
        <f>IF(ISBLANK(E222),MAX(L217:L221),MATCH(E222,'Bingo input'!$B$6:$B$105,0))</f>
        <v>33</v>
      </c>
      <c r="M222">
        <f t="shared" si="199"/>
        <v>88</v>
      </c>
      <c r="N222" t="str">
        <f>IF(LEN(Table1[[#This Row],[Status]])&gt;2,IF(MIN(Table1[[#This Row],[fo row 1]:[fo row 5]])&lt;MIN(M217:M221),"column","row"),"")</f>
        <v/>
      </c>
      <c r="O222" t="str">
        <f>IF(AND(LEN(Table1[[#This Row],[Status]])&gt;2,LEN(Table1[[#This Row],[Row or Column]])&gt;2),IF(Table1[[#This Row],[Row or Column]]="row",MIN(M217:M221),MIN(Table1[[#This Row],[fo row 1]:[fo row 5]])),"")</f>
        <v/>
      </c>
      <c r="P222" t="str">
        <f t="shared" si="223"/>
        <v/>
      </c>
      <c r="Q222" t="str">
        <f t="shared" ref="Q222:T222" si="225">IF(LEN($G222)&gt;2,SUMIF(I217:I221,"&gt;"&amp;$O222,B217:B221),"")</f>
        <v/>
      </c>
      <c r="R222" t="str">
        <f t="shared" si="225"/>
        <v/>
      </c>
      <c r="S222" t="str">
        <f t="shared" si="225"/>
        <v/>
      </c>
      <c r="T222" t="str">
        <f t="shared" si="225"/>
        <v/>
      </c>
      <c r="U222" s="1" t="str">
        <f>IF(LEN(Table1[[#This Row],[Status]])&gt;2,SUM(Table1[[#This Row],[sum col1]:[sum col5]]),"")</f>
        <v/>
      </c>
      <c r="V222" s="1" t="str" cm="1">
        <f t="array" ref="V222">IF(LEN(Table1[[#This Row],[Status]])&gt;2,INDEX('Bingo input'!$B$6:$B$105,Table1[[#This Row],[Min of Maxs]],1),"")</f>
        <v/>
      </c>
    </row>
    <row r="223" spans="1:22">
      <c r="A223" s="3">
        <v>42</v>
      </c>
      <c r="B223">
        <v>18</v>
      </c>
      <c r="C223">
        <v>90</v>
      </c>
      <c r="D223">
        <v>73</v>
      </c>
      <c r="E223">
        <v>88</v>
      </c>
      <c r="F223">
        <f t="shared" si="205"/>
        <v>37</v>
      </c>
      <c r="G223" t="str">
        <f t="shared" si="198"/>
        <v/>
      </c>
      <c r="H223">
        <f>IF(ISBLANK(A223),MAX(H218:H222),MATCH(A223,'Bingo input'!$B$6:$B$105,0))</f>
        <v>96</v>
      </c>
      <c r="I223">
        <f>IF(ISBLANK(B223),MAX(I218:I222),MATCH(B223,'Bingo input'!$B$6:$B$105,0))</f>
        <v>16</v>
      </c>
      <c r="J223">
        <f>IF(ISBLANK(C223),MAX(J218:J222),MATCH(C223,'Bingo input'!$B$6:$B$105,0))</f>
        <v>74</v>
      </c>
      <c r="K223">
        <f>IF(ISBLANK(D223),MAX(K218:K222),MATCH(D223,'Bingo input'!$B$6:$B$105,0))</f>
        <v>42</v>
      </c>
      <c r="L223">
        <f>IF(ISBLANK(E223),MAX(L218:L222),MATCH(E223,'Bingo input'!$B$6:$B$105,0))</f>
        <v>66</v>
      </c>
      <c r="M223">
        <f t="shared" si="199"/>
        <v>96</v>
      </c>
      <c r="N223" t="str">
        <f>IF(LEN(Table1[[#This Row],[Status]])&gt;2,IF(MIN(Table1[[#This Row],[fo row 1]:[fo row 5]])&lt;MIN(M218:M222),"column","row"),"")</f>
        <v/>
      </c>
      <c r="O223" t="str">
        <f>IF(AND(LEN(Table1[[#This Row],[Status]])&gt;2,LEN(Table1[[#This Row],[Row or Column]])&gt;2),IF(Table1[[#This Row],[Row or Column]]="row",MIN(M218:M222),MIN(Table1[[#This Row],[fo row 1]:[fo row 5]])),"")</f>
        <v/>
      </c>
      <c r="P223" t="str">
        <f t="shared" si="223"/>
        <v/>
      </c>
      <c r="Q223" t="str">
        <f t="shared" ref="Q223:T223" si="226">IF(LEN($G223)&gt;2,SUMIF(I218:I222,"&gt;"&amp;$O223,B218:B222),"")</f>
        <v/>
      </c>
      <c r="R223" t="str">
        <f t="shared" si="226"/>
        <v/>
      </c>
      <c r="S223" t="str">
        <f t="shared" si="226"/>
        <v/>
      </c>
      <c r="T223" t="str">
        <f t="shared" si="226"/>
        <v/>
      </c>
      <c r="U223" s="1" t="str">
        <f>IF(LEN(Table1[[#This Row],[Status]])&gt;2,SUM(Table1[[#This Row],[sum col1]:[sum col5]]),"")</f>
        <v/>
      </c>
      <c r="V223" s="1" t="str" cm="1">
        <f t="array" ref="V223">IF(LEN(Table1[[#This Row],[Status]])&gt;2,INDEX('Bingo input'!$B$6:$B$105,Table1[[#This Row],[Min of Maxs]],1),"")</f>
        <v/>
      </c>
    </row>
    <row r="224" spans="1:22">
      <c r="A224" s="3">
        <v>68</v>
      </c>
      <c r="B224">
        <v>29</v>
      </c>
      <c r="C224">
        <v>76</v>
      </c>
      <c r="D224">
        <v>38</v>
      </c>
      <c r="E224">
        <v>55</v>
      </c>
      <c r="F224">
        <f t="shared" si="205"/>
        <v>37</v>
      </c>
      <c r="G224" t="str">
        <f t="shared" si="198"/>
        <v/>
      </c>
      <c r="H224">
        <f>IF(ISBLANK(A224),MAX(H219:H223),MATCH(A224,'Bingo input'!$B$6:$B$105,0))</f>
        <v>9</v>
      </c>
      <c r="I224">
        <f>IF(ISBLANK(B224),MAX(I219:I223),MATCH(B224,'Bingo input'!$B$6:$B$105,0))</f>
        <v>92</v>
      </c>
      <c r="J224">
        <f>IF(ISBLANK(C224),MAX(J219:J223),MATCH(C224,'Bingo input'!$B$6:$B$105,0))</f>
        <v>19</v>
      </c>
      <c r="K224">
        <f>IF(ISBLANK(D224),MAX(K219:K223),MATCH(D224,'Bingo input'!$B$6:$B$105,0))</f>
        <v>82</v>
      </c>
      <c r="L224">
        <f>IF(ISBLANK(E224),MAX(L219:L223),MATCH(E224,'Bingo input'!$B$6:$B$105,0))</f>
        <v>45</v>
      </c>
      <c r="M224">
        <f t="shared" si="199"/>
        <v>92</v>
      </c>
      <c r="N224" t="str">
        <f>IF(LEN(Table1[[#This Row],[Status]])&gt;2,IF(MIN(Table1[[#This Row],[fo row 1]:[fo row 5]])&lt;MIN(M219:M223),"column","row"),"")</f>
        <v/>
      </c>
      <c r="O224" t="str">
        <f>IF(AND(LEN(Table1[[#This Row],[Status]])&gt;2,LEN(Table1[[#This Row],[Row or Column]])&gt;2),IF(Table1[[#This Row],[Row or Column]]="row",MIN(M219:M223),MIN(Table1[[#This Row],[fo row 1]:[fo row 5]])),"")</f>
        <v/>
      </c>
      <c r="P224" t="str">
        <f t="shared" si="223"/>
        <v/>
      </c>
      <c r="Q224" t="str">
        <f t="shared" ref="Q224:T224" si="227">IF(LEN($G224)&gt;2,SUMIF(I219:I223,"&gt;"&amp;$O224,B219:B223),"")</f>
        <v/>
      </c>
      <c r="R224" t="str">
        <f t="shared" si="227"/>
        <v/>
      </c>
      <c r="S224" t="str">
        <f t="shared" si="227"/>
        <v/>
      </c>
      <c r="T224" t="str">
        <f t="shared" si="227"/>
        <v/>
      </c>
      <c r="U224" s="1" t="str">
        <f>IF(LEN(Table1[[#This Row],[Status]])&gt;2,SUM(Table1[[#This Row],[sum col1]:[sum col5]]),"")</f>
        <v/>
      </c>
      <c r="V224" s="1" t="str" cm="1">
        <f t="array" ref="V224">IF(LEN(Table1[[#This Row],[Status]])&gt;2,INDEX('Bingo input'!$B$6:$B$105,Table1[[#This Row],[Min of Maxs]],1),"")</f>
        <v/>
      </c>
    </row>
    <row r="225" spans="1:22">
      <c r="A225" s="3">
        <v>67</v>
      </c>
      <c r="B225">
        <v>62</v>
      </c>
      <c r="C225">
        <v>15</v>
      </c>
      <c r="D225">
        <v>77</v>
      </c>
      <c r="E225">
        <v>34</v>
      </c>
      <c r="F225">
        <f t="shared" si="205"/>
        <v>37</v>
      </c>
      <c r="G225" t="str">
        <f t="shared" si="198"/>
        <v/>
      </c>
      <c r="H225">
        <f>IF(ISBLANK(A225),MAX(H220:H224),MATCH(A225,'Bingo input'!$B$6:$B$105,0))</f>
        <v>99</v>
      </c>
      <c r="I225">
        <f>IF(ISBLANK(B225),MAX(I220:I224),MATCH(B225,'Bingo input'!$B$6:$B$105,0))</f>
        <v>69</v>
      </c>
      <c r="J225">
        <f>IF(ISBLANK(C225),MAX(J220:J224),MATCH(C225,'Bingo input'!$B$6:$B$105,0))</f>
        <v>26</v>
      </c>
      <c r="K225">
        <f>IF(ISBLANK(D225),MAX(K220:K224),MATCH(D225,'Bingo input'!$B$6:$B$105,0))</f>
        <v>39</v>
      </c>
      <c r="L225">
        <f>IF(ISBLANK(E225),MAX(L220:L224),MATCH(E225,'Bingo input'!$B$6:$B$105,0))</f>
        <v>21</v>
      </c>
      <c r="M225">
        <f t="shared" si="199"/>
        <v>99</v>
      </c>
      <c r="N225" t="str">
        <f>IF(LEN(Table1[[#This Row],[Status]])&gt;2,IF(MIN(Table1[[#This Row],[fo row 1]:[fo row 5]])&lt;MIN(M220:M224),"column","row"),"")</f>
        <v/>
      </c>
      <c r="O225" t="str">
        <f>IF(AND(LEN(Table1[[#This Row],[Status]])&gt;2,LEN(Table1[[#This Row],[Row or Column]])&gt;2),IF(Table1[[#This Row],[Row or Column]]="row",MIN(M220:M224),MIN(Table1[[#This Row],[fo row 1]:[fo row 5]])),"")</f>
        <v/>
      </c>
      <c r="P225" t="str">
        <f t="shared" si="223"/>
        <v/>
      </c>
      <c r="Q225" t="str">
        <f t="shared" ref="Q225:T225" si="228">IF(LEN($G225)&gt;2,SUMIF(I220:I224,"&gt;"&amp;$O225,B220:B224),"")</f>
        <v/>
      </c>
      <c r="R225" t="str">
        <f t="shared" si="228"/>
        <v/>
      </c>
      <c r="S225" t="str">
        <f t="shared" si="228"/>
        <v/>
      </c>
      <c r="T225" t="str">
        <f t="shared" si="228"/>
        <v/>
      </c>
      <c r="U225" s="1" t="str">
        <f>IF(LEN(Table1[[#This Row],[Status]])&gt;2,SUM(Table1[[#This Row],[sum col1]:[sum col5]]),"")</f>
        <v/>
      </c>
      <c r="V225" s="1" t="str" cm="1">
        <f t="array" ref="V225">IF(LEN(Table1[[#This Row],[Status]])&gt;2,INDEX('Bingo input'!$B$6:$B$105,Table1[[#This Row],[Min of Maxs]],1),"")</f>
        <v/>
      </c>
    </row>
    <row r="226" spans="1:22">
      <c r="A226" s="3">
        <v>39</v>
      </c>
      <c r="B226">
        <v>27</v>
      </c>
      <c r="C226">
        <v>51</v>
      </c>
      <c r="D226">
        <v>54</v>
      </c>
      <c r="E226">
        <v>19</v>
      </c>
      <c r="F226">
        <f t="shared" si="205"/>
        <v>37</v>
      </c>
      <c r="G226" t="str">
        <f t="shared" si="198"/>
        <v/>
      </c>
      <c r="H226">
        <f>IF(ISBLANK(A226),MAX(H221:H225),MATCH(A226,'Bingo input'!$B$6:$B$105,0))</f>
        <v>75</v>
      </c>
      <c r="I226">
        <f>IF(ISBLANK(B226),MAX(I221:I225),MATCH(B226,'Bingo input'!$B$6:$B$105,0))</f>
        <v>1</v>
      </c>
      <c r="J226">
        <f>IF(ISBLANK(C226),MAX(J221:J225),MATCH(C226,'Bingo input'!$B$6:$B$105,0))</f>
        <v>36</v>
      </c>
      <c r="K226">
        <f>IF(ISBLANK(D226),MAX(K221:K225),MATCH(D226,'Bingo input'!$B$6:$B$105,0))</f>
        <v>60</v>
      </c>
      <c r="L226">
        <f>IF(ISBLANK(E226),MAX(L221:L225),MATCH(E226,'Bingo input'!$B$6:$B$105,0))</f>
        <v>31</v>
      </c>
      <c r="M226">
        <f t="shared" si="199"/>
        <v>75</v>
      </c>
      <c r="N226" t="str">
        <f>IF(LEN(Table1[[#This Row],[Status]])&gt;2,IF(MIN(Table1[[#This Row],[fo row 1]:[fo row 5]])&lt;MIN(M221:M225),"column","row"),"")</f>
        <v/>
      </c>
      <c r="O226" t="str">
        <f>IF(AND(LEN(Table1[[#This Row],[Status]])&gt;2,LEN(Table1[[#This Row],[Row or Column]])&gt;2),IF(Table1[[#This Row],[Row or Column]]="row",MIN(M221:M225),MIN(Table1[[#This Row],[fo row 1]:[fo row 5]])),"")</f>
        <v/>
      </c>
      <c r="P226" t="str">
        <f t="shared" si="223"/>
        <v/>
      </c>
      <c r="Q226" t="str">
        <f t="shared" ref="Q226:T226" si="229">IF(LEN($G226)&gt;2,SUMIF(I221:I225,"&gt;"&amp;$O226,B221:B225),"")</f>
        <v/>
      </c>
      <c r="R226" t="str">
        <f t="shared" si="229"/>
        <v/>
      </c>
      <c r="S226" t="str">
        <f t="shared" si="229"/>
        <v/>
      </c>
      <c r="T226" t="str">
        <f t="shared" si="229"/>
        <v/>
      </c>
      <c r="U226" s="1" t="str">
        <f>IF(LEN(Table1[[#This Row],[Status]])&gt;2,SUM(Table1[[#This Row],[sum col1]:[sum col5]]),"")</f>
        <v/>
      </c>
      <c r="V226" s="1" t="str" cm="1">
        <f t="array" ref="V226">IF(LEN(Table1[[#This Row],[Status]])&gt;2,INDEX('Bingo input'!$B$6:$B$105,Table1[[#This Row],[Min of Maxs]],1),"")</f>
        <v/>
      </c>
    </row>
    <row r="227" spans="1:22">
      <c r="A227" s="2"/>
      <c r="F227">
        <f t="shared" si="205"/>
        <v>37</v>
      </c>
      <c r="G227" t="str">
        <f t="shared" si="198"/>
        <v xml:space="preserve">Board 37 min row: </v>
      </c>
      <c r="H227">
        <f>IF(ISBLANK(A227),MAX(H222:H226),MATCH(A227,'Bingo input'!$B$6:$B$105,0))</f>
        <v>99</v>
      </c>
      <c r="I227">
        <f>IF(ISBLANK(B227),MAX(I222:I226),MATCH(B227,'Bingo input'!$B$6:$B$105,0))</f>
        <v>92</v>
      </c>
      <c r="J227">
        <f>IF(ISBLANK(C227),MAX(J222:J226),MATCH(C227,'Bingo input'!$B$6:$B$105,0))</f>
        <v>74</v>
      </c>
      <c r="K227">
        <f>IF(ISBLANK(D227),MAX(K222:K226),MATCH(D227,'Bingo input'!$B$6:$B$105,0))</f>
        <v>88</v>
      </c>
      <c r="L227">
        <f>IF(ISBLANK(E227),MAX(L222:L226),MATCH(E227,'Bingo input'!$B$6:$B$105,0))</f>
        <v>66</v>
      </c>
      <c r="M227" t="str">
        <f t="shared" si="199"/>
        <v>/</v>
      </c>
      <c r="N227" t="str">
        <f>IF(LEN(Table1[[#This Row],[Status]])&gt;2,IF(MIN(Table1[[#This Row],[fo row 1]:[fo row 5]])&lt;MIN(M222:M226),"column","row"),"")</f>
        <v>column</v>
      </c>
      <c r="O227">
        <f>IF(AND(LEN(Table1[[#This Row],[Status]])&gt;2,LEN(Table1[[#This Row],[Row or Column]])&gt;2),IF(Table1[[#This Row],[Row or Column]]="row",MIN(M222:M226),MIN(Table1[[#This Row],[fo row 1]:[fo row 5]])),"")</f>
        <v>66</v>
      </c>
      <c r="P227">
        <f t="shared" si="223"/>
        <v>148</v>
      </c>
      <c r="Q227">
        <f t="shared" ref="Q227:T227" si="230">IF(LEN($G227)&gt;2,SUMIF(I222:I226,"&gt;"&amp;$O227,B222:B226),"")</f>
        <v>96</v>
      </c>
      <c r="R227">
        <f t="shared" si="230"/>
        <v>90</v>
      </c>
      <c r="S227">
        <f t="shared" si="230"/>
        <v>125</v>
      </c>
      <c r="T227">
        <f t="shared" si="230"/>
        <v>0</v>
      </c>
      <c r="U227" s="1">
        <f>IF(LEN(Table1[[#This Row],[Status]])&gt;2,SUM(Table1[[#This Row],[sum col1]:[sum col5]]),"")</f>
        <v>459</v>
      </c>
      <c r="V227" s="1" cm="1">
        <f t="array" ref="V227">IF(LEN(Table1[[#This Row],[Status]])&gt;2,INDEX('Bingo input'!$B$6:$B$105,Table1[[#This Row],[Min of Maxs]],1),"")</f>
        <v>88</v>
      </c>
    </row>
    <row r="228" spans="1:22">
      <c r="A228" s="3">
        <v>87</v>
      </c>
      <c r="B228">
        <v>8</v>
      </c>
      <c r="C228">
        <v>92</v>
      </c>
      <c r="D228">
        <v>93</v>
      </c>
      <c r="E228">
        <v>88</v>
      </c>
      <c r="F228">
        <f t="shared" si="205"/>
        <v>38</v>
      </c>
      <c r="G228" t="str">
        <f t="shared" si="198"/>
        <v/>
      </c>
      <c r="H228">
        <f>IF(ISBLANK(A228),MAX(H223:H227),MATCH(A228,'Bingo input'!$B$6:$B$105,0))</f>
        <v>88</v>
      </c>
      <c r="I228">
        <f>IF(ISBLANK(B228),MAX(I223:I227),MATCH(B228,'Bingo input'!$B$6:$B$105,0))</f>
        <v>56</v>
      </c>
      <c r="J228">
        <f>IF(ISBLANK(C228),MAX(J223:J227),MATCH(C228,'Bingo input'!$B$6:$B$105,0))</f>
        <v>76</v>
      </c>
      <c r="K228">
        <f>IF(ISBLANK(D228),MAX(K223:K227),MATCH(D228,'Bingo input'!$B$6:$B$105,0))</f>
        <v>23</v>
      </c>
      <c r="L228">
        <f>IF(ISBLANK(E228),MAX(L223:L227),MATCH(E228,'Bingo input'!$B$6:$B$105,0))</f>
        <v>66</v>
      </c>
      <c r="M228">
        <f t="shared" si="199"/>
        <v>88</v>
      </c>
      <c r="N228" t="str">
        <f>IF(LEN(Table1[[#This Row],[Status]])&gt;2,IF(MIN(Table1[[#This Row],[fo row 1]:[fo row 5]])&lt;MIN(M223:M227),"column","row"),"")</f>
        <v/>
      </c>
      <c r="O228" t="str">
        <f>IF(AND(LEN(Table1[[#This Row],[Status]])&gt;2,LEN(Table1[[#This Row],[Row or Column]])&gt;2),IF(Table1[[#This Row],[Row or Column]]="row",MIN(M223:M227),MIN(Table1[[#This Row],[fo row 1]:[fo row 5]])),"")</f>
        <v/>
      </c>
      <c r="P228" t="str">
        <f t="shared" si="223"/>
        <v/>
      </c>
      <c r="Q228" t="str">
        <f t="shared" ref="Q228:T228" si="231">IF(LEN($G228)&gt;2,SUMIF(I223:I227,"&gt;"&amp;$O228,B223:B227),"")</f>
        <v/>
      </c>
      <c r="R228" t="str">
        <f t="shared" si="231"/>
        <v/>
      </c>
      <c r="S228" t="str">
        <f t="shared" si="231"/>
        <v/>
      </c>
      <c r="T228" t="str">
        <f t="shared" si="231"/>
        <v/>
      </c>
      <c r="U228" s="1" t="str">
        <f>IF(LEN(Table1[[#This Row],[Status]])&gt;2,SUM(Table1[[#This Row],[sum col1]:[sum col5]]),"")</f>
        <v/>
      </c>
      <c r="V228" s="1" t="str" cm="1">
        <f t="array" ref="V228">IF(LEN(Table1[[#This Row],[Status]])&gt;2,INDEX('Bingo input'!$B$6:$B$105,Table1[[#This Row],[Min of Maxs]],1),"")</f>
        <v/>
      </c>
    </row>
    <row r="229" spans="1:22">
      <c r="A229" s="3">
        <v>77</v>
      </c>
      <c r="B229">
        <v>54</v>
      </c>
      <c r="C229">
        <v>15</v>
      </c>
      <c r="D229">
        <v>1</v>
      </c>
      <c r="E229">
        <v>43</v>
      </c>
      <c r="F229">
        <f t="shared" si="205"/>
        <v>38</v>
      </c>
      <c r="G229" t="str">
        <f t="shared" si="198"/>
        <v/>
      </c>
      <c r="H229">
        <f>IF(ISBLANK(A229),MAX(H224:H228),MATCH(A229,'Bingo input'!$B$6:$B$105,0))</f>
        <v>39</v>
      </c>
      <c r="I229">
        <f>IF(ISBLANK(B229),MAX(I224:I228),MATCH(B229,'Bingo input'!$B$6:$B$105,0))</f>
        <v>60</v>
      </c>
      <c r="J229">
        <f>IF(ISBLANK(C229),MAX(J224:J228),MATCH(C229,'Bingo input'!$B$6:$B$105,0))</f>
        <v>26</v>
      </c>
      <c r="K229">
        <f>IF(ISBLANK(D229),MAX(K224:K228),MATCH(D229,'Bingo input'!$B$6:$B$105,0))</f>
        <v>64</v>
      </c>
      <c r="L229">
        <f>IF(ISBLANK(E229),MAX(L224:L228),MATCH(E229,'Bingo input'!$B$6:$B$105,0))</f>
        <v>17</v>
      </c>
      <c r="M229">
        <f t="shared" si="199"/>
        <v>64</v>
      </c>
      <c r="N229" t="str">
        <f>IF(LEN(Table1[[#This Row],[Status]])&gt;2,IF(MIN(Table1[[#This Row],[fo row 1]:[fo row 5]])&lt;MIN(M224:M228),"column","row"),"")</f>
        <v/>
      </c>
      <c r="O229" t="str">
        <f>IF(AND(LEN(Table1[[#This Row],[Status]])&gt;2,LEN(Table1[[#This Row],[Row or Column]])&gt;2),IF(Table1[[#This Row],[Row or Column]]="row",MIN(M224:M228),MIN(Table1[[#This Row],[fo row 1]:[fo row 5]])),"")</f>
        <v/>
      </c>
      <c r="P229" t="str">
        <f t="shared" si="223"/>
        <v/>
      </c>
      <c r="Q229" t="str">
        <f t="shared" ref="Q229:T229" si="232">IF(LEN($G229)&gt;2,SUMIF(I224:I228,"&gt;"&amp;$O229,B224:B228),"")</f>
        <v/>
      </c>
      <c r="R229" t="str">
        <f t="shared" si="232"/>
        <v/>
      </c>
      <c r="S229" t="str">
        <f t="shared" si="232"/>
        <v/>
      </c>
      <c r="T229" t="str">
        <f t="shared" si="232"/>
        <v/>
      </c>
      <c r="U229" s="1" t="str">
        <f>IF(LEN(Table1[[#This Row],[Status]])&gt;2,SUM(Table1[[#This Row],[sum col1]:[sum col5]]),"")</f>
        <v/>
      </c>
      <c r="V229" s="1" t="str" cm="1">
        <f t="array" ref="V229">IF(LEN(Table1[[#This Row],[Status]])&gt;2,INDEX('Bingo input'!$B$6:$B$105,Table1[[#This Row],[Min of Maxs]],1),"")</f>
        <v/>
      </c>
    </row>
    <row r="230" spans="1:22">
      <c r="A230" s="3">
        <v>35</v>
      </c>
      <c r="B230">
        <v>97</v>
      </c>
      <c r="C230">
        <v>26</v>
      </c>
      <c r="D230">
        <v>21</v>
      </c>
      <c r="E230">
        <v>29</v>
      </c>
      <c r="F230">
        <f t="shared" si="205"/>
        <v>38</v>
      </c>
      <c r="G230" t="str">
        <f t="shared" si="198"/>
        <v/>
      </c>
      <c r="H230">
        <f>IF(ISBLANK(A230),MAX(H225:H229),MATCH(A230,'Bingo input'!$B$6:$B$105,0))</f>
        <v>30</v>
      </c>
      <c r="I230">
        <f>IF(ISBLANK(B230),MAX(I225:I229),MATCH(B230,'Bingo input'!$B$6:$B$105,0))</f>
        <v>32</v>
      </c>
      <c r="J230">
        <f>IF(ISBLANK(C230),MAX(J225:J229),MATCH(C230,'Bingo input'!$B$6:$B$105,0))</f>
        <v>25</v>
      </c>
      <c r="K230">
        <f>IF(ISBLANK(D230),MAX(K225:K229),MATCH(D230,'Bingo input'!$B$6:$B$105,0))</f>
        <v>84</v>
      </c>
      <c r="L230">
        <f>IF(ISBLANK(E230),MAX(L225:L229),MATCH(E230,'Bingo input'!$B$6:$B$105,0))</f>
        <v>92</v>
      </c>
      <c r="M230">
        <f t="shared" si="199"/>
        <v>92</v>
      </c>
      <c r="N230" t="str">
        <f>IF(LEN(Table1[[#This Row],[Status]])&gt;2,IF(MIN(Table1[[#This Row],[fo row 1]:[fo row 5]])&lt;MIN(M225:M229),"column","row"),"")</f>
        <v/>
      </c>
      <c r="O230" t="str">
        <f>IF(AND(LEN(Table1[[#This Row],[Status]])&gt;2,LEN(Table1[[#This Row],[Row or Column]])&gt;2),IF(Table1[[#This Row],[Row or Column]]="row",MIN(M225:M229),MIN(Table1[[#This Row],[fo row 1]:[fo row 5]])),"")</f>
        <v/>
      </c>
      <c r="P230" t="str">
        <f t="shared" si="223"/>
        <v/>
      </c>
      <c r="Q230" t="str">
        <f t="shared" ref="Q230:T230" si="233">IF(LEN($G230)&gt;2,SUMIF(I225:I229,"&gt;"&amp;$O230,B225:B229),"")</f>
        <v/>
      </c>
      <c r="R230" t="str">
        <f t="shared" si="233"/>
        <v/>
      </c>
      <c r="S230" t="str">
        <f t="shared" si="233"/>
        <v/>
      </c>
      <c r="T230" t="str">
        <f t="shared" si="233"/>
        <v/>
      </c>
      <c r="U230" s="1" t="str">
        <f>IF(LEN(Table1[[#This Row],[Status]])&gt;2,SUM(Table1[[#This Row],[sum col1]:[sum col5]]),"")</f>
        <v/>
      </c>
      <c r="V230" s="1" t="str" cm="1">
        <f t="array" ref="V230">IF(LEN(Table1[[#This Row],[Status]])&gt;2,INDEX('Bingo input'!$B$6:$B$105,Table1[[#This Row],[Min of Maxs]],1),"")</f>
        <v/>
      </c>
    </row>
    <row r="231" spans="1:22">
      <c r="A231" s="3">
        <v>13</v>
      </c>
      <c r="B231">
        <v>46</v>
      </c>
      <c r="C231">
        <v>96</v>
      </c>
      <c r="D231">
        <v>69</v>
      </c>
      <c r="E231">
        <v>47</v>
      </c>
      <c r="F231">
        <f t="shared" si="205"/>
        <v>38</v>
      </c>
      <c r="G231" t="str">
        <f t="shared" si="198"/>
        <v/>
      </c>
      <c r="H231">
        <f>IF(ISBLANK(A231),MAX(H226:H230),MATCH(A231,'Bingo input'!$B$6:$B$105,0))</f>
        <v>47</v>
      </c>
      <c r="I231">
        <f>IF(ISBLANK(B231),MAX(I226:I230),MATCH(B231,'Bingo input'!$B$6:$B$105,0))</f>
        <v>83</v>
      </c>
      <c r="J231">
        <f>IF(ISBLANK(C231),MAX(J226:J230),MATCH(C231,'Bingo input'!$B$6:$B$105,0))</f>
        <v>71</v>
      </c>
      <c r="K231">
        <f>IF(ISBLANK(D231),MAX(K226:K230),MATCH(D231,'Bingo input'!$B$6:$B$105,0))</f>
        <v>57</v>
      </c>
      <c r="L231">
        <f>IF(ISBLANK(E231),MAX(L226:L230),MATCH(E231,'Bingo input'!$B$6:$B$105,0))</f>
        <v>34</v>
      </c>
      <c r="M231">
        <f t="shared" si="199"/>
        <v>83</v>
      </c>
      <c r="N231" t="str">
        <f>IF(LEN(Table1[[#This Row],[Status]])&gt;2,IF(MIN(Table1[[#This Row],[fo row 1]:[fo row 5]])&lt;MIN(M226:M230),"column","row"),"")</f>
        <v/>
      </c>
      <c r="O231" t="str">
        <f>IF(AND(LEN(Table1[[#This Row],[Status]])&gt;2,LEN(Table1[[#This Row],[Row or Column]])&gt;2),IF(Table1[[#This Row],[Row or Column]]="row",MIN(M226:M230),MIN(Table1[[#This Row],[fo row 1]:[fo row 5]])),"")</f>
        <v/>
      </c>
      <c r="P231" t="str">
        <f t="shared" si="223"/>
        <v/>
      </c>
      <c r="Q231" t="str">
        <f t="shared" ref="Q231:T231" si="234">IF(LEN($G231)&gt;2,SUMIF(I226:I230,"&gt;"&amp;$O231,B226:B230),"")</f>
        <v/>
      </c>
      <c r="R231" t="str">
        <f t="shared" si="234"/>
        <v/>
      </c>
      <c r="S231" t="str">
        <f t="shared" si="234"/>
        <v/>
      </c>
      <c r="T231" t="str">
        <f t="shared" si="234"/>
        <v/>
      </c>
      <c r="U231" s="1" t="str">
        <f>IF(LEN(Table1[[#This Row],[Status]])&gt;2,SUM(Table1[[#This Row],[sum col1]:[sum col5]]),"")</f>
        <v/>
      </c>
      <c r="V231" s="1" t="str" cm="1">
        <f t="array" ref="V231">IF(LEN(Table1[[#This Row],[Status]])&gt;2,INDEX('Bingo input'!$B$6:$B$105,Table1[[#This Row],[Min of Maxs]],1),"")</f>
        <v/>
      </c>
    </row>
    <row r="232" spans="1:22">
      <c r="A232" s="3">
        <v>51</v>
      </c>
      <c r="B232">
        <v>38</v>
      </c>
      <c r="C232">
        <v>91</v>
      </c>
      <c r="D232">
        <v>32</v>
      </c>
      <c r="E232">
        <v>63</v>
      </c>
      <c r="F232">
        <f t="shared" si="205"/>
        <v>38</v>
      </c>
      <c r="G232" t="str">
        <f t="shared" si="198"/>
        <v/>
      </c>
      <c r="H232">
        <f>IF(ISBLANK(A232),MAX(H227:H231),MATCH(A232,'Bingo input'!$B$6:$B$105,0))</f>
        <v>36</v>
      </c>
      <c r="I232">
        <f>IF(ISBLANK(B232),MAX(I227:I231),MATCH(B232,'Bingo input'!$B$6:$B$105,0))</f>
        <v>82</v>
      </c>
      <c r="J232">
        <f>IF(ISBLANK(C232),MAX(J227:J231),MATCH(C232,'Bingo input'!$B$6:$B$105,0))</f>
        <v>89</v>
      </c>
      <c r="K232">
        <f>IF(ISBLANK(D232),MAX(K227:K231),MATCH(D232,'Bingo input'!$B$6:$B$105,0))</f>
        <v>33</v>
      </c>
      <c r="L232">
        <f>IF(ISBLANK(E232),MAX(L227:L231),MATCH(E232,'Bingo input'!$B$6:$B$105,0))</f>
        <v>50</v>
      </c>
      <c r="M232">
        <f t="shared" si="199"/>
        <v>89</v>
      </c>
      <c r="N232" t="str">
        <f>IF(LEN(Table1[[#This Row],[Status]])&gt;2,IF(MIN(Table1[[#This Row],[fo row 1]:[fo row 5]])&lt;MIN(M227:M231),"column","row"),"")</f>
        <v/>
      </c>
      <c r="O232" t="str">
        <f>IF(AND(LEN(Table1[[#This Row],[Status]])&gt;2,LEN(Table1[[#This Row],[Row or Column]])&gt;2),IF(Table1[[#This Row],[Row or Column]]="row",MIN(M227:M231),MIN(Table1[[#This Row],[fo row 1]:[fo row 5]])),"")</f>
        <v/>
      </c>
      <c r="P232" t="str">
        <f t="shared" si="223"/>
        <v/>
      </c>
      <c r="Q232" t="str">
        <f t="shared" ref="Q232:T232" si="235">IF(LEN($G232)&gt;2,SUMIF(I227:I231,"&gt;"&amp;$O232,B227:B231),"")</f>
        <v/>
      </c>
      <c r="R232" t="str">
        <f t="shared" si="235"/>
        <v/>
      </c>
      <c r="S232" t="str">
        <f t="shared" si="235"/>
        <v/>
      </c>
      <c r="T232" t="str">
        <f t="shared" si="235"/>
        <v/>
      </c>
      <c r="U232" s="1" t="str">
        <f>IF(LEN(Table1[[#This Row],[Status]])&gt;2,SUM(Table1[[#This Row],[sum col1]:[sum col5]]),"")</f>
        <v/>
      </c>
      <c r="V232" s="1" t="str" cm="1">
        <f t="array" ref="V232">IF(LEN(Table1[[#This Row],[Status]])&gt;2,INDEX('Bingo input'!$B$6:$B$105,Table1[[#This Row],[Min of Maxs]],1),"")</f>
        <v/>
      </c>
    </row>
    <row r="233" spans="1:22">
      <c r="A233" s="2"/>
      <c r="F233">
        <f t="shared" si="205"/>
        <v>38</v>
      </c>
      <c r="G233" t="str">
        <f t="shared" si="198"/>
        <v xml:space="preserve">Board 38 min row: </v>
      </c>
      <c r="H233">
        <f>IF(ISBLANK(A233),MAX(H228:H232),MATCH(A233,'Bingo input'!$B$6:$B$105,0))</f>
        <v>88</v>
      </c>
      <c r="I233">
        <f>IF(ISBLANK(B233),MAX(I228:I232),MATCH(B233,'Bingo input'!$B$6:$B$105,0))</f>
        <v>83</v>
      </c>
      <c r="J233">
        <f>IF(ISBLANK(C233),MAX(J228:J232),MATCH(C233,'Bingo input'!$B$6:$B$105,0))</f>
        <v>89</v>
      </c>
      <c r="K233">
        <f>IF(ISBLANK(D233),MAX(K228:K232),MATCH(D233,'Bingo input'!$B$6:$B$105,0))</f>
        <v>84</v>
      </c>
      <c r="L233">
        <f>IF(ISBLANK(E233),MAX(L228:L232),MATCH(E233,'Bingo input'!$B$6:$B$105,0))</f>
        <v>92</v>
      </c>
      <c r="M233" t="str">
        <f t="shared" si="199"/>
        <v>/</v>
      </c>
      <c r="N233" t="str">
        <f>IF(LEN(Table1[[#This Row],[Status]])&gt;2,IF(MIN(Table1[[#This Row],[fo row 1]:[fo row 5]])&lt;MIN(M228:M232),"column","row"),"")</f>
        <v>row</v>
      </c>
      <c r="O233">
        <f>IF(AND(LEN(Table1[[#This Row],[Status]])&gt;2,LEN(Table1[[#This Row],[Row or Column]])&gt;2),IF(Table1[[#This Row],[Row or Column]]="row",MIN(M228:M232),MIN(Table1[[#This Row],[fo row 1]:[fo row 5]])),"")</f>
        <v>64</v>
      </c>
      <c r="P233">
        <f t="shared" si="223"/>
        <v>87</v>
      </c>
      <c r="Q233">
        <f t="shared" ref="Q233:T233" si="236">IF(LEN($G233)&gt;2,SUMIF(I228:I232,"&gt;"&amp;$O233,B228:B232),"")</f>
        <v>84</v>
      </c>
      <c r="R233">
        <f t="shared" si="236"/>
        <v>279</v>
      </c>
      <c r="S233">
        <f t="shared" si="236"/>
        <v>21</v>
      </c>
      <c r="T233">
        <f t="shared" si="236"/>
        <v>117</v>
      </c>
      <c r="U233" s="1">
        <f>IF(LEN(Table1[[#This Row],[Status]])&gt;2,SUM(Table1[[#This Row],[sum col1]:[sum col5]]),"")</f>
        <v>588</v>
      </c>
      <c r="V233" s="1" cm="1">
        <f t="array" ref="V233">IF(LEN(Table1[[#This Row],[Status]])&gt;2,INDEX('Bingo input'!$B$6:$B$105,Table1[[#This Row],[Min of Maxs]],1),"")</f>
        <v>1</v>
      </c>
    </row>
    <row r="234" spans="1:22">
      <c r="A234" s="3">
        <v>73</v>
      </c>
      <c r="B234">
        <v>99</v>
      </c>
      <c r="C234">
        <v>30</v>
      </c>
      <c r="D234">
        <v>15</v>
      </c>
      <c r="E234">
        <v>16</v>
      </c>
      <c r="F234">
        <f t="shared" si="205"/>
        <v>39</v>
      </c>
      <c r="G234" t="str">
        <f t="shared" si="198"/>
        <v/>
      </c>
      <c r="H234">
        <f>IF(ISBLANK(A234),MAX(H229:H233),MATCH(A234,'Bingo input'!$B$6:$B$105,0))</f>
        <v>42</v>
      </c>
      <c r="I234">
        <f>IF(ISBLANK(B234),MAX(I229:I233),MATCH(B234,'Bingo input'!$B$6:$B$105,0))</f>
        <v>37</v>
      </c>
      <c r="J234">
        <f>IF(ISBLANK(C234),MAX(J229:J233),MATCH(C234,'Bingo input'!$B$6:$B$105,0))</f>
        <v>85</v>
      </c>
      <c r="K234">
        <f>IF(ISBLANK(D234),MAX(K229:K233),MATCH(D234,'Bingo input'!$B$6:$B$105,0))</f>
        <v>26</v>
      </c>
      <c r="L234">
        <f>IF(ISBLANK(E234),MAX(L229:L233),MATCH(E234,'Bingo input'!$B$6:$B$105,0))</f>
        <v>55</v>
      </c>
      <c r="M234">
        <f t="shared" si="199"/>
        <v>85</v>
      </c>
      <c r="N234" t="str">
        <f>IF(LEN(Table1[[#This Row],[Status]])&gt;2,IF(MIN(Table1[[#This Row],[fo row 1]:[fo row 5]])&lt;MIN(M229:M233),"column","row"),"")</f>
        <v/>
      </c>
      <c r="O234" t="str">
        <f>IF(AND(LEN(Table1[[#This Row],[Status]])&gt;2,LEN(Table1[[#This Row],[Row or Column]])&gt;2),IF(Table1[[#This Row],[Row or Column]]="row",MIN(M229:M233),MIN(Table1[[#This Row],[fo row 1]:[fo row 5]])),"")</f>
        <v/>
      </c>
      <c r="P234" t="str">
        <f t="shared" si="223"/>
        <v/>
      </c>
      <c r="Q234" t="str">
        <f t="shared" ref="Q234:T234" si="237">IF(LEN($G234)&gt;2,SUMIF(I229:I233,"&gt;"&amp;$O234,B229:B233),"")</f>
        <v/>
      </c>
      <c r="R234" t="str">
        <f t="shared" si="237"/>
        <v/>
      </c>
      <c r="S234" t="str">
        <f t="shared" si="237"/>
        <v/>
      </c>
      <c r="T234" t="str">
        <f t="shared" si="237"/>
        <v/>
      </c>
      <c r="U234" s="1" t="str">
        <f>IF(LEN(Table1[[#This Row],[Status]])&gt;2,SUM(Table1[[#This Row],[sum col1]:[sum col5]]),"")</f>
        <v/>
      </c>
      <c r="V234" s="1" t="str" cm="1">
        <f t="array" ref="V234">IF(LEN(Table1[[#This Row],[Status]])&gt;2,INDEX('Bingo input'!$B$6:$B$105,Table1[[#This Row],[Min of Maxs]],1),"")</f>
        <v/>
      </c>
    </row>
    <row r="235" spans="1:22">
      <c r="A235" s="3">
        <v>42</v>
      </c>
      <c r="B235">
        <v>58</v>
      </c>
      <c r="C235">
        <v>21</v>
      </c>
      <c r="D235">
        <v>88</v>
      </c>
      <c r="E235">
        <v>44</v>
      </c>
      <c r="F235">
        <f t="shared" si="205"/>
        <v>39</v>
      </c>
      <c r="G235" t="str">
        <f t="shared" si="198"/>
        <v/>
      </c>
      <c r="H235">
        <f>IF(ISBLANK(A235),MAX(H230:H234),MATCH(A235,'Bingo input'!$B$6:$B$105,0))</f>
        <v>96</v>
      </c>
      <c r="I235">
        <f>IF(ISBLANK(B235),MAX(I230:I234),MATCH(B235,'Bingo input'!$B$6:$B$105,0))</f>
        <v>97</v>
      </c>
      <c r="J235">
        <f>IF(ISBLANK(C235),MAX(J230:J234),MATCH(C235,'Bingo input'!$B$6:$B$105,0))</f>
        <v>84</v>
      </c>
      <c r="K235">
        <f>IF(ISBLANK(D235),MAX(K230:K234),MATCH(D235,'Bingo input'!$B$6:$B$105,0))</f>
        <v>66</v>
      </c>
      <c r="L235">
        <f>IF(ISBLANK(E235),MAX(L230:L234),MATCH(E235,'Bingo input'!$B$6:$B$105,0))</f>
        <v>67</v>
      </c>
      <c r="M235">
        <f t="shared" si="199"/>
        <v>97</v>
      </c>
      <c r="N235" t="str">
        <f>IF(LEN(Table1[[#This Row],[Status]])&gt;2,IF(MIN(Table1[[#This Row],[fo row 1]:[fo row 5]])&lt;MIN(M230:M234),"column","row"),"")</f>
        <v/>
      </c>
      <c r="O235" t="str">
        <f>IF(AND(LEN(Table1[[#This Row],[Status]])&gt;2,LEN(Table1[[#This Row],[Row or Column]])&gt;2),IF(Table1[[#This Row],[Row or Column]]="row",MIN(M230:M234),MIN(Table1[[#This Row],[fo row 1]:[fo row 5]])),"")</f>
        <v/>
      </c>
      <c r="P235" t="str">
        <f t="shared" si="223"/>
        <v/>
      </c>
      <c r="Q235" t="str">
        <f t="shared" ref="Q235:T235" si="238">IF(LEN($G235)&gt;2,SUMIF(I230:I234,"&gt;"&amp;$O235,B230:B234),"")</f>
        <v/>
      </c>
      <c r="R235" t="str">
        <f t="shared" si="238"/>
        <v/>
      </c>
      <c r="S235" t="str">
        <f t="shared" si="238"/>
        <v/>
      </c>
      <c r="T235" t="str">
        <f t="shared" si="238"/>
        <v/>
      </c>
      <c r="U235" s="1" t="str">
        <f>IF(LEN(Table1[[#This Row],[Status]])&gt;2,SUM(Table1[[#This Row],[sum col1]:[sum col5]]),"")</f>
        <v/>
      </c>
      <c r="V235" s="1" t="str" cm="1">
        <f t="array" ref="V235">IF(LEN(Table1[[#This Row],[Status]])&gt;2,INDEX('Bingo input'!$B$6:$B$105,Table1[[#This Row],[Min of Maxs]],1),"")</f>
        <v/>
      </c>
    </row>
    <row r="236" spans="1:22">
      <c r="A236" s="3">
        <v>45</v>
      </c>
      <c r="B236">
        <v>13</v>
      </c>
      <c r="C236">
        <v>27</v>
      </c>
      <c r="D236">
        <v>68</v>
      </c>
      <c r="E236">
        <v>9</v>
      </c>
      <c r="F236">
        <f t="shared" si="205"/>
        <v>39</v>
      </c>
      <c r="G236" t="str">
        <f t="shared" si="198"/>
        <v/>
      </c>
      <c r="H236">
        <f>IF(ISBLANK(A236),MAX(H231:H235),MATCH(A236,'Bingo input'!$B$6:$B$105,0))</f>
        <v>63</v>
      </c>
      <c r="I236">
        <f>IF(ISBLANK(B236),MAX(I231:I235),MATCH(B236,'Bingo input'!$B$6:$B$105,0))</f>
        <v>47</v>
      </c>
      <c r="J236">
        <f>IF(ISBLANK(C236),MAX(J231:J235),MATCH(C236,'Bingo input'!$B$6:$B$105,0))</f>
        <v>1</v>
      </c>
      <c r="K236">
        <f>IF(ISBLANK(D236),MAX(K231:K235),MATCH(D236,'Bingo input'!$B$6:$B$105,0))</f>
        <v>9</v>
      </c>
      <c r="L236">
        <f>IF(ISBLANK(E236),MAX(L231:L235),MATCH(E236,'Bingo input'!$B$6:$B$105,0))</f>
        <v>53</v>
      </c>
      <c r="M236">
        <f t="shared" si="199"/>
        <v>63</v>
      </c>
      <c r="N236" t="str">
        <f>IF(LEN(Table1[[#This Row],[Status]])&gt;2,IF(MIN(Table1[[#This Row],[fo row 1]:[fo row 5]])&lt;MIN(M231:M235),"column","row"),"")</f>
        <v/>
      </c>
      <c r="O236" t="str">
        <f>IF(AND(LEN(Table1[[#This Row],[Status]])&gt;2,LEN(Table1[[#This Row],[Row or Column]])&gt;2),IF(Table1[[#This Row],[Row or Column]]="row",MIN(M231:M235),MIN(Table1[[#This Row],[fo row 1]:[fo row 5]])),"")</f>
        <v/>
      </c>
      <c r="P236" t="str">
        <f t="shared" ref="P236:T251" si="239">IF(LEN($G236)&gt;2,SUMIF(H231:H235,"&gt;"&amp;$O236,A231:A235),"")</f>
        <v/>
      </c>
      <c r="Q236" t="str">
        <f t="shared" si="239"/>
        <v/>
      </c>
      <c r="R236" t="str">
        <f t="shared" si="239"/>
        <v/>
      </c>
      <c r="S236" t="str">
        <f t="shared" si="239"/>
        <v/>
      </c>
      <c r="T236" t="str">
        <f t="shared" si="239"/>
        <v/>
      </c>
      <c r="U236" s="1" t="str">
        <f>IF(LEN(Table1[[#This Row],[Status]])&gt;2,SUM(Table1[[#This Row],[sum col1]:[sum col5]]),"")</f>
        <v/>
      </c>
      <c r="V236" s="1" t="str" cm="1">
        <f t="array" ref="V236">IF(LEN(Table1[[#This Row],[Status]])&gt;2,INDEX('Bingo input'!$B$6:$B$105,Table1[[#This Row],[Min of Maxs]],1),"")</f>
        <v/>
      </c>
    </row>
    <row r="237" spans="1:22">
      <c r="A237" s="3">
        <v>36</v>
      </c>
      <c r="B237">
        <v>6</v>
      </c>
      <c r="C237">
        <v>81</v>
      </c>
      <c r="D237">
        <v>53</v>
      </c>
      <c r="E237">
        <v>5</v>
      </c>
      <c r="F237">
        <f t="shared" si="205"/>
        <v>39</v>
      </c>
      <c r="G237" t="str">
        <f t="shared" si="198"/>
        <v/>
      </c>
      <c r="H237">
        <f>IF(ISBLANK(A237),MAX(H232:H236),MATCH(A237,'Bingo input'!$B$6:$B$105,0))</f>
        <v>46</v>
      </c>
      <c r="I237">
        <f>IF(ISBLANK(B237),MAX(I232:I236),MATCH(B237,'Bingo input'!$B$6:$B$105,0))</f>
        <v>35</v>
      </c>
      <c r="J237">
        <f>IF(ISBLANK(C237),MAX(J232:J236),MATCH(C237,'Bingo input'!$B$6:$B$105,0))</f>
        <v>61</v>
      </c>
      <c r="K237">
        <f>IF(ISBLANK(D237),MAX(K232:K236),MATCH(D237,'Bingo input'!$B$6:$B$105,0))</f>
        <v>98</v>
      </c>
      <c r="L237">
        <f>IF(ISBLANK(E237),MAX(L232:L236),MATCH(E237,'Bingo input'!$B$6:$B$105,0))</f>
        <v>79</v>
      </c>
      <c r="M237">
        <f t="shared" si="199"/>
        <v>98</v>
      </c>
      <c r="N237" t="str">
        <f>IF(LEN(Table1[[#This Row],[Status]])&gt;2,IF(MIN(Table1[[#This Row],[fo row 1]:[fo row 5]])&lt;MIN(M232:M236),"column","row"),"")</f>
        <v/>
      </c>
      <c r="O237" t="str">
        <f>IF(AND(LEN(Table1[[#This Row],[Status]])&gt;2,LEN(Table1[[#This Row],[Row or Column]])&gt;2),IF(Table1[[#This Row],[Row or Column]]="row",MIN(M232:M236),MIN(Table1[[#This Row],[fo row 1]:[fo row 5]])),"")</f>
        <v/>
      </c>
      <c r="P237" t="str">
        <f t="shared" si="239"/>
        <v/>
      </c>
      <c r="Q237" t="str">
        <f t="shared" ref="Q237:T237" si="240">IF(LEN($G237)&gt;2,SUMIF(I232:I236,"&gt;"&amp;$O237,B232:B236),"")</f>
        <v/>
      </c>
      <c r="R237" t="str">
        <f t="shared" si="240"/>
        <v/>
      </c>
      <c r="S237" t="str">
        <f t="shared" si="240"/>
        <v/>
      </c>
      <c r="T237" t="str">
        <f t="shared" si="240"/>
        <v/>
      </c>
      <c r="U237" s="1" t="str">
        <f>IF(LEN(Table1[[#This Row],[Status]])&gt;2,SUM(Table1[[#This Row],[sum col1]:[sum col5]]),"")</f>
        <v/>
      </c>
      <c r="V237" s="1" t="str" cm="1">
        <f t="array" ref="V237">IF(LEN(Table1[[#This Row],[Status]])&gt;2,INDEX('Bingo input'!$B$6:$B$105,Table1[[#This Row],[Min of Maxs]],1),"")</f>
        <v/>
      </c>
    </row>
    <row r="238" spans="1:22">
      <c r="A238" s="3">
        <v>78</v>
      </c>
      <c r="B238">
        <v>76</v>
      </c>
      <c r="C238">
        <v>11</v>
      </c>
      <c r="D238">
        <v>60</v>
      </c>
      <c r="E238">
        <v>1</v>
      </c>
      <c r="F238">
        <f t="shared" si="205"/>
        <v>39</v>
      </c>
      <c r="G238" t="str">
        <f t="shared" si="198"/>
        <v/>
      </c>
      <c r="H238">
        <f>IF(ISBLANK(A238),MAX(H233:H237),MATCH(A238,'Bingo input'!$B$6:$B$105,0))</f>
        <v>12</v>
      </c>
      <c r="I238">
        <f>IF(ISBLANK(B238),MAX(I233:I237),MATCH(B238,'Bingo input'!$B$6:$B$105,0))</f>
        <v>19</v>
      </c>
      <c r="J238">
        <f>IF(ISBLANK(C238),MAX(J233:J237),MATCH(C238,'Bingo input'!$B$6:$B$105,0))</f>
        <v>58</v>
      </c>
      <c r="K238">
        <f>IF(ISBLANK(D238),MAX(K233:K237),MATCH(D238,'Bingo input'!$B$6:$B$105,0))</f>
        <v>90</v>
      </c>
      <c r="L238">
        <f>IF(ISBLANK(E238),MAX(L233:L237),MATCH(E238,'Bingo input'!$B$6:$B$105,0))</f>
        <v>64</v>
      </c>
      <c r="M238">
        <f t="shared" si="199"/>
        <v>90</v>
      </c>
      <c r="N238" t="str">
        <f>IF(LEN(Table1[[#This Row],[Status]])&gt;2,IF(MIN(Table1[[#This Row],[fo row 1]:[fo row 5]])&lt;MIN(M233:M237),"column","row"),"")</f>
        <v/>
      </c>
      <c r="O238" t="str">
        <f>IF(AND(LEN(Table1[[#This Row],[Status]])&gt;2,LEN(Table1[[#This Row],[Row or Column]])&gt;2),IF(Table1[[#This Row],[Row or Column]]="row",MIN(M233:M237),MIN(Table1[[#This Row],[fo row 1]:[fo row 5]])),"")</f>
        <v/>
      </c>
      <c r="P238" t="str">
        <f t="shared" si="239"/>
        <v/>
      </c>
      <c r="Q238" t="str">
        <f t="shared" ref="Q238:T238" si="241">IF(LEN($G238)&gt;2,SUMIF(I233:I237,"&gt;"&amp;$O238,B233:B237),"")</f>
        <v/>
      </c>
      <c r="R238" t="str">
        <f t="shared" si="241"/>
        <v/>
      </c>
      <c r="S238" t="str">
        <f t="shared" si="241"/>
        <v/>
      </c>
      <c r="T238" t="str">
        <f t="shared" si="241"/>
        <v/>
      </c>
      <c r="U238" s="1" t="str">
        <f>IF(LEN(Table1[[#This Row],[Status]])&gt;2,SUM(Table1[[#This Row],[sum col1]:[sum col5]]),"")</f>
        <v/>
      </c>
      <c r="V238" s="1" t="str" cm="1">
        <f t="array" ref="V238">IF(LEN(Table1[[#This Row],[Status]])&gt;2,INDEX('Bingo input'!$B$6:$B$105,Table1[[#This Row],[Min of Maxs]],1),"")</f>
        <v/>
      </c>
    </row>
    <row r="239" spans="1:22">
      <c r="A239" s="2"/>
      <c r="F239">
        <f t="shared" si="205"/>
        <v>39</v>
      </c>
      <c r="G239" t="str">
        <f t="shared" si="198"/>
        <v xml:space="preserve">Board 39 min row: </v>
      </c>
      <c r="H239">
        <f>IF(ISBLANK(A239),MAX(H234:H238),MATCH(A239,'Bingo input'!$B$6:$B$105,0))</f>
        <v>96</v>
      </c>
      <c r="I239">
        <f>IF(ISBLANK(B239),MAX(I234:I238),MATCH(B239,'Bingo input'!$B$6:$B$105,0))</f>
        <v>97</v>
      </c>
      <c r="J239">
        <f>IF(ISBLANK(C239),MAX(J234:J238),MATCH(C239,'Bingo input'!$B$6:$B$105,0))</f>
        <v>85</v>
      </c>
      <c r="K239">
        <f>IF(ISBLANK(D239),MAX(K234:K238),MATCH(D239,'Bingo input'!$B$6:$B$105,0))</f>
        <v>98</v>
      </c>
      <c r="L239">
        <f>IF(ISBLANK(E239),MAX(L234:L238),MATCH(E239,'Bingo input'!$B$6:$B$105,0))</f>
        <v>79</v>
      </c>
      <c r="M239" t="str">
        <f t="shared" si="199"/>
        <v>/</v>
      </c>
      <c r="N239" t="str">
        <f>IF(LEN(Table1[[#This Row],[Status]])&gt;2,IF(MIN(Table1[[#This Row],[fo row 1]:[fo row 5]])&lt;MIN(M234:M238),"column","row"),"")</f>
        <v>row</v>
      </c>
      <c r="O239">
        <f>IF(AND(LEN(Table1[[#This Row],[Status]])&gt;2,LEN(Table1[[#This Row],[Row or Column]])&gt;2),IF(Table1[[#This Row],[Row or Column]]="row",MIN(M234:M238),MIN(Table1[[#This Row],[fo row 1]:[fo row 5]])),"")</f>
        <v>63</v>
      </c>
      <c r="P239">
        <f t="shared" si="239"/>
        <v>42</v>
      </c>
      <c r="Q239">
        <f t="shared" ref="Q239:T239" si="242">IF(LEN($G239)&gt;2,SUMIF(I234:I238,"&gt;"&amp;$O239,B234:B238),"")</f>
        <v>58</v>
      </c>
      <c r="R239">
        <f t="shared" si="242"/>
        <v>51</v>
      </c>
      <c r="S239">
        <f t="shared" si="242"/>
        <v>201</v>
      </c>
      <c r="T239">
        <f t="shared" si="242"/>
        <v>50</v>
      </c>
      <c r="U239" s="1">
        <f>IF(LEN(Table1[[#This Row],[Status]])&gt;2,SUM(Table1[[#This Row],[sum col1]:[sum col5]]),"")</f>
        <v>402</v>
      </c>
      <c r="V239" s="1" cm="1">
        <f t="array" ref="V239">IF(LEN(Table1[[#This Row],[Status]])&gt;2,INDEX('Bingo input'!$B$6:$B$105,Table1[[#This Row],[Min of Maxs]],1),"")</f>
        <v>45</v>
      </c>
    </row>
    <row r="240" spans="1:22">
      <c r="A240" s="3">
        <v>57</v>
      </c>
      <c r="B240">
        <v>76</v>
      </c>
      <c r="C240">
        <v>50</v>
      </c>
      <c r="D240">
        <v>78</v>
      </c>
      <c r="E240">
        <v>31</v>
      </c>
      <c r="F240">
        <f t="shared" si="205"/>
        <v>40</v>
      </c>
      <c r="G240" t="str">
        <f t="shared" si="198"/>
        <v/>
      </c>
      <c r="H240">
        <f>IF(ISBLANK(A240),MAX(H235:H239),MATCH(A240,'Bingo input'!$B$6:$B$105,0))</f>
        <v>8</v>
      </c>
      <c r="I240">
        <f>IF(ISBLANK(B240),MAX(I235:I239),MATCH(B240,'Bingo input'!$B$6:$B$105,0))</f>
        <v>19</v>
      </c>
      <c r="J240">
        <f>IF(ISBLANK(C240),MAX(J235:J239),MATCH(C240,'Bingo input'!$B$6:$B$105,0))</f>
        <v>59</v>
      </c>
      <c r="K240">
        <f>IF(ISBLANK(D240),MAX(K235:K239),MATCH(D240,'Bingo input'!$B$6:$B$105,0))</f>
        <v>12</v>
      </c>
      <c r="L240">
        <f>IF(ISBLANK(E240),MAX(L235:L239),MATCH(E240,'Bingo input'!$B$6:$B$105,0))</f>
        <v>73</v>
      </c>
      <c r="M240">
        <f t="shared" si="199"/>
        <v>73</v>
      </c>
      <c r="N240" t="str">
        <f>IF(LEN(Table1[[#This Row],[Status]])&gt;2,IF(MIN(Table1[[#This Row],[fo row 1]:[fo row 5]])&lt;MIN(M235:M239),"column","row"),"")</f>
        <v/>
      </c>
      <c r="O240" t="str">
        <f>IF(AND(LEN(Table1[[#This Row],[Status]])&gt;2,LEN(Table1[[#This Row],[Row or Column]])&gt;2),IF(Table1[[#This Row],[Row or Column]]="row",MIN(M235:M239),MIN(Table1[[#This Row],[fo row 1]:[fo row 5]])),"")</f>
        <v/>
      </c>
      <c r="P240" t="str">
        <f t="shared" si="239"/>
        <v/>
      </c>
      <c r="Q240" t="str">
        <f t="shared" ref="Q240:T240" si="243">IF(LEN($G240)&gt;2,SUMIF(I235:I239,"&gt;"&amp;$O240,B235:B239),"")</f>
        <v/>
      </c>
      <c r="R240" t="str">
        <f t="shared" si="243"/>
        <v/>
      </c>
      <c r="S240" t="str">
        <f t="shared" si="243"/>
        <v/>
      </c>
      <c r="T240" t="str">
        <f t="shared" si="243"/>
        <v/>
      </c>
      <c r="U240" s="1" t="str">
        <f>IF(LEN(Table1[[#This Row],[Status]])&gt;2,SUM(Table1[[#This Row],[sum col1]:[sum col5]]),"")</f>
        <v/>
      </c>
      <c r="V240" s="1" t="str" cm="1">
        <f t="array" ref="V240">IF(LEN(Table1[[#This Row],[Status]])&gt;2,INDEX('Bingo input'!$B$6:$B$105,Table1[[#This Row],[Min of Maxs]],1),"")</f>
        <v/>
      </c>
    </row>
    <row r="241" spans="1:22">
      <c r="A241" s="3">
        <v>45</v>
      </c>
      <c r="B241">
        <v>42</v>
      </c>
      <c r="C241">
        <v>68</v>
      </c>
      <c r="D241">
        <v>53</v>
      </c>
      <c r="E241">
        <v>16</v>
      </c>
      <c r="F241">
        <f t="shared" si="205"/>
        <v>40</v>
      </c>
      <c r="G241" t="str">
        <f t="shared" si="198"/>
        <v/>
      </c>
      <c r="H241">
        <f>IF(ISBLANK(A241),MAX(H236:H240),MATCH(A241,'Bingo input'!$B$6:$B$105,0))</f>
        <v>63</v>
      </c>
      <c r="I241">
        <f>IF(ISBLANK(B241),MAX(I236:I240),MATCH(B241,'Bingo input'!$B$6:$B$105,0))</f>
        <v>96</v>
      </c>
      <c r="J241">
        <f>IF(ISBLANK(C241),MAX(J236:J240),MATCH(C241,'Bingo input'!$B$6:$B$105,0))</f>
        <v>9</v>
      </c>
      <c r="K241">
        <f>IF(ISBLANK(D241),MAX(K236:K240),MATCH(D241,'Bingo input'!$B$6:$B$105,0))</f>
        <v>98</v>
      </c>
      <c r="L241">
        <f>IF(ISBLANK(E241),MAX(L236:L240),MATCH(E241,'Bingo input'!$B$6:$B$105,0))</f>
        <v>55</v>
      </c>
      <c r="M241">
        <f t="shared" si="199"/>
        <v>98</v>
      </c>
      <c r="N241" t="str">
        <f>IF(LEN(Table1[[#This Row],[Status]])&gt;2,IF(MIN(Table1[[#This Row],[fo row 1]:[fo row 5]])&lt;MIN(M236:M240),"column","row"),"")</f>
        <v/>
      </c>
      <c r="O241" t="str">
        <f>IF(AND(LEN(Table1[[#This Row],[Status]])&gt;2,LEN(Table1[[#This Row],[Row or Column]])&gt;2),IF(Table1[[#This Row],[Row or Column]]="row",MIN(M236:M240),MIN(Table1[[#This Row],[fo row 1]:[fo row 5]])),"")</f>
        <v/>
      </c>
      <c r="P241" t="str">
        <f t="shared" si="239"/>
        <v/>
      </c>
      <c r="Q241" t="str">
        <f t="shared" ref="Q241:T241" si="244">IF(LEN($G241)&gt;2,SUMIF(I236:I240,"&gt;"&amp;$O241,B236:B240),"")</f>
        <v/>
      </c>
      <c r="R241" t="str">
        <f t="shared" si="244"/>
        <v/>
      </c>
      <c r="S241" t="str">
        <f t="shared" si="244"/>
        <v/>
      </c>
      <c r="T241" t="str">
        <f t="shared" si="244"/>
        <v/>
      </c>
      <c r="U241" s="1" t="str">
        <f>IF(LEN(Table1[[#This Row],[Status]])&gt;2,SUM(Table1[[#This Row],[sum col1]:[sum col5]]),"")</f>
        <v/>
      </c>
      <c r="V241" s="1" t="str" cm="1">
        <f t="array" ref="V241">IF(LEN(Table1[[#This Row],[Status]])&gt;2,INDEX('Bingo input'!$B$6:$B$105,Table1[[#This Row],[Min of Maxs]],1),"")</f>
        <v/>
      </c>
    </row>
    <row r="242" spans="1:22">
      <c r="A242" s="3">
        <v>9</v>
      </c>
      <c r="B242">
        <v>88</v>
      </c>
      <c r="C242">
        <v>89</v>
      </c>
      <c r="D242">
        <v>19</v>
      </c>
      <c r="E242">
        <v>21</v>
      </c>
      <c r="F242">
        <f t="shared" si="205"/>
        <v>40</v>
      </c>
      <c r="G242" t="str">
        <f t="shared" si="198"/>
        <v/>
      </c>
      <c r="H242">
        <f>IF(ISBLANK(A242),MAX(H237:H241),MATCH(A242,'Bingo input'!$B$6:$B$105,0))</f>
        <v>53</v>
      </c>
      <c r="I242">
        <f>IF(ISBLANK(B242),MAX(I237:I241),MATCH(B242,'Bingo input'!$B$6:$B$105,0))</f>
        <v>66</v>
      </c>
      <c r="J242">
        <f>IF(ISBLANK(C242),MAX(J237:J241),MATCH(C242,'Bingo input'!$B$6:$B$105,0))</f>
        <v>94</v>
      </c>
      <c r="K242">
        <f>IF(ISBLANK(D242),MAX(K237:K241),MATCH(D242,'Bingo input'!$B$6:$B$105,0))</f>
        <v>31</v>
      </c>
      <c r="L242">
        <f>IF(ISBLANK(E242),MAX(L237:L241),MATCH(E242,'Bingo input'!$B$6:$B$105,0))</f>
        <v>84</v>
      </c>
      <c r="M242">
        <f t="shared" si="199"/>
        <v>94</v>
      </c>
      <c r="N242" t="str">
        <f>IF(LEN(Table1[[#This Row],[Status]])&gt;2,IF(MIN(Table1[[#This Row],[fo row 1]:[fo row 5]])&lt;MIN(M237:M241),"column","row"),"")</f>
        <v/>
      </c>
      <c r="O242" t="str">
        <f>IF(AND(LEN(Table1[[#This Row],[Status]])&gt;2,LEN(Table1[[#This Row],[Row or Column]])&gt;2),IF(Table1[[#This Row],[Row or Column]]="row",MIN(M237:M241),MIN(Table1[[#This Row],[fo row 1]:[fo row 5]])),"")</f>
        <v/>
      </c>
      <c r="P242" t="str">
        <f t="shared" si="239"/>
        <v/>
      </c>
      <c r="Q242" t="str">
        <f t="shared" ref="Q242:T242" si="245">IF(LEN($G242)&gt;2,SUMIF(I237:I241,"&gt;"&amp;$O242,B237:B241),"")</f>
        <v/>
      </c>
      <c r="R242" t="str">
        <f t="shared" si="245"/>
        <v/>
      </c>
      <c r="S242" t="str">
        <f t="shared" si="245"/>
        <v/>
      </c>
      <c r="T242" t="str">
        <f t="shared" si="245"/>
        <v/>
      </c>
      <c r="U242" s="1" t="str">
        <f>IF(LEN(Table1[[#This Row],[Status]])&gt;2,SUM(Table1[[#This Row],[sum col1]:[sum col5]]),"")</f>
        <v/>
      </c>
      <c r="V242" s="1" t="str" cm="1">
        <f t="array" ref="V242">IF(LEN(Table1[[#This Row],[Status]])&gt;2,INDEX('Bingo input'!$B$6:$B$105,Table1[[#This Row],[Min of Maxs]],1),"")</f>
        <v/>
      </c>
    </row>
    <row r="243" spans="1:22">
      <c r="A243" s="3">
        <v>96</v>
      </c>
      <c r="B243">
        <v>61</v>
      </c>
      <c r="C243">
        <v>97</v>
      </c>
      <c r="D243">
        <v>69</v>
      </c>
      <c r="E243">
        <v>34</v>
      </c>
      <c r="F243">
        <f t="shared" si="205"/>
        <v>40</v>
      </c>
      <c r="G243" t="str">
        <f t="shared" si="198"/>
        <v/>
      </c>
      <c r="H243">
        <f>IF(ISBLANK(A243),MAX(H238:H242),MATCH(A243,'Bingo input'!$B$6:$B$105,0))</f>
        <v>71</v>
      </c>
      <c r="I243">
        <f>IF(ISBLANK(B243),MAX(I238:I242),MATCH(B243,'Bingo input'!$B$6:$B$105,0))</f>
        <v>20</v>
      </c>
      <c r="J243">
        <f>IF(ISBLANK(C243),MAX(J238:J242),MATCH(C243,'Bingo input'!$B$6:$B$105,0))</f>
        <v>32</v>
      </c>
      <c r="K243">
        <f>IF(ISBLANK(D243),MAX(K238:K242),MATCH(D243,'Bingo input'!$B$6:$B$105,0))</f>
        <v>57</v>
      </c>
      <c r="L243">
        <f>IF(ISBLANK(E243),MAX(L238:L242),MATCH(E243,'Bingo input'!$B$6:$B$105,0))</f>
        <v>21</v>
      </c>
      <c r="M243">
        <f t="shared" si="199"/>
        <v>71</v>
      </c>
      <c r="N243" t="str">
        <f>IF(LEN(Table1[[#This Row],[Status]])&gt;2,IF(MIN(Table1[[#This Row],[fo row 1]:[fo row 5]])&lt;MIN(M238:M242),"column","row"),"")</f>
        <v/>
      </c>
      <c r="O243" t="str">
        <f>IF(AND(LEN(Table1[[#This Row],[Status]])&gt;2,LEN(Table1[[#This Row],[Row or Column]])&gt;2),IF(Table1[[#This Row],[Row or Column]]="row",MIN(M238:M242),MIN(Table1[[#This Row],[fo row 1]:[fo row 5]])),"")</f>
        <v/>
      </c>
      <c r="P243" t="str">
        <f t="shared" si="239"/>
        <v/>
      </c>
      <c r="Q243" t="str">
        <f t="shared" ref="Q243:T243" si="246">IF(LEN($G243)&gt;2,SUMIF(I238:I242,"&gt;"&amp;$O243,B238:B242),"")</f>
        <v/>
      </c>
      <c r="R243" t="str">
        <f t="shared" si="246"/>
        <v/>
      </c>
      <c r="S243" t="str">
        <f t="shared" si="246"/>
        <v/>
      </c>
      <c r="T243" t="str">
        <f t="shared" si="246"/>
        <v/>
      </c>
      <c r="U243" s="1" t="str">
        <f>IF(LEN(Table1[[#This Row],[Status]])&gt;2,SUM(Table1[[#This Row],[sum col1]:[sum col5]]),"")</f>
        <v/>
      </c>
      <c r="V243" s="1" t="str" cm="1">
        <f t="array" ref="V243">IF(LEN(Table1[[#This Row],[Status]])&gt;2,INDEX('Bingo input'!$B$6:$B$105,Table1[[#This Row],[Min of Maxs]],1),"")</f>
        <v/>
      </c>
    </row>
    <row r="244" spans="1:22">
      <c r="A244" s="3">
        <v>98</v>
      </c>
      <c r="B244">
        <v>87</v>
      </c>
      <c r="C244">
        <v>33</v>
      </c>
      <c r="D244">
        <v>82</v>
      </c>
      <c r="E244">
        <v>0</v>
      </c>
      <c r="F244">
        <f t="shared" si="205"/>
        <v>40</v>
      </c>
      <c r="G244" t="str">
        <f t="shared" si="198"/>
        <v/>
      </c>
      <c r="H244">
        <f>IF(ISBLANK(A244),MAX(H239:H243),MATCH(A244,'Bingo input'!$B$6:$B$105,0))</f>
        <v>80</v>
      </c>
      <c r="I244">
        <f>IF(ISBLANK(B244),MAX(I239:I243),MATCH(B244,'Bingo input'!$B$6:$B$105,0))</f>
        <v>88</v>
      </c>
      <c r="J244">
        <f>IF(ISBLANK(C244),MAX(J239:J243),MATCH(C244,'Bingo input'!$B$6:$B$105,0))</f>
        <v>11</v>
      </c>
      <c r="K244">
        <f>IF(ISBLANK(D244),MAX(K239:K243),MATCH(D244,'Bingo input'!$B$6:$B$105,0))</f>
        <v>22</v>
      </c>
      <c r="L244">
        <f>IF(ISBLANK(E244),MAX(L239:L243),MATCH(E244,'Bingo input'!$B$6:$B$105,0))</f>
        <v>70</v>
      </c>
      <c r="M244">
        <f t="shared" si="199"/>
        <v>88</v>
      </c>
      <c r="N244" t="str">
        <f>IF(LEN(Table1[[#This Row],[Status]])&gt;2,IF(MIN(Table1[[#This Row],[fo row 1]:[fo row 5]])&lt;MIN(M239:M243),"column","row"),"")</f>
        <v/>
      </c>
      <c r="O244" t="str">
        <f>IF(AND(LEN(Table1[[#This Row],[Status]])&gt;2,LEN(Table1[[#This Row],[Row or Column]])&gt;2),IF(Table1[[#This Row],[Row or Column]]="row",MIN(M239:M243),MIN(Table1[[#This Row],[fo row 1]:[fo row 5]])),"")</f>
        <v/>
      </c>
      <c r="P244" t="str">
        <f t="shared" si="239"/>
        <v/>
      </c>
      <c r="Q244" t="str">
        <f t="shared" ref="Q244:T244" si="247">IF(LEN($G244)&gt;2,SUMIF(I239:I243,"&gt;"&amp;$O244,B239:B243),"")</f>
        <v/>
      </c>
      <c r="R244" t="str">
        <f t="shared" si="247"/>
        <v/>
      </c>
      <c r="S244" t="str">
        <f t="shared" si="247"/>
        <v/>
      </c>
      <c r="T244" t="str">
        <f t="shared" si="247"/>
        <v/>
      </c>
      <c r="U244" s="1" t="str">
        <f>IF(LEN(Table1[[#This Row],[Status]])&gt;2,SUM(Table1[[#This Row],[sum col1]:[sum col5]]),"")</f>
        <v/>
      </c>
      <c r="V244" s="1" t="str" cm="1">
        <f t="array" ref="V244">IF(LEN(Table1[[#This Row],[Status]])&gt;2,INDEX('Bingo input'!$B$6:$B$105,Table1[[#This Row],[Min of Maxs]],1),"")</f>
        <v/>
      </c>
    </row>
    <row r="245" spans="1:22">
      <c r="A245" s="2"/>
      <c r="F245">
        <f t="shared" si="205"/>
        <v>40</v>
      </c>
      <c r="G245" t="str">
        <f t="shared" si="198"/>
        <v xml:space="preserve">Board 40 min row: </v>
      </c>
      <c r="H245">
        <f>IF(ISBLANK(A245),MAX(H240:H244),MATCH(A245,'Bingo input'!$B$6:$B$105,0))</f>
        <v>80</v>
      </c>
      <c r="I245">
        <f>IF(ISBLANK(B245),MAX(I240:I244),MATCH(B245,'Bingo input'!$B$6:$B$105,0))</f>
        <v>96</v>
      </c>
      <c r="J245">
        <f>IF(ISBLANK(C245),MAX(J240:J244),MATCH(C245,'Bingo input'!$B$6:$B$105,0))</f>
        <v>94</v>
      </c>
      <c r="K245">
        <f>IF(ISBLANK(D245),MAX(K240:K244),MATCH(D245,'Bingo input'!$B$6:$B$105,0))</f>
        <v>98</v>
      </c>
      <c r="L245">
        <f>IF(ISBLANK(E245),MAX(L240:L244),MATCH(E245,'Bingo input'!$B$6:$B$105,0))</f>
        <v>84</v>
      </c>
      <c r="M245" t="str">
        <f t="shared" si="199"/>
        <v>/</v>
      </c>
      <c r="N245" t="str">
        <f>IF(LEN(Table1[[#This Row],[Status]])&gt;2,IF(MIN(Table1[[#This Row],[fo row 1]:[fo row 5]])&lt;MIN(M240:M244),"column","row"),"")</f>
        <v>row</v>
      </c>
      <c r="O245">
        <f>IF(AND(LEN(Table1[[#This Row],[Status]])&gt;2,LEN(Table1[[#This Row],[Row or Column]])&gt;2),IF(Table1[[#This Row],[Row or Column]]="row",MIN(M240:M244),MIN(Table1[[#This Row],[fo row 1]:[fo row 5]])),"")</f>
        <v>71</v>
      </c>
      <c r="P245">
        <f t="shared" si="239"/>
        <v>98</v>
      </c>
      <c r="Q245">
        <f t="shared" ref="Q245:T245" si="248">IF(LEN($G245)&gt;2,SUMIF(I240:I244,"&gt;"&amp;$O245,B240:B244),"")</f>
        <v>129</v>
      </c>
      <c r="R245">
        <f t="shared" si="248"/>
        <v>89</v>
      </c>
      <c r="S245">
        <f t="shared" si="248"/>
        <v>53</v>
      </c>
      <c r="T245">
        <f t="shared" si="248"/>
        <v>52</v>
      </c>
      <c r="U245" s="1">
        <f>IF(LEN(Table1[[#This Row],[Status]])&gt;2,SUM(Table1[[#This Row],[sum col1]:[sum col5]]),"")</f>
        <v>421</v>
      </c>
      <c r="V245" s="1" cm="1">
        <f t="array" ref="V245">IF(LEN(Table1[[#This Row],[Status]])&gt;2,INDEX('Bingo input'!$B$6:$B$105,Table1[[#This Row],[Min of Maxs]],1),"")</f>
        <v>96</v>
      </c>
    </row>
    <row r="246" spans="1:22">
      <c r="A246" s="3">
        <v>4</v>
      </c>
      <c r="B246">
        <v>16</v>
      </c>
      <c r="C246">
        <v>89</v>
      </c>
      <c r="D246">
        <v>57</v>
      </c>
      <c r="E246">
        <v>64</v>
      </c>
      <c r="F246">
        <f t="shared" si="205"/>
        <v>41</v>
      </c>
      <c r="G246" t="str">
        <f t="shared" si="198"/>
        <v/>
      </c>
      <c r="H246">
        <f>IF(ISBLANK(A246),MAX(H241:H245),MATCH(A246,'Bingo input'!$B$6:$B$105,0))</f>
        <v>13</v>
      </c>
      <c r="I246">
        <f>IF(ISBLANK(B246),MAX(I241:I245),MATCH(B246,'Bingo input'!$B$6:$B$105,0))</f>
        <v>55</v>
      </c>
      <c r="J246">
        <f>IF(ISBLANK(C246),MAX(J241:J245),MATCH(C246,'Bingo input'!$B$6:$B$105,0))</f>
        <v>94</v>
      </c>
      <c r="K246">
        <f>IF(ISBLANK(D246),MAX(K241:K245),MATCH(D246,'Bingo input'!$B$6:$B$105,0))</f>
        <v>8</v>
      </c>
      <c r="L246">
        <f>IF(ISBLANK(E246),MAX(L241:L245),MATCH(E246,'Bingo input'!$B$6:$B$105,0))</f>
        <v>28</v>
      </c>
      <c r="M246">
        <f t="shared" si="199"/>
        <v>94</v>
      </c>
      <c r="N246" t="str">
        <f>IF(LEN(Table1[[#This Row],[Status]])&gt;2,IF(MIN(Table1[[#This Row],[fo row 1]:[fo row 5]])&lt;MIN(M241:M245),"column","row"),"")</f>
        <v/>
      </c>
      <c r="O246" t="str">
        <f>IF(AND(LEN(Table1[[#This Row],[Status]])&gt;2,LEN(Table1[[#This Row],[Row or Column]])&gt;2),IF(Table1[[#This Row],[Row or Column]]="row",MIN(M241:M245),MIN(Table1[[#This Row],[fo row 1]:[fo row 5]])),"")</f>
        <v/>
      </c>
      <c r="P246" t="str">
        <f t="shared" si="239"/>
        <v/>
      </c>
      <c r="Q246" t="str">
        <f t="shared" ref="Q246:T246" si="249">IF(LEN($G246)&gt;2,SUMIF(I241:I245,"&gt;"&amp;$O246,B241:B245),"")</f>
        <v/>
      </c>
      <c r="R246" t="str">
        <f t="shared" si="249"/>
        <v/>
      </c>
      <c r="S246" t="str">
        <f t="shared" si="249"/>
        <v/>
      </c>
      <c r="T246" t="str">
        <f t="shared" si="249"/>
        <v/>
      </c>
      <c r="U246" s="1" t="str">
        <f>IF(LEN(Table1[[#This Row],[Status]])&gt;2,SUM(Table1[[#This Row],[sum col1]:[sum col5]]),"")</f>
        <v/>
      </c>
      <c r="V246" s="1" t="str" cm="1">
        <f t="array" ref="V246">IF(LEN(Table1[[#This Row],[Status]])&gt;2,INDEX('Bingo input'!$B$6:$B$105,Table1[[#This Row],[Min of Maxs]],1),"")</f>
        <v/>
      </c>
    </row>
    <row r="247" spans="1:22">
      <c r="A247" s="3">
        <v>46</v>
      </c>
      <c r="B247">
        <v>75</v>
      </c>
      <c r="C247">
        <v>77</v>
      </c>
      <c r="D247">
        <v>65</v>
      </c>
      <c r="E247">
        <v>23</v>
      </c>
      <c r="F247">
        <f t="shared" si="205"/>
        <v>41</v>
      </c>
      <c r="G247" t="str">
        <f t="shared" si="198"/>
        <v/>
      </c>
      <c r="H247">
        <f>IF(ISBLANK(A247),MAX(H242:H246),MATCH(A247,'Bingo input'!$B$6:$B$105,0))</f>
        <v>83</v>
      </c>
      <c r="I247">
        <f>IF(ISBLANK(B247),MAX(I242:I246),MATCH(B247,'Bingo input'!$B$6:$B$105,0))</f>
        <v>40</v>
      </c>
      <c r="J247">
        <f>IF(ISBLANK(C247),MAX(J242:J246),MATCH(C247,'Bingo input'!$B$6:$B$105,0))</f>
        <v>39</v>
      </c>
      <c r="K247">
        <f>IF(ISBLANK(D247),MAX(K242:K246),MATCH(D247,'Bingo input'!$B$6:$B$105,0))</f>
        <v>7</v>
      </c>
      <c r="L247">
        <f>IF(ISBLANK(E247),MAX(L242:L246),MATCH(E247,'Bingo input'!$B$6:$B$105,0))</f>
        <v>10</v>
      </c>
      <c r="M247">
        <f t="shared" si="199"/>
        <v>83</v>
      </c>
      <c r="N247" t="str">
        <f>IF(LEN(Table1[[#This Row],[Status]])&gt;2,IF(MIN(Table1[[#This Row],[fo row 1]:[fo row 5]])&lt;MIN(M242:M246),"column","row"),"")</f>
        <v/>
      </c>
      <c r="O247" t="str">
        <f>IF(AND(LEN(Table1[[#This Row],[Status]])&gt;2,LEN(Table1[[#This Row],[Row or Column]])&gt;2),IF(Table1[[#This Row],[Row or Column]]="row",MIN(M242:M246),MIN(Table1[[#This Row],[fo row 1]:[fo row 5]])),"")</f>
        <v/>
      </c>
      <c r="P247" t="str">
        <f t="shared" si="239"/>
        <v/>
      </c>
      <c r="Q247" t="str">
        <f t="shared" ref="Q247:T247" si="250">IF(LEN($G247)&gt;2,SUMIF(I242:I246,"&gt;"&amp;$O247,B242:B246),"")</f>
        <v/>
      </c>
      <c r="R247" t="str">
        <f t="shared" si="250"/>
        <v/>
      </c>
      <c r="S247" t="str">
        <f t="shared" si="250"/>
        <v/>
      </c>
      <c r="T247" t="str">
        <f t="shared" si="250"/>
        <v/>
      </c>
      <c r="U247" s="1" t="str">
        <f>IF(LEN(Table1[[#This Row],[Status]])&gt;2,SUM(Table1[[#This Row],[sum col1]:[sum col5]]),"")</f>
        <v/>
      </c>
      <c r="V247" s="1" t="str" cm="1">
        <f t="array" ref="V247">IF(LEN(Table1[[#This Row],[Status]])&gt;2,INDEX('Bingo input'!$B$6:$B$105,Table1[[#This Row],[Min of Maxs]],1),"")</f>
        <v/>
      </c>
    </row>
    <row r="248" spans="1:22">
      <c r="A248" s="3">
        <v>71</v>
      </c>
      <c r="B248">
        <v>42</v>
      </c>
      <c r="C248">
        <v>96</v>
      </c>
      <c r="D248">
        <v>52</v>
      </c>
      <c r="E248">
        <v>38</v>
      </c>
      <c r="F248">
        <f t="shared" si="205"/>
        <v>41</v>
      </c>
      <c r="G248" t="str">
        <f t="shared" si="198"/>
        <v/>
      </c>
      <c r="H248">
        <f>IF(ISBLANK(A248),MAX(H243:H247),MATCH(A248,'Bingo input'!$B$6:$B$105,0))</f>
        <v>18</v>
      </c>
      <c r="I248">
        <f>IF(ISBLANK(B248),MAX(I243:I247),MATCH(B248,'Bingo input'!$B$6:$B$105,0))</f>
        <v>96</v>
      </c>
      <c r="J248">
        <f>IF(ISBLANK(C248),MAX(J243:J247),MATCH(C248,'Bingo input'!$B$6:$B$105,0))</f>
        <v>71</v>
      </c>
      <c r="K248">
        <f>IF(ISBLANK(D248),MAX(K243:K247),MATCH(D248,'Bingo input'!$B$6:$B$105,0))</f>
        <v>49</v>
      </c>
      <c r="L248">
        <f>IF(ISBLANK(E248),MAX(L243:L247),MATCH(E248,'Bingo input'!$B$6:$B$105,0))</f>
        <v>82</v>
      </c>
      <c r="M248">
        <f t="shared" si="199"/>
        <v>96</v>
      </c>
      <c r="N248" t="str">
        <f>IF(LEN(Table1[[#This Row],[Status]])&gt;2,IF(MIN(Table1[[#This Row],[fo row 1]:[fo row 5]])&lt;MIN(M243:M247),"column","row"),"")</f>
        <v/>
      </c>
      <c r="O248" t="str">
        <f>IF(AND(LEN(Table1[[#This Row],[Status]])&gt;2,LEN(Table1[[#This Row],[Row or Column]])&gt;2),IF(Table1[[#This Row],[Row or Column]]="row",MIN(M243:M247),MIN(Table1[[#This Row],[fo row 1]:[fo row 5]])),"")</f>
        <v/>
      </c>
      <c r="P248" t="str">
        <f t="shared" si="239"/>
        <v/>
      </c>
      <c r="Q248" t="str">
        <f t="shared" ref="Q248:T248" si="251">IF(LEN($G248)&gt;2,SUMIF(I243:I247,"&gt;"&amp;$O248,B243:B247),"")</f>
        <v/>
      </c>
      <c r="R248" t="str">
        <f t="shared" si="251"/>
        <v/>
      </c>
      <c r="S248" t="str">
        <f t="shared" si="251"/>
        <v/>
      </c>
      <c r="T248" t="str">
        <f t="shared" si="251"/>
        <v/>
      </c>
      <c r="U248" s="1" t="str">
        <f>IF(LEN(Table1[[#This Row],[Status]])&gt;2,SUM(Table1[[#This Row],[sum col1]:[sum col5]]),"")</f>
        <v/>
      </c>
      <c r="V248" s="1" t="str" cm="1">
        <f t="array" ref="V248">IF(LEN(Table1[[#This Row],[Status]])&gt;2,INDEX('Bingo input'!$B$6:$B$105,Table1[[#This Row],[Min of Maxs]],1),"")</f>
        <v/>
      </c>
    </row>
    <row r="249" spans="1:22">
      <c r="A249" s="3">
        <v>1</v>
      </c>
      <c r="B249">
        <v>21</v>
      </c>
      <c r="C249">
        <v>93</v>
      </c>
      <c r="D249">
        <v>0</v>
      </c>
      <c r="E249">
        <v>35</v>
      </c>
      <c r="F249">
        <f t="shared" si="205"/>
        <v>41</v>
      </c>
      <c r="G249" t="str">
        <f t="shared" si="198"/>
        <v/>
      </c>
      <c r="H249">
        <f>IF(ISBLANK(A249),MAX(H244:H248),MATCH(A249,'Bingo input'!$B$6:$B$105,0))</f>
        <v>64</v>
      </c>
      <c r="I249">
        <f>IF(ISBLANK(B249),MAX(I244:I248),MATCH(B249,'Bingo input'!$B$6:$B$105,0))</f>
        <v>84</v>
      </c>
      <c r="J249">
        <f>IF(ISBLANK(C249),MAX(J244:J248),MATCH(C249,'Bingo input'!$B$6:$B$105,0))</f>
        <v>23</v>
      </c>
      <c r="K249">
        <f>IF(ISBLANK(D249),MAX(K244:K248),MATCH(D249,'Bingo input'!$B$6:$B$105,0))</f>
        <v>70</v>
      </c>
      <c r="L249">
        <f>IF(ISBLANK(E249),MAX(L244:L248),MATCH(E249,'Bingo input'!$B$6:$B$105,0))</f>
        <v>30</v>
      </c>
      <c r="M249">
        <f t="shared" si="199"/>
        <v>84</v>
      </c>
      <c r="N249" t="str">
        <f>IF(LEN(Table1[[#This Row],[Status]])&gt;2,IF(MIN(Table1[[#This Row],[fo row 1]:[fo row 5]])&lt;MIN(M244:M248),"column","row"),"")</f>
        <v/>
      </c>
      <c r="O249" t="str">
        <f>IF(AND(LEN(Table1[[#This Row],[Status]])&gt;2,LEN(Table1[[#This Row],[Row or Column]])&gt;2),IF(Table1[[#This Row],[Row or Column]]="row",MIN(M244:M248),MIN(Table1[[#This Row],[fo row 1]:[fo row 5]])),"")</f>
        <v/>
      </c>
      <c r="P249" t="str">
        <f t="shared" si="239"/>
        <v/>
      </c>
      <c r="Q249" t="str">
        <f t="shared" ref="Q249:T249" si="252">IF(LEN($G249)&gt;2,SUMIF(I244:I248,"&gt;"&amp;$O249,B244:B248),"")</f>
        <v/>
      </c>
      <c r="R249" t="str">
        <f t="shared" si="252"/>
        <v/>
      </c>
      <c r="S249" t="str">
        <f t="shared" si="252"/>
        <v/>
      </c>
      <c r="T249" t="str">
        <f t="shared" si="252"/>
        <v/>
      </c>
      <c r="U249" s="1" t="str">
        <f>IF(LEN(Table1[[#This Row],[Status]])&gt;2,SUM(Table1[[#This Row],[sum col1]:[sum col5]]),"")</f>
        <v/>
      </c>
      <c r="V249" s="1" t="str" cm="1">
        <f t="array" ref="V249">IF(LEN(Table1[[#This Row],[Status]])&gt;2,INDEX('Bingo input'!$B$6:$B$105,Table1[[#This Row],[Min of Maxs]],1),"")</f>
        <v/>
      </c>
    </row>
    <row r="250" spans="1:22">
      <c r="A250" s="3">
        <v>59</v>
      </c>
      <c r="B250">
        <v>80</v>
      </c>
      <c r="C250">
        <v>53</v>
      </c>
      <c r="D250">
        <v>36</v>
      </c>
      <c r="E250">
        <v>58</v>
      </c>
      <c r="F250">
        <f t="shared" si="205"/>
        <v>41</v>
      </c>
      <c r="G250" t="str">
        <f t="shared" si="198"/>
        <v/>
      </c>
      <c r="H250">
        <f>IF(ISBLANK(A250),MAX(H245:H249),MATCH(A250,'Bingo input'!$B$6:$B$105,0))</f>
        <v>93</v>
      </c>
      <c r="I250">
        <f>IF(ISBLANK(B250),MAX(I245:I249),MATCH(B250,'Bingo input'!$B$6:$B$105,0))</f>
        <v>43</v>
      </c>
      <c r="J250">
        <f>IF(ISBLANK(C250),MAX(J245:J249),MATCH(C250,'Bingo input'!$B$6:$B$105,0))</f>
        <v>98</v>
      </c>
      <c r="K250">
        <f>IF(ISBLANK(D250),MAX(K245:K249),MATCH(D250,'Bingo input'!$B$6:$B$105,0))</f>
        <v>46</v>
      </c>
      <c r="L250">
        <f>IF(ISBLANK(E250),MAX(L245:L249),MATCH(E250,'Bingo input'!$B$6:$B$105,0))</f>
        <v>97</v>
      </c>
      <c r="M250">
        <f t="shared" si="199"/>
        <v>98</v>
      </c>
      <c r="N250" t="str">
        <f>IF(LEN(Table1[[#This Row],[Status]])&gt;2,IF(MIN(Table1[[#This Row],[fo row 1]:[fo row 5]])&lt;MIN(M245:M249),"column","row"),"")</f>
        <v/>
      </c>
      <c r="O250" t="str">
        <f>IF(AND(LEN(Table1[[#This Row],[Status]])&gt;2,LEN(Table1[[#This Row],[Row or Column]])&gt;2),IF(Table1[[#This Row],[Row or Column]]="row",MIN(M245:M249),MIN(Table1[[#This Row],[fo row 1]:[fo row 5]])),"")</f>
        <v/>
      </c>
      <c r="P250" t="str">
        <f t="shared" si="239"/>
        <v/>
      </c>
      <c r="Q250" t="str">
        <f t="shared" ref="Q250:T250" si="253">IF(LEN($G250)&gt;2,SUMIF(I245:I249,"&gt;"&amp;$O250,B245:B249),"")</f>
        <v/>
      </c>
      <c r="R250" t="str">
        <f t="shared" si="253"/>
        <v/>
      </c>
      <c r="S250" t="str">
        <f t="shared" si="253"/>
        <v/>
      </c>
      <c r="T250" t="str">
        <f t="shared" si="253"/>
        <v/>
      </c>
      <c r="U250" s="1" t="str">
        <f>IF(LEN(Table1[[#This Row],[Status]])&gt;2,SUM(Table1[[#This Row],[sum col1]:[sum col5]]),"")</f>
        <v/>
      </c>
      <c r="V250" s="1" t="str" cm="1">
        <f t="array" ref="V250">IF(LEN(Table1[[#This Row],[Status]])&gt;2,INDEX('Bingo input'!$B$6:$B$105,Table1[[#This Row],[Min of Maxs]],1),"")</f>
        <v/>
      </c>
    </row>
    <row r="251" spans="1:22">
      <c r="A251" s="2"/>
      <c r="F251">
        <f t="shared" si="205"/>
        <v>41</v>
      </c>
      <c r="G251" t="str">
        <f t="shared" si="198"/>
        <v xml:space="preserve">Board 41 min row: </v>
      </c>
      <c r="H251">
        <f>IF(ISBLANK(A251),MAX(H246:H250),MATCH(A251,'Bingo input'!$B$6:$B$105,0))</f>
        <v>93</v>
      </c>
      <c r="I251">
        <f>IF(ISBLANK(B251),MAX(I246:I250),MATCH(B251,'Bingo input'!$B$6:$B$105,0))</f>
        <v>96</v>
      </c>
      <c r="J251">
        <f>IF(ISBLANK(C251),MAX(J246:J250),MATCH(C251,'Bingo input'!$B$6:$B$105,0))</f>
        <v>98</v>
      </c>
      <c r="K251">
        <f>IF(ISBLANK(D251),MAX(K246:K250),MATCH(D251,'Bingo input'!$B$6:$B$105,0))</f>
        <v>70</v>
      </c>
      <c r="L251">
        <f>IF(ISBLANK(E251),MAX(L246:L250),MATCH(E251,'Bingo input'!$B$6:$B$105,0))</f>
        <v>97</v>
      </c>
      <c r="M251" t="str">
        <f t="shared" si="199"/>
        <v>/</v>
      </c>
      <c r="N251" t="str">
        <f>IF(LEN(Table1[[#This Row],[Status]])&gt;2,IF(MIN(Table1[[#This Row],[fo row 1]:[fo row 5]])&lt;MIN(M246:M250),"column","row"),"")</f>
        <v>column</v>
      </c>
      <c r="O251">
        <f>IF(AND(LEN(Table1[[#This Row],[Status]])&gt;2,LEN(Table1[[#This Row],[Row or Column]])&gt;2),IF(Table1[[#This Row],[Row or Column]]="row",MIN(M246:M250),MIN(Table1[[#This Row],[fo row 1]:[fo row 5]])),"")</f>
        <v>70</v>
      </c>
      <c r="P251">
        <f t="shared" si="239"/>
        <v>105</v>
      </c>
      <c r="Q251">
        <f t="shared" ref="Q251:T251" si="254">IF(LEN($G251)&gt;2,SUMIF(I246:I250,"&gt;"&amp;$O251,B246:B250),"")</f>
        <v>63</v>
      </c>
      <c r="R251">
        <f t="shared" si="254"/>
        <v>238</v>
      </c>
      <c r="S251">
        <f t="shared" si="254"/>
        <v>0</v>
      </c>
      <c r="T251">
        <f t="shared" si="254"/>
        <v>96</v>
      </c>
      <c r="U251" s="1">
        <f>IF(LEN(Table1[[#This Row],[Status]])&gt;2,SUM(Table1[[#This Row],[sum col1]:[sum col5]]),"")</f>
        <v>502</v>
      </c>
      <c r="V251" s="1" cm="1">
        <f t="array" ref="V251">IF(LEN(Table1[[#This Row],[Status]])&gt;2,INDEX('Bingo input'!$B$6:$B$105,Table1[[#This Row],[Min of Maxs]],1),"")</f>
        <v>0</v>
      </c>
    </row>
    <row r="252" spans="1:22">
      <c r="A252" s="3">
        <v>97</v>
      </c>
      <c r="B252">
        <v>62</v>
      </c>
      <c r="C252">
        <v>35</v>
      </c>
      <c r="D252">
        <v>1</v>
      </c>
      <c r="E252">
        <v>88</v>
      </c>
      <c r="F252">
        <f t="shared" si="205"/>
        <v>42</v>
      </c>
      <c r="G252" t="str">
        <f t="shared" si="198"/>
        <v/>
      </c>
      <c r="H252">
        <f>IF(ISBLANK(A252),MAX(H247:H251),MATCH(A252,'Bingo input'!$B$6:$B$105,0))</f>
        <v>32</v>
      </c>
      <c r="I252">
        <f>IF(ISBLANK(B252),MAX(I247:I251),MATCH(B252,'Bingo input'!$B$6:$B$105,0))</f>
        <v>69</v>
      </c>
      <c r="J252">
        <f>IF(ISBLANK(C252),MAX(J247:J251),MATCH(C252,'Bingo input'!$B$6:$B$105,0))</f>
        <v>30</v>
      </c>
      <c r="K252">
        <f>IF(ISBLANK(D252),MAX(K247:K251),MATCH(D252,'Bingo input'!$B$6:$B$105,0))</f>
        <v>64</v>
      </c>
      <c r="L252">
        <f>IF(ISBLANK(E252),MAX(L247:L251),MATCH(E252,'Bingo input'!$B$6:$B$105,0))</f>
        <v>66</v>
      </c>
      <c r="M252">
        <f t="shared" si="199"/>
        <v>69</v>
      </c>
      <c r="N252" t="str">
        <f>IF(LEN(Table1[[#This Row],[Status]])&gt;2,IF(MIN(Table1[[#This Row],[fo row 1]:[fo row 5]])&lt;MIN(M247:M251),"column","row"),"")</f>
        <v/>
      </c>
      <c r="O252" t="str">
        <f>IF(AND(LEN(Table1[[#This Row],[Status]])&gt;2,LEN(Table1[[#This Row],[Row or Column]])&gt;2),IF(Table1[[#This Row],[Row or Column]]="row",MIN(M247:M251),MIN(Table1[[#This Row],[fo row 1]:[fo row 5]])),"")</f>
        <v/>
      </c>
      <c r="P252" t="str">
        <f t="shared" ref="P252:T267" si="255">IF(LEN($G252)&gt;2,SUMIF(H247:H251,"&gt;"&amp;$O252,A247:A251),"")</f>
        <v/>
      </c>
      <c r="Q252" t="str">
        <f t="shared" si="255"/>
        <v/>
      </c>
      <c r="R252" t="str">
        <f t="shared" si="255"/>
        <v/>
      </c>
      <c r="S252" t="str">
        <f t="shared" si="255"/>
        <v/>
      </c>
      <c r="T252" t="str">
        <f t="shared" si="255"/>
        <v/>
      </c>
      <c r="U252" s="1" t="str">
        <f>IF(LEN(Table1[[#This Row],[Status]])&gt;2,SUM(Table1[[#This Row],[sum col1]:[sum col5]]),"")</f>
        <v/>
      </c>
      <c r="V252" s="1" t="str" cm="1">
        <f t="array" ref="V252">IF(LEN(Table1[[#This Row],[Status]])&gt;2,INDEX('Bingo input'!$B$6:$B$105,Table1[[#This Row],[Min of Maxs]],1),"")</f>
        <v/>
      </c>
    </row>
    <row r="253" spans="1:22">
      <c r="A253" s="3">
        <v>98</v>
      </c>
      <c r="B253">
        <v>60</v>
      </c>
      <c r="C253">
        <v>17</v>
      </c>
      <c r="D253">
        <v>45</v>
      </c>
      <c r="E253">
        <v>94</v>
      </c>
      <c r="F253">
        <f t="shared" si="205"/>
        <v>42</v>
      </c>
      <c r="G253" t="str">
        <f t="shared" si="198"/>
        <v/>
      </c>
      <c r="H253">
        <f>IF(ISBLANK(A253),MAX(H248:H252),MATCH(A253,'Bingo input'!$B$6:$B$105,0))</f>
        <v>80</v>
      </c>
      <c r="I253">
        <f>IF(ISBLANK(B253),MAX(I248:I252),MATCH(B253,'Bingo input'!$B$6:$B$105,0))</f>
        <v>90</v>
      </c>
      <c r="J253">
        <f>IF(ISBLANK(C253),MAX(J248:J252),MATCH(C253,'Bingo input'!$B$6:$B$105,0))</f>
        <v>68</v>
      </c>
      <c r="K253">
        <f>IF(ISBLANK(D253),MAX(K248:K252),MATCH(D253,'Bingo input'!$B$6:$B$105,0))</f>
        <v>63</v>
      </c>
      <c r="L253">
        <f>IF(ISBLANK(E253),MAX(L248:L252),MATCH(E253,'Bingo input'!$B$6:$B$105,0))</f>
        <v>72</v>
      </c>
      <c r="M253">
        <f t="shared" si="199"/>
        <v>90</v>
      </c>
      <c r="N253" t="str">
        <f>IF(LEN(Table1[[#This Row],[Status]])&gt;2,IF(MIN(Table1[[#This Row],[fo row 1]:[fo row 5]])&lt;MIN(M248:M252),"column","row"),"")</f>
        <v/>
      </c>
      <c r="O253" t="str">
        <f>IF(AND(LEN(Table1[[#This Row],[Status]])&gt;2,LEN(Table1[[#This Row],[Row or Column]])&gt;2),IF(Table1[[#This Row],[Row or Column]]="row",MIN(M248:M252),MIN(Table1[[#This Row],[fo row 1]:[fo row 5]])),"")</f>
        <v/>
      </c>
      <c r="P253" t="str">
        <f t="shared" si="255"/>
        <v/>
      </c>
      <c r="Q253" t="str">
        <f t="shared" ref="Q253:T253" si="256">IF(LEN($G253)&gt;2,SUMIF(I248:I252,"&gt;"&amp;$O253,B248:B252),"")</f>
        <v/>
      </c>
      <c r="R253" t="str">
        <f t="shared" si="256"/>
        <v/>
      </c>
      <c r="S253" t="str">
        <f t="shared" si="256"/>
        <v/>
      </c>
      <c r="T253" t="str">
        <f t="shared" si="256"/>
        <v/>
      </c>
      <c r="U253" s="1" t="str">
        <f>IF(LEN(Table1[[#This Row],[Status]])&gt;2,SUM(Table1[[#This Row],[sum col1]:[sum col5]]),"")</f>
        <v/>
      </c>
      <c r="V253" s="1" t="str" cm="1">
        <f t="array" ref="V253">IF(LEN(Table1[[#This Row],[Status]])&gt;2,INDEX('Bingo input'!$B$6:$B$105,Table1[[#This Row],[Min of Maxs]],1),"")</f>
        <v/>
      </c>
    </row>
    <row r="254" spans="1:22">
      <c r="A254" s="3">
        <v>12</v>
      </c>
      <c r="B254">
        <v>43</v>
      </c>
      <c r="C254">
        <v>65</v>
      </c>
      <c r="D254">
        <v>23</v>
      </c>
      <c r="E254">
        <v>19</v>
      </c>
      <c r="F254">
        <f t="shared" si="205"/>
        <v>42</v>
      </c>
      <c r="G254" t="str">
        <f t="shared" si="198"/>
        <v/>
      </c>
      <c r="H254">
        <f>IF(ISBLANK(A254),MAX(H249:H253),MATCH(A254,'Bingo input'!$B$6:$B$105,0))</f>
        <v>65</v>
      </c>
      <c r="I254">
        <f>IF(ISBLANK(B254),MAX(I249:I253),MATCH(B254,'Bingo input'!$B$6:$B$105,0))</f>
        <v>17</v>
      </c>
      <c r="J254">
        <f>IF(ISBLANK(C254),MAX(J249:J253),MATCH(C254,'Bingo input'!$B$6:$B$105,0))</f>
        <v>7</v>
      </c>
      <c r="K254">
        <f>IF(ISBLANK(D254),MAX(K249:K253),MATCH(D254,'Bingo input'!$B$6:$B$105,0))</f>
        <v>10</v>
      </c>
      <c r="L254">
        <f>IF(ISBLANK(E254),MAX(L249:L253),MATCH(E254,'Bingo input'!$B$6:$B$105,0))</f>
        <v>31</v>
      </c>
      <c r="M254">
        <f t="shared" si="199"/>
        <v>65</v>
      </c>
      <c r="N254" t="str">
        <f>IF(LEN(Table1[[#This Row],[Status]])&gt;2,IF(MIN(Table1[[#This Row],[fo row 1]:[fo row 5]])&lt;MIN(M249:M253),"column","row"),"")</f>
        <v/>
      </c>
      <c r="O254" t="str">
        <f>IF(AND(LEN(Table1[[#This Row],[Status]])&gt;2,LEN(Table1[[#This Row],[Row or Column]])&gt;2),IF(Table1[[#This Row],[Row or Column]]="row",MIN(M249:M253),MIN(Table1[[#This Row],[fo row 1]:[fo row 5]])),"")</f>
        <v/>
      </c>
      <c r="P254" t="str">
        <f t="shared" si="255"/>
        <v/>
      </c>
      <c r="Q254" t="str">
        <f t="shared" ref="Q254:T254" si="257">IF(LEN($G254)&gt;2,SUMIF(I249:I253,"&gt;"&amp;$O254,B249:B253),"")</f>
        <v/>
      </c>
      <c r="R254" t="str">
        <f t="shared" si="257"/>
        <v/>
      </c>
      <c r="S254" t="str">
        <f t="shared" si="257"/>
        <v/>
      </c>
      <c r="T254" t="str">
        <f t="shared" si="257"/>
        <v/>
      </c>
      <c r="U254" s="1" t="str">
        <f>IF(LEN(Table1[[#This Row],[Status]])&gt;2,SUM(Table1[[#This Row],[sum col1]:[sum col5]]),"")</f>
        <v/>
      </c>
      <c r="V254" s="1" t="str" cm="1">
        <f t="array" ref="V254">IF(LEN(Table1[[#This Row],[Status]])&gt;2,INDEX('Bingo input'!$B$6:$B$105,Table1[[#This Row],[Min of Maxs]],1),"")</f>
        <v/>
      </c>
    </row>
    <row r="255" spans="1:22">
      <c r="A255" s="3">
        <v>71</v>
      </c>
      <c r="B255">
        <v>52</v>
      </c>
      <c r="C255">
        <v>3</v>
      </c>
      <c r="D255">
        <v>40</v>
      </c>
      <c r="E255">
        <v>59</v>
      </c>
      <c r="F255">
        <f t="shared" si="205"/>
        <v>42</v>
      </c>
      <c r="G255" t="str">
        <f t="shared" si="198"/>
        <v/>
      </c>
      <c r="H255">
        <f>IF(ISBLANK(A255),MAX(H250:H254),MATCH(A255,'Bingo input'!$B$6:$B$105,0))</f>
        <v>18</v>
      </c>
      <c r="I255">
        <f>IF(ISBLANK(B255),MAX(I250:I254),MATCH(B255,'Bingo input'!$B$6:$B$105,0))</f>
        <v>49</v>
      </c>
      <c r="J255">
        <f>IF(ISBLANK(C255),MAX(J250:J254),MATCH(C255,'Bingo input'!$B$6:$B$105,0))</f>
        <v>95</v>
      </c>
      <c r="K255">
        <f>IF(ISBLANK(D255),MAX(K250:K254),MATCH(D255,'Bingo input'!$B$6:$B$105,0))</f>
        <v>78</v>
      </c>
      <c r="L255">
        <f>IF(ISBLANK(E255),MAX(L250:L254),MATCH(E255,'Bingo input'!$B$6:$B$105,0))</f>
        <v>93</v>
      </c>
      <c r="M255">
        <f t="shared" si="199"/>
        <v>95</v>
      </c>
      <c r="N255" t="str">
        <f>IF(LEN(Table1[[#This Row],[Status]])&gt;2,IF(MIN(Table1[[#This Row],[fo row 1]:[fo row 5]])&lt;MIN(M250:M254),"column","row"),"")</f>
        <v/>
      </c>
      <c r="O255" t="str">
        <f>IF(AND(LEN(Table1[[#This Row],[Status]])&gt;2,LEN(Table1[[#This Row],[Row or Column]])&gt;2),IF(Table1[[#This Row],[Row or Column]]="row",MIN(M250:M254),MIN(Table1[[#This Row],[fo row 1]:[fo row 5]])),"")</f>
        <v/>
      </c>
      <c r="P255" t="str">
        <f t="shared" si="255"/>
        <v/>
      </c>
      <c r="Q255" t="str">
        <f t="shared" ref="Q255:T255" si="258">IF(LEN($G255)&gt;2,SUMIF(I250:I254,"&gt;"&amp;$O255,B250:B254),"")</f>
        <v/>
      </c>
      <c r="R255" t="str">
        <f t="shared" si="258"/>
        <v/>
      </c>
      <c r="S255" t="str">
        <f t="shared" si="258"/>
        <v/>
      </c>
      <c r="T255" t="str">
        <f t="shared" si="258"/>
        <v/>
      </c>
      <c r="U255" s="1" t="str">
        <f>IF(LEN(Table1[[#This Row],[Status]])&gt;2,SUM(Table1[[#This Row],[sum col1]:[sum col5]]),"")</f>
        <v/>
      </c>
      <c r="V255" s="1" t="str" cm="1">
        <f t="array" ref="V255">IF(LEN(Table1[[#This Row],[Status]])&gt;2,INDEX('Bingo input'!$B$6:$B$105,Table1[[#This Row],[Min of Maxs]],1),"")</f>
        <v/>
      </c>
    </row>
    <row r="256" spans="1:22">
      <c r="A256" s="3">
        <v>50</v>
      </c>
      <c r="B256">
        <v>76</v>
      </c>
      <c r="C256">
        <v>61</v>
      </c>
      <c r="D256">
        <v>20</v>
      </c>
      <c r="E256">
        <v>22</v>
      </c>
      <c r="F256">
        <f t="shared" si="205"/>
        <v>42</v>
      </c>
      <c r="G256" t="str">
        <f t="shared" si="198"/>
        <v/>
      </c>
      <c r="H256">
        <f>IF(ISBLANK(A256),MAX(H251:H255),MATCH(A256,'Bingo input'!$B$6:$B$105,0))</f>
        <v>59</v>
      </c>
      <c r="I256">
        <f>IF(ISBLANK(B256),MAX(I251:I255),MATCH(B256,'Bingo input'!$B$6:$B$105,0))</f>
        <v>19</v>
      </c>
      <c r="J256">
        <f>IF(ISBLANK(C256),MAX(J251:J255),MATCH(C256,'Bingo input'!$B$6:$B$105,0))</f>
        <v>20</v>
      </c>
      <c r="K256">
        <f>IF(ISBLANK(D256),MAX(K251:K255),MATCH(D256,'Bingo input'!$B$6:$B$105,0))</f>
        <v>38</v>
      </c>
      <c r="L256">
        <f>IF(ISBLANK(E256),MAX(L251:L255),MATCH(E256,'Bingo input'!$B$6:$B$105,0))</f>
        <v>62</v>
      </c>
      <c r="M256">
        <f t="shared" si="199"/>
        <v>62</v>
      </c>
      <c r="N256" t="str">
        <f>IF(LEN(Table1[[#This Row],[Status]])&gt;2,IF(MIN(Table1[[#This Row],[fo row 1]:[fo row 5]])&lt;MIN(M251:M255),"column","row"),"")</f>
        <v/>
      </c>
      <c r="O256" t="str">
        <f>IF(AND(LEN(Table1[[#This Row],[Status]])&gt;2,LEN(Table1[[#This Row],[Row or Column]])&gt;2),IF(Table1[[#This Row],[Row or Column]]="row",MIN(M251:M255),MIN(Table1[[#This Row],[fo row 1]:[fo row 5]])),"")</f>
        <v/>
      </c>
      <c r="P256" t="str">
        <f t="shared" si="255"/>
        <v/>
      </c>
      <c r="Q256" t="str">
        <f t="shared" ref="Q256:T256" si="259">IF(LEN($G256)&gt;2,SUMIF(I251:I255,"&gt;"&amp;$O256,B251:B255),"")</f>
        <v/>
      </c>
      <c r="R256" t="str">
        <f t="shared" si="259"/>
        <v/>
      </c>
      <c r="S256" t="str">
        <f t="shared" si="259"/>
        <v/>
      </c>
      <c r="T256" t="str">
        <f t="shared" si="259"/>
        <v/>
      </c>
      <c r="U256" s="1" t="str">
        <f>IF(LEN(Table1[[#This Row],[Status]])&gt;2,SUM(Table1[[#This Row],[sum col1]:[sum col5]]),"")</f>
        <v/>
      </c>
      <c r="V256" s="1" t="str" cm="1">
        <f t="array" ref="V256">IF(LEN(Table1[[#This Row],[Status]])&gt;2,INDEX('Bingo input'!$B$6:$B$105,Table1[[#This Row],[Min of Maxs]],1),"")</f>
        <v/>
      </c>
    </row>
    <row r="257" spans="1:22">
      <c r="A257" s="2"/>
      <c r="F257">
        <f t="shared" si="205"/>
        <v>42</v>
      </c>
      <c r="G257" t="str">
        <f t="shared" si="198"/>
        <v xml:space="preserve">Board 42 min row: </v>
      </c>
      <c r="H257">
        <f>IF(ISBLANK(A257),MAX(H252:H256),MATCH(A257,'Bingo input'!$B$6:$B$105,0))</f>
        <v>80</v>
      </c>
      <c r="I257">
        <f>IF(ISBLANK(B257),MAX(I252:I256),MATCH(B257,'Bingo input'!$B$6:$B$105,0))</f>
        <v>90</v>
      </c>
      <c r="J257">
        <f>IF(ISBLANK(C257),MAX(J252:J256),MATCH(C257,'Bingo input'!$B$6:$B$105,0))</f>
        <v>95</v>
      </c>
      <c r="K257">
        <f>IF(ISBLANK(D257),MAX(K252:K256),MATCH(D257,'Bingo input'!$B$6:$B$105,0))</f>
        <v>78</v>
      </c>
      <c r="L257">
        <f>IF(ISBLANK(E257),MAX(L252:L256),MATCH(E257,'Bingo input'!$B$6:$B$105,0))</f>
        <v>93</v>
      </c>
      <c r="M257" t="str">
        <f t="shared" si="199"/>
        <v>/</v>
      </c>
      <c r="N257" t="str">
        <f>IF(LEN(Table1[[#This Row],[Status]])&gt;2,IF(MIN(Table1[[#This Row],[fo row 1]:[fo row 5]])&lt;MIN(M252:M256),"column","row"),"")</f>
        <v>row</v>
      </c>
      <c r="O257">
        <f>IF(AND(LEN(Table1[[#This Row],[Status]])&gt;2,LEN(Table1[[#This Row],[Row or Column]])&gt;2),IF(Table1[[#This Row],[Row or Column]]="row",MIN(M252:M256),MIN(Table1[[#This Row],[fo row 1]:[fo row 5]])),"")</f>
        <v>62</v>
      </c>
      <c r="P257">
        <f t="shared" si="255"/>
        <v>110</v>
      </c>
      <c r="Q257">
        <f t="shared" ref="Q257:T257" si="260">IF(LEN($G257)&gt;2,SUMIF(I252:I256,"&gt;"&amp;$O257,B252:B256),"")</f>
        <v>122</v>
      </c>
      <c r="R257">
        <f t="shared" si="260"/>
        <v>20</v>
      </c>
      <c r="S257">
        <f t="shared" si="260"/>
        <v>86</v>
      </c>
      <c r="T257">
        <f t="shared" si="260"/>
        <v>241</v>
      </c>
      <c r="U257" s="1">
        <f>IF(LEN(Table1[[#This Row],[Status]])&gt;2,SUM(Table1[[#This Row],[sum col1]:[sum col5]]),"")</f>
        <v>579</v>
      </c>
      <c r="V257" s="1" cm="1">
        <f t="array" ref="V257">IF(LEN(Table1[[#This Row],[Status]])&gt;2,INDEX('Bingo input'!$B$6:$B$105,Table1[[#This Row],[Min of Maxs]],1),"")</f>
        <v>22</v>
      </c>
    </row>
    <row r="258" spans="1:22">
      <c r="A258" s="3">
        <v>92</v>
      </c>
      <c r="B258">
        <v>65</v>
      </c>
      <c r="C258">
        <v>38</v>
      </c>
      <c r="D258">
        <v>93</v>
      </c>
      <c r="E258">
        <v>13</v>
      </c>
      <c r="F258">
        <f t="shared" si="205"/>
        <v>43</v>
      </c>
      <c r="G258" t="str">
        <f t="shared" si="198"/>
        <v/>
      </c>
      <c r="H258">
        <f>IF(ISBLANK(A258),MAX(H253:H257),MATCH(A258,'Bingo input'!$B$6:$B$105,0))</f>
        <v>76</v>
      </c>
      <c r="I258">
        <f>IF(ISBLANK(B258),MAX(I253:I257),MATCH(B258,'Bingo input'!$B$6:$B$105,0))</f>
        <v>7</v>
      </c>
      <c r="J258">
        <f>IF(ISBLANK(C258),MAX(J253:J257),MATCH(C258,'Bingo input'!$B$6:$B$105,0))</f>
        <v>82</v>
      </c>
      <c r="K258">
        <f>IF(ISBLANK(D258),MAX(K253:K257),MATCH(D258,'Bingo input'!$B$6:$B$105,0))</f>
        <v>23</v>
      </c>
      <c r="L258">
        <f>IF(ISBLANK(E258),MAX(L253:L257),MATCH(E258,'Bingo input'!$B$6:$B$105,0))</f>
        <v>47</v>
      </c>
      <c r="M258">
        <f t="shared" si="199"/>
        <v>82</v>
      </c>
      <c r="N258" t="str">
        <f>IF(LEN(Table1[[#This Row],[Status]])&gt;2,IF(MIN(Table1[[#This Row],[fo row 1]:[fo row 5]])&lt;MIN(M253:M257),"column","row"),"")</f>
        <v/>
      </c>
      <c r="O258" t="str">
        <f>IF(AND(LEN(Table1[[#This Row],[Status]])&gt;2,LEN(Table1[[#This Row],[Row or Column]])&gt;2),IF(Table1[[#This Row],[Row or Column]]="row",MIN(M253:M257),MIN(Table1[[#This Row],[fo row 1]:[fo row 5]])),"")</f>
        <v/>
      </c>
      <c r="P258" t="str">
        <f t="shared" si="255"/>
        <v/>
      </c>
      <c r="Q258" t="str">
        <f t="shared" ref="Q258:T258" si="261">IF(LEN($G258)&gt;2,SUMIF(I253:I257,"&gt;"&amp;$O258,B253:B257),"")</f>
        <v/>
      </c>
      <c r="R258" t="str">
        <f t="shared" si="261"/>
        <v/>
      </c>
      <c r="S258" t="str">
        <f t="shared" si="261"/>
        <v/>
      </c>
      <c r="T258" t="str">
        <f t="shared" si="261"/>
        <v/>
      </c>
      <c r="U258" s="1" t="str">
        <f>IF(LEN(Table1[[#This Row],[Status]])&gt;2,SUM(Table1[[#This Row],[sum col1]:[sum col5]]),"")</f>
        <v/>
      </c>
      <c r="V258" s="1" t="str" cm="1">
        <f t="array" ref="V258">IF(LEN(Table1[[#This Row],[Status]])&gt;2,INDEX('Bingo input'!$B$6:$B$105,Table1[[#This Row],[Min of Maxs]],1),"")</f>
        <v/>
      </c>
    </row>
    <row r="259" spans="1:22">
      <c r="A259" s="3">
        <v>55</v>
      </c>
      <c r="B259">
        <v>26</v>
      </c>
      <c r="C259">
        <v>10</v>
      </c>
      <c r="D259">
        <v>46</v>
      </c>
      <c r="E259">
        <v>29</v>
      </c>
      <c r="F259">
        <f t="shared" si="205"/>
        <v>43</v>
      </c>
      <c r="G259" t="str">
        <f t="shared" si="198"/>
        <v/>
      </c>
      <c r="H259">
        <f>IF(ISBLANK(A259),MAX(H254:H258),MATCH(A259,'Bingo input'!$B$6:$B$105,0))</f>
        <v>45</v>
      </c>
      <c r="I259">
        <f>IF(ISBLANK(B259),MAX(I254:I258),MATCH(B259,'Bingo input'!$B$6:$B$105,0))</f>
        <v>25</v>
      </c>
      <c r="J259">
        <f>IF(ISBLANK(C259),MAX(J254:J258),MATCH(C259,'Bingo input'!$B$6:$B$105,0))</f>
        <v>54</v>
      </c>
      <c r="K259">
        <f>IF(ISBLANK(D259),MAX(K254:K258),MATCH(D259,'Bingo input'!$B$6:$B$105,0))</f>
        <v>83</v>
      </c>
      <c r="L259">
        <f>IF(ISBLANK(E259),MAX(L254:L258),MATCH(E259,'Bingo input'!$B$6:$B$105,0))</f>
        <v>92</v>
      </c>
      <c r="M259">
        <f t="shared" si="199"/>
        <v>92</v>
      </c>
      <c r="N259" t="str">
        <f>IF(LEN(Table1[[#This Row],[Status]])&gt;2,IF(MIN(Table1[[#This Row],[fo row 1]:[fo row 5]])&lt;MIN(M254:M258),"column","row"),"")</f>
        <v/>
      </c>
      <c r="O259" t="str">
        <f>IF(AND(LEN(Table1[[#This Row],[Status]])&gt;2,LEN(Table1[[#This Row],[Row or Column]])&gt;2),IF(Table1[[#This Row],[Row or Column]]="row",MIN(M254:M258),MIN(Table1[[#This Row],[fo row 1]:[fo row 5]])),"")</f>
        <v/>
      </c>
      <c r="P259" t="str">
        <f t="shared" si="255"/>
        <v/>
      </c>
      <c r="Q259" t="str">
        <f t="shared" ref="Q259:T259" si="262">IF(LEN($G259)&gt;2,SUMIF(I254:I258,"&gt;"&amp;$O259,B254:B258),"")</f>
        <v/>
      </c>
      <c r="R259" t="str">
        <f t="shared" si="262"/>
        <v/>
      </c>
      <c r="S259" t="str">
        <f t="shared" si="262"/>
        <v/>
      </c>
      <c r="T259" t="str">
        <f t="shared" si="262"/>
        <v/>
      </c>
      <c r="U259" s="1" t="str">
        <f>IF(LEN(Table1[[#This Row],[Status]])&gt;2,SUM(Table1[[#This Row],[sum col1]:[sum col5]]),"")</f>
        <v/>
      </c>
      <c r="V259" s="1" t="str" cm="1">
        <f t="array" ref="V259">IF(LEN(Table1[[#This Row],[Status]])&gt;2,INDEX('Bingo input'!$B$6:$B$105,Table1[[#This Row],[Min of Maxs]],1),"")</f>
        <v/>
      </c>
    </row>
    <row r="260" spans="1:22">
      <c r="A260" s="3">
        <v>85</v>
      </c>
      <c r="B260">
        <v>23</v>
      </c>
      <c r="C260">
        <v>19</v>
      </c>
      <c r="D260">
        <v>74</v>
      </c>
      <c r="E260">
        <v>34</v>
      </c>
      <c r="F260">
        <f t="shared" si="205"/>
        <v>43</v>
      </c>
      <c r="G260" t="str">
        <f t="shared" si="198"/>
        <v/>
      </c>
      <c r="H260">
        <f>IF(ISBLANK(A260),MAX(H255:H259),MATCH(A260,'Bingo input'!$B$6:$B$105,0))</f>
        <v>5</v>
      </c>
      <c r="I260">
        <f>IF(ISBLANK(B260),MAX(I255:I259),MATCH(B260,'Bingo input'!$B$6:$B$105,0))</f>
        <v>10</v>
      </c>
      <c r="J260">
        <f>IF(ISBLANK(C260),MAX(J255:J259),MATCH(C260,'Bingo input'!$B$6:$B$105,0))</f>
        <v>31</v>
      </c>
      <c r="K260">
        <f>IF(ISBLANK(D260),MAX(K255:K259),MATCH(D260,'Bingo input'!$B$6:$B$105,0))</f>
        <v>24</v>
      </c>
      <c r="L260">
        <f>IF(ISBLANK(E260),MAX(L255:L259),MATCH(E260,'Bingo input'!$B$6:$B$105,0))</f>
        <v>21</v>
      </c>
      <c r="M260">
        <f t="shared" si="199"/>
        <v>31</v>
      </c>
      <c r="N260" t="str">
        <f>IF(LEN(Table1[[#This Row],[Status]])&gt;2,IF(MIN(Table1[[#This Row],[fo row 1]:[fo row 5]])&lt;MIN(M255:M259),"column","row"),"")</f>
        <v/>
      </c>
      <c r="O260" t="str">
        <f>IF(AND(LEN(Table1[[#This Row],[Status]])&gt;2,LEN(Table1[[#This Row],[Row or Column]])&gt;2),IF(Table1[[#This Row],[Row or Column]]="row",MIN(M255:M259),MIN(Table1[[#This Row],[fo row 1]:[fo row 5]])),"")</f>
        <v/>
      </c>
      <c r="P260" t="str">
        <f t="shared" si="255"/>
        <v/>
      </c>
      <c r="Q260" t="str">
        <f t="shared" ref="Q260:T260" si="263">IF(LEN($G260)&gt;2,SUMIF(I255:I259,"&gt;"&amp;$O260,B255:B259),"")</f>
        <v/>
      </c>
      <c r="R260" t="str">
        <f t="shared" si="263"/>
        <v/>
      </c>
      <c r="S260" t="str">
        <f t="shared" si="263"/>
        <v/>
      </c>
      <c r="T260" t="str">
        <f t="shared" si="263"/>
        <v/>
      </c>
      <c r="U260" s="1" t="str">
        <f>IF(LEN(Table1[[#This Row],[Status]])&gt;2,SUM(Table1[[#This Row],[sum col1]:[sum col5]]),"")</f>
        <v/>
      </c>
      <c r="V260" s="1" t="str" cm="1">
        <f t="array" ref="V260">IF(LEN(Table1[[#This Row],[Status]])&gt;2,INDEX('Bingo input'!$B$6:$B$105,Table1[[#This Row],[Min of Maxs]],1),"")</f>
        <v/>
      </c>
    </row>
    <row r="261" spans="1:22">
      <c r="A261" s="3">
        <v>60</v>
      </c>
      <c r="B261">
        <v>14</v>
      </c>
      <c r="C261">
        <v>27</v>
      </c>
      <c r="D261">
        <v>36</v>
      </c>
      <c r="E261">
        <v>18</v>
      </c>
      <c r="F261">
        <f t="shared" si="205"/>
        <v>43</v>
      </c>
      <c r="G261" t="str">
        <f t="shared" si="198"/>
        <v/>
      </c>
      <c r="H261">
        <f>IF(ISBLANK(A261),MAX(H256:H260),MATCH(A261,'Bingo input'!$B$6:$B$105,0))</f>
        <v>90</v>
      </c>
      <c r="I261">
        <f>IF(ISBLANK(B261),MAX(I256:I260),MATCH(B261,'Bingo input'!$B$6:$B$105,0))</f>
        <v>2</v>
      </c>
      <c r="J261">
        <f>IF(ISBLANK(C261),MAX(J256:J260),MATCH(C261,'Bingo input'!$B$6:$B$105,0))</f>
        <v>1</v>
      </c>
      <c r="K261">
        <f>IF(ISBLANK(D261),MAX(K256:K260),MATCH(D261,'Bingo input'!$B$6:$B$105,0))</f>
        <v>46</v>
      </c>
      <c r="L261">
        <f>IF(ISBLANK(E261),MAX(L256:L260),MATCH(E261,'Bingo input'!$B$6:$B$105,0))</f>
        <v>16</v>
      </c>
      <c r="M261">
        <f t="shared" si="199"/>
        <v>90</v>
      </c>
      <c r="N261" t="str">
        <f>IF(LEN(Table1[[#This Row],[Status]])&gt;2,IF(MIN(Table1[[#This Row],[fo row 1]:[fo row 5]])&lt;MIN(M256:M260),"column","row"),"")</f>
        <v/>
      </c>
      <c r="O261" t="str">
        <f>IF(AND(LEN(Table1[[#This Row],[Status]])&gt;2,LEN(Table1[[#This Row],[Row or Column]])&gt;2),IF(Table1[[#This Row],[Row or Column]]="row",MIN(M256:M260),MIN(Table1[[#This Row],[fo row 1]:[fo row 5]])),"")</f>
        <v/>
      </c>
      <c r="P261" t="str">
        <f t="shared" si="255"/>
        <v/>
      </c>
      <c r="Q261" t="str">
        <f t="shared" ref="Q261:T261" si="264">IF(LEN($G261)&gt;2,SUMIF(I256:I260,"&gt;"&amp;$O261,B256:B260),"")</f>
        <v/>
      </c>
      <c r="R261" t="str">
        <f t="shared" si="264"/>
        <v/>
      </c>
      <c r="S261" t="str">
        <f t="shared" si="264"/>
        <v/>
      </c>
      <c r="T261" t="str">
        <f t="shared" si="264"/>
        <v/>
      </c>
      <c r="U261" s="1" t="str">
        <f>IF(LEN(Table1[[#This Row],[Status]])&gt;2,SUM(Table1[[#This Row],[sum col1]:[sum col5]]),"")</f>
        <v/>
      </c>
      <c r="V261" s="1" t="str" cm="1">
        <f t="array" ref="V261">IF(LEN(Table1[[#This Row],[Status]])&gt;2,INDEX('Bingo input'!$B$6:$B$105,Table1[[#This Row],[Min of Maxs]],1),"")</f>
        <v/>
      </c>
    </row>
    <row r="262" spans="1:22">
      <c r="A262" s="3">
        <v>53</v>
      </c>
      <c r="B262">
        <v>4</v>
      </c>
      <c r="C262">
        <v>52</v>
      </c>
      <c r="D262">
        <v>49</v>
      </c>
      <c r="E262">
        <v>17</v>
      </c>
      <c r="F262">
        <f t="shared" si="205"/>
        <v>43</v>
      </c>
      <c r="G262" t="str">
        <f t="shared" ref="G262:G325" si="265">IF(ISBLANK(A262),"Board "&amp;F262&amp;" min row: ","")</f>
        <v/>
      </c>
      <c r="H262">
        <f>IF(ISBLANK(A262),MAX(H257:H261),MATCH(A262,'Bingo input'!$B$6:$B$105,0))</f>
        <v>98</v>
      </c>
      <c r="I262">
        <f>IF(ISBLANK(B262),MAX(I257:I261),MATCH(B262,'Bingo input'!$B$6:$B$105,0))</f>
        <v>13</v>
      </c>
      <c r="J262">
        <f>IF(ISBLANK(C262),MAX(J257:J261),MATCH(C262,'Bingo input'!$B$6:$B$105,0))</f>
        <v>49</v>
      </c>
      <c r="K262">
        <f>IF(ISBLANK(D262),MAX(K257:K261),MATCH(D262,'Bingo input'!$B$6:$B$105,0))</f>
        <v>86</v>
      </c>
      <c r="L262">
        <f>IF(ISBLANK(E262),MAX(L257:L261),MATCH(E262,'Bingo input'!$B$6:$B$105,0))</f>
        <v>68</v>
      </c>
      <c r="M262">
        <f t="shared" ref="M262:M325" si="266">IF(ISBLANK(A262),"/",MAX(H262:L262))</f>
        <v>98</v>
      </c>
      <c r="N262" t="str">
        <f>IF(LEN(Table1[[#This Row],[Status]])&gt;2,IF(MIN(Table1[[#This Row],[fo row 1]:[fo row 5]])&lt;MIN(M257:M261),"column","row"),"")</f>
        <v/>
      </c>
      <c r="O262" t="str">
        <f>IF(AND(LEN(Table1[[#This Row],[Status]])&gt;2,LEN(Table1[[#This Row],[Row or Column]])&gt;2),IF(Table1[[#This Row],[Row or Column]]="row",MIN(M257:M261),MIN(Table1[[#This Row],[fo row 1]:[fo row 5]])),"")</f>
        <v/>
      </c>
      <c r="P262" t="str">
        <f t="shared" si="255"/>
        <v/>
      </c>
      <c r="Q262" t="str">
        <f t="shared" ref="Q262:T262" si="267">IF(LEN($G262)&gt;2,SUMIF(I257:I261,"&gt;"&amp;$O262,B257:B261),"")</f>
        <v/>
      </c>
      <c r="R262" t="str">
        <f t="shared" si="267"/>
        <v/>
      </c>
      <c r="S262" t="str">
        <f t="shared" si="267"/>
        <v/>
      </c>
      <c r="T262" t="str">
        <f t="shared" si="267"/>
        <v/>
      </c>
      <c r="U262" s="1" t="str">
        <f>IF(LEN(Table1[[#This Row],[Status]])&gt;2,SUM(Table1[[#This Row],[sum col1]:[sum col5]]),"")</f>
        <v/>
      </c>
      <c r="V262" s="1" t="str" cm="1">
        <f t="array" ref="V262">IF(LEN(Table1[[#This Row],[Status]])&gt;2,INDEX('Bingo input'!$B$6:$B$105,Table1[[#This Row],[Min of Maxs]],1),"")</f>
        <v/>
      </c>
    </row>
    <row r="263" spans="1:22">
      <c r="A263" s="2"/>
      <c r="F263">
        <f t="shared" si="205"/>
        <v>43</v>
      </c>
      <c r="G263" t="str">
        <f t="shared" si="265"/>
        <v xml:space="preserve">Board 43 min row: </v>
      </c>
      <c r="H263">
        <f>IF(ISBLANK(A263),MAX(H258:H262),MATCH(A263,'Bingo input'!$B$6:$B$105,0))</f>
        <v>98</v>
      </c>
      <c r="I263">
        <f>IF(ISBLANK(B263),MAX(I258:I262),MATCH(B263,'Bingo input'!$B$6:$B$105,0))</f>
        <v>25</v>
      </c>
      <c r="J263">
        <f>IF(ISBLANK(C263),MAX(J258:J262),MATCH(C263,'Bingo input'!$B$6:$B$105,0))</f>
        <v>82</v>
      </c>
      <c r="K263">
        <f>IF(ISBLANK(D263),MAX(K258:K262),MATCH(D263,'Bingo input'!$B$6:$B$105,0))</f>
        <v>86</v>
      </c>
      <c r="L263">
        <f>IF(ISBLANK(E263),MAX(L258:L262),MATCH(E263,'Bingo input'!$B$6:$B$105,0))</f>
        <v>92</v>
      </c>
      <c r="M263" t="str">
        <f t="shared" si="266"/>
        <v>/</v>
      </c>
      <c r="N263" t="str">
        <f>IF(LEN(Table1[[#This Row],[Status]])&gt;2,IF(MIN(Table1[[#This Row],[fo row 1]:[fo row 5]])&lt;MIN(M258:M262),"column","row"),"")</f>
        <v>column</v>
      </c>
      <c r="O263">
        <f>IF(AND(LEN(Table1[[#This Row],[Status]])&gt;2,LEN(Table1[[#This Row],[Row or Column]])&gt;2),IF(Table1[[#This Row],[Row or Column]]="row",MIN(M258:M262),MIN(Table1[[#This Row],[fo row 1]:[fo row 5]])),"")</f>
        <v>25</v>
      </c>
      <c r="P263">
        <f t="shared" si="255"/>
        <v>260</v>
      </c>
      <c r="Q263">
        <f t="shared" ref="Q263:T263" si="268">IF(LEN($G263)&gt;2,SUMIF(I258:I262,"&gt;"&amp;$O263,B258:B262),"")</f>
        <v>0</v>
      </c>
      <c r="R263">
        <f t="shared" si="268"/>
        <v>119</v>
      </c>
      <c r="S263">
        <f t="shared" si="268"/>
        <v>131</v>
      </c>
      <c r="T263">
        <f t="shared" si="268"/>
        <v>59</v>
      </c>
      <c r="U263" s="1">
        <f>IF(LEN(Table1[[#This Row],[Status]])&gt;2,SUM(Table1[[#This Row],[sum col1]:[sum col5]]),"")</f>
        <v>569</v>
      </c>
      <c r="V263" s="1" cm="1">
        <f t="array" ref="V263">IF(LEN(Table1[[#This Row],[Status]])&gt;2,INDEX('Bingo input'!$B$6:$B$105,Table1[[#This Row],[Min of Maxs]],1),"")</f>
        <v>26</v>
      </c>
    </row>
    <row r="264" spans="1:22">
      <c r="A264" s="3">
        <v>99</v>
      </c>
      <c r="B264">
        <v>56</v>
      </c>
      <c r="C264">
        <v>93</v>
      </c>
      <c r="D264">
        <v>70</v>
      </c>
      <c r="E264">
        <v>28</v>
      </c>
      <c r="F264">
        <f t="shared" si="205"/>
        <v>44</v>
      </c>
      <c r="G264" t="str">
        <f t="shared" si="265"/>
        <v/>
      </c>
      <c r="H264">
        <f>IF(ISBLANK(A264),MAX(H259:H263),MATCH(A264,'Bingo input'!$B$6:$B$105,0))</f>
        <v>37</v>
      </c>
      <c r="I264">
        <f>IF(ISBLANK(B264),MAX(I259:I263),MATCH(B264,'Bingo input'!$B$6:$B$105,0))</f>
        <v>41</v>
      </c>
      <c r="J264">
        <f>IF(ISBLANK(C264),MAX(J259:J263),MATCH(C264,'Bingo input'!$B$6:$B$105,0))</f>
        <v>23</v>
      </c>
      <c r="K264">
        <f>IF(ISBLANK(D264),MAX(K259:K263),MATCH(D264,'Bingo input'!$B$6:$B$105,0))</f>
        <v>3</v>
      </c>
      <c r="L264">
        <f>IF(ISBLANK(E264),MAX(L259:L263),MATCH(E264,'Bingo input'!$B$6:$B$105,0))</f>
        <v>100</v>
      </c>
      <c r="M264">
        <f t="shared" si="266"/>
        <v>100</v>
      </c>
      <c r="N264" t="str">
        <f>IF(LEN(Table1[[#This Row],[Status]])&gt;2,IF(MIN(Table1[[#This Row],[fo row 1]:[fo row 5]])&lt;MIN(M259:M263),"column","row"),"")</f>
        <v/>
      </c>
      <c r="O264" t="str">
        <f>IF(AND(LEN(Table1[[#This Row],[Status]])&gt;2,LEN(Table1[[#This Row],[Row or Column]])&gt;2),IF(Table1[[#This Row],[Row or Column]]="row",MIN(M259:M263),MIN(Table1[[#This Row],[fo row 1]:[fo row 5]])),"")</f>
        <v/>
      </c>
      <c r="P264" t="str">
        <f t="shared" si="255"/>
        <v/>
      </c>
      <c r="Q264" t="str">
        <f t="shared" ref="Q264:T264" si="269">IF(LEN($G264)&gt;2,SUMIF(I259:I263,"&gt;"&amp;$O264,B259:B263),"")</f>
        <v/>
      </c>
      <c r="R264" t="str">
        <f t="shared" si="269"/>
        <v/>
      </c>
      <c r="S264" t="str">
        <f t="shared" si="269"/>
        <v/>
      </c>
      <c r="T264" t="str">
        <f t="shared" si="269"/>
        <v/>
      </c>
      <c r="U264" s="1" t="str">
        <f>IF(LEN(Table1[[#This Row],[Status]])&gt;2,SUM(Table1[[#This Row],[sum col1]:[sum col5]]),"")</f>
        <v/>
      </c>
      <c r="V264" s="1" t="str" cm="1">
        <f t="array" ref="V264">IF(LEN(Table1[[#This Row],[Status]])&gt;2,INDEX('Bingo input'!$B$6:$B$105,Table1[[#This Row],[Min of Maxs]],1),"")</f>
        <v/>
      </c>
    </row>
    <row r="265" spans="1:22">
      <c r="A265" s="3">
        <v>25</v>
      </c>
      <c r="B265">
        <v>0</v>
      </c>
      <c r="C265">
        <v>77</v>
      </c>
      <c r="D265">
        <v>80</v>
      </c>
      <c r="E265">
        <v>57</v>
      </c>
      <c r="F265">
        <f t="shared" si="205"/>
        <v>44</v>
      </c>
      <c r="G265" t="str">
        <f t="shared" si="265"/>
        <v/>
      </c>
      <c r="H265">
        <f>IF(ISBLANK(A265),MAX(H260:H264),MATCH(A265,'Bingo input'!$B$6:$B$105,0))</f>
        <v>15</v>
      </c>
      <c r="I265">
        <f>IF(ISBLANK(B265),MAX(I260:I264),MATCH(B265,'Bingo input'!$B$6:$B$105,0))</f>
        <v>70</v>
      </c>
      <c r="J265">
        <f>IF(ISBLANK(C265),MAX(J260:J264),MATCH(C265,'Bingo input'!$B$6:$B$105,0))</f>
        <v>39</v>
      </c>
      <c r="K265">
        <f>IF(ISBLANK(D265),MAX(K260:K264),MATCH(D265,'Bingo input'!$B$6:$B$105,0))</f>
        <v>43</v>
      </c>
      <c r="L265">
        <f>IF(ISBLANK(E265),MAX(L260:L264),MATCH(E265,'Bingo input'!$B$6:$B$105,0))</f>
        <v>8</v>
      </c>
      <c r="M265">
        <f t="shared" si="266"/>
        <v>70</v>
      </c>
      <c r="N265" t="str">
        <f>IF(LEN(Table1[[#This Row],[Status]])&gt;2,IF(MIN(Table1[[#This Row],[fo row 1]:[fo row 5]])&lt;MIN(M260:M264),"column","row"),"")</f>
        <v/>
      </c>
      <c r="O265" t="str">
        <f>IF(AND(LEN(Table1[[#This Row],[Status]])&gt;2,LEN(Table1[[#This Row],[Row or Column]])&gt;2),IF(Table1[[#This Row],[Row or Column]]="row",MIN(M260:M264),MIN(Table1[[#This Row],[fo row 1]:[fo row 5]])),"")</f>
        <v/>
      </c>
      <c r="P265" t="str">
        <f t="shared" si="255"/>
        <v/>
      </c>
      <c r="Q265" t="str">
        <f t="shared" ref="Q265:T265" si="270">IF(LEN($G265)&gt;2,SUMIF(I260:I264,"&gt;"&amp;$O265,B260:B264),"")</f>
        <v/>
      </c>
      <c r="R265" t="str">
        <f t="shared" si="270"/>
        <v/>
      </c>
      <c r="S265" t="str">
        <f t="shared" si="270"/>
        <v/>
      </c>
      <c r="T265" t="str">
        <f t="shared" si="270"/>
        <v/>
      </c>
      <c r="U265" s="1" t="str">
        <f>IF(LEN(Table1[[#This Row],[Status]])&gt;2,SUM(Table1[[#This Row],[sum col1]:[sum col5]]),"")</f>
        <v/>
      </c>
      <c r="V265" s="1" t="str" cm="1">
        <f t="array" ref="V265">IF(LEN(Table1[[#This Row],[Status]])&gt;2,INDEX('Bingo input'!$B$6:$B$105,Table1[[#This Row],[Min of Maxs]],1),"")</f>
        <v/>
      </c>
    </row>
    <row r="266" spans="1:22">
      <c r="A266" s="3">
        <v>91</v>
      </c>
      <c r="B266">
        <v>50</v>
      </c>
      <c r="C266">
        <v>72</v>
      </c>
      <c r="D266">
        <v>76</v>
      </c>
      <c r="E266">
        <v>23</v>
      </c>
      <c r="F266">
        <f t="shared" si="205"/>
        <v>44</v>
      </c>
      <c r="G266" t="str">
        <f t="shared" si="265"/>
        <v/>
      </c>
      <c r="H266">
        <f>IF(ISBLANK(A266),MAX(H261:H265),MATCH(A266,'Bingo input'!$B$6:$B$105,0))</f>
        <v>89</v>
      </c>
      <c r="I266">
        <f>IF(ISBLANK(B266),MAX(I261:I265),MATCH(B266,'Bingo input'!$B$6:$B$105,0))</f>
        <v>59</v>
      </c>
      <c r="J266">
        <f>IF(ISBLANK(C266),MAX(J261:J265),MATCH(C266,'Bingo input'!$B$6:$B$105,0))</f>
        <v>52</v>
      </c>
      <c r="K266">
        <f>IF(ISBLANK(D266),MAX(K261:K265),MATCH(D266,'Bingo input'!$B$6:$B$105,0))</f>
        <v>19</v>
      </c>
      <c r="L266">
        <f>IF(ISBLANK(E266),MAX(L261:L265),MATCH(E266,'Bingo input'!$B$6:$B$105,0))</f>
        <v>10</v>
      </c>
      <c r="M266">
        <f t="shared" si="266"/>
        <v>89</v>
      </c>
      <c r="N266" t="str">
        <f>IF(LEN(Table1[[#This Row],[Status]])&gt;2,IF(MIN(Table1[[#This Row],[fo row 1]:[fo row 5]])&lt;MIN(M261:M265),"column","row"),"")</f>
        <v/>
      </c>
      <c r="O266" t="str">
        <f>IF(AND(LEN(Table1[[#This Row],[Status]])&gt;2,LEN(Table1[[#This Row],[Row or Column]])&gt;2),IF(Table1[[#This Row],[Row or Column]]="row",MIN(M261:M265),MIN(Table1[[#This Row],[fo row 1]:[fo row 5]])),"")</f>
        <v/>
      </c>
      <c r="P266" t="str">
        <f t="shared" si="255"/>
        <v/>
      </c>
      <c r="Q266" t="str">
        <f t="shared" ref="Q266:T266" si="271">IF(LEN($G266)&gt;2,SUMIF(I261:I265,"&gt;"&amp;$O266,B261:B265),"")</f>
        <v/>
      </c>
      <c r="R266" t="str">
        <f t="shared" si="271"/>
        <v/>
      </c>
      <c r="S266" t="str">
        <f t="shared" si="271"/>
        <v/>
      </c>
      <c r="T266" t="str">
        <f t="shared" si="271"/>
        <v/>
      </c>
      <c r="U266" s="1" t="str">
        <f>IF(LEN(Table1[[#This Row],[Status]])&gt;2,SUM(Table1[[#This Row],[sum col1]:[sum col5]]),"")</f>
        <v/>
      </c>
      <c r="V266" s="1" t="str" cm="1">
        <f t="array" ref="V266">IF(LEN(Table1[[#This Row],[Status]])&gt;2,INDEX('Bingo input'!$B$6:$B$105,Table1[[#This Row],[Min of Maxs]],1),"")</f>
        <v/>
      </c>
    </row>
    <row r="267" spans="1:22">
      <c r="A267" s="3">
        <v>53</v>
      </c>
      <c r="B267">
        <v>58</v>
      </c>
      <c r="C267">
        <v>95</v>
      </c>
      <c r="D267">
        <v>78</v>
      </c>
      <c r="E267">
        <v>59</v>
      </c>
      <c r="F267">
        <f t="shared" ref="F267:F330" si="272">IF(AND(ISNUMBER(E267),ISNUMBER(E266)),F266,IF(AND(ISNUMBER(E267),ISBLANK(E266)),F266+1,IF(ISNUMBER(F266), F266, 1)))</f>
        <v>44</v>
      </c>
      <c r="G267" t="str">
        <f t="shared" si="265"/>
        <v/>
      </c>
      <c r="H267">
        <f>IF(ISBLANK(A267),MAX(H262:H266),MATCH(A267,'Bingo input'!$B$6:$B$105,0))</f>
        <v>98</v>
      </c>
      <c r="I267">
        <f>IF(ISBLANK(B267),MAX(I262:I266),MATCH(B267,'Bingo input'!$B$6:$B$105,0))</f>
        <v>97</v>
      </c>
      <c r="J267">
        <f>IF(ISBLANK(C267),MAX(J262:J266),MATCH(C267,'Bingo input'!$B$6:$B$105,0))</f>
        <v>48</v>
      </c>
      <c r="K267">
        <f>IF(ISBLANK(D267),MAX(K262:K266),MATCH(D267,'Bingo input'!$B$6:$B$105,0))</f>
        <v>12</v>
      </c>
      <c r="L267">
        <f>IF(ISBLANK(E267),MAX(L262:L266),MATCH(E267,'Bingo input'!$B$6:$B$105,0))</f>
        <v>93</v>
      </c>
      <c r="M267">
        <f t="shared" si="266"/>
        <v>98</v>
      </c>
      <c r="N267" t="str">
        <f>IF(LEN(Table1[[#This Row],[Status]])&gt;2,IF(MIN(Table1[[#This Row],[fo row 1]:[fo row 5]])&lt;MIN(M262:M266),"column","row"),"")</f>
        <v/>
      </c>
      <c r="O267" t="str">
        <f>IF(AND(LEN(Table1[[#This Row],[Status]])&gt;2,LEN(Table1[[#This Row],[Row or Column]])&gt;2),IF(Table1[[#This Row],[Row or Column]]="row",MIN(M262:M266),MIN(Table1[[#This Row],[fo row 1]:[fo row 5]])),"")</f>
        <v/>
      </c>
      <c r="P267" t="str">
        <f t="shared" si="255"/>
        <v/>
      </c>
      <c r="Q267" t="str">
        <f t="shared" ref="Q267:T267" si="273">IF(LEN($G267)&gt;2,SUMIF(I262:I266,"&gt;"&amp;$O267,B262:B266),"")</f>
        <v/>
      </c>
      <c r="R267" t="str">
        <f t="shared" si="273"/>
        <v/>
      </c>
      <c r="S267" t="str">
        <f t="shared" si="273"/>
        <v/>
      </c>
      <c r="T267" t="str">
        <f t="shared" si="273"/>
        <v/>
      </c>
      <c r="U267" s="1" t="str">
        <f>IF(LEN(Table1[[#This Row],[Status]])&gt;2,SUM(Table1[[#This Row],[sum col1]:[sum col5]]),"")</f>
        <v/>
      </c>
      <c r="V267" s="1" t="str" cm="1">
        <f t="array" ref="V267">IF(LEN(Table1[[#This Row],[Status]])&gt;2,INDEX('Bingo input'!$B$6:$B$105,Table1[[#This Row],[Min of Maxs]],1),"")</f>
        <v/>
      </c>
    </row>
    <row r="268" spans="1:22">
      <c r="A268" s="3">
        <v>75</v>
      </c>
      <c r="B268">
        <v>85</v>
      </c>
      <c r="C268">
        <v>90</v>
      </c>
      <c r="D268">
        <v>44</v>
      </c>
      <c r="E268">
        <v>9</v>
      </c>
      <c r="F268">
        <f t="shared" si="272"/>
        <v>44</v>
      </c>
      <c r="G268" t="str">
        <f t="shared" si="265"/>
        <v/>
      </c>
      <c r="H268">
        <f>IF(ISBLANK(A268),MAX(H263:H267),MATCH(A268,'Bingo input'!$B$6:$B$105,0))</f>
        <v>40</v>
      </c>
      <c r="I268">
        <f>IF(ISBLANK(B268),MAX(I263:I267),MATCH(B268,'Bingo input'!$B$6:$B$105,0))</f>
        <v>5</v>
      </c>
      <c r="J268">
        <f>IF(ISBLANK(C268),MAX(J263:J267),MATCH(C268,'Bingo input'!$B$6:$B$105,0))</f>
        <v>74</v>
      </c>
      <c r="K268">
        <f>IF(ISBLANK(D268),MAX(K263:K267),MATCH(D268,'Bingo input'!$B$6:$B$105,0))</f>
        <v>67</v>
      </c>
      <c r="L268">
        <f>IF(ISBLANK(E268),MAX(L263:L267),MATCH(E268,'Bingo input'!$B$6:$B$105,0))</f>
        <v>53</v>
      </c>
      <c r="M268">
        <f t="shared" si="266"/>
        <v>74</v>
      </c>
      <c r="N268" t="str">
        <f>IF(LEN(Table1[[#This Row],[Status]])&gt;2,IF(MIN(Table1[[#This Row],[fo row 1]:[fo row 5]])&lt;MIN(M263:M267),"column","row"),"")</f>
        <v/>
      </c>
      <c r="O268" t="str">
        <f>IF(AND(LEN(Table1[[#This Row],[Status]])&gt;2,LEN(Table1[[#This Row],[Row or Column]])&gt;2),IF(Table1[[#This Row],[Row or Column]]="row",MIN(M263:M267),MIN(Table1[[#This Row],[fo row 1]:[fo row 5]])),"")</f>
        <v/>
      </c>
      <c r="P268" t="str">
        <f t="shared" ref="P268:T283" si="274">IF(LEN($G268)&gt;2,SUMIF(H263:H267,"&gt;"&amp;$O268,A263:A267),"")</f>
        <v/>
      </c>
      <c r="Q268" t="str">
        <f t="shared" si="274"/>
        <v/>
      </c>
      <c r="R268" t="str">
        <f t="shared" si="274"/>
        <v/>
      </c>
      <c r="S268" t="str">
        <f t="shared" si="274"/>
        <v/>
      </c>
      <c r="T268" t="str">
        <f t="shared" si="274"/>
        <v/>
      </c>
      <c r="U268" s="1" t="str">
        <f>IF(LEN(Table1[[#This Row],[Status]])&gt;2,SUM(Table1[[#This Row],[sum col1]:[sum col5]]),"")</f>
        <v/>
      </c>
      <c r="V268" s="1" t="str" cm="1">
        <f t="array" ref="V268">IF(LEN(Table1[[#This Row],[Status]])&gt;2,INDEX('Bingo input'!$B$6:$B$105,Table1[[#This Row],[Min of Maxs]],1),"")</f>
        <v/>
      </c>
    </row>
    <row r="269" spans="1:22">
      <c r="A269" s="2"/>
      <c r="F269">
        <f t="shared" si="272"/>
        <v>44</v>
      </c>
      <c r="G269" t="str">
        <f t="shared" si="265"/>
        <v xml:space="preserve">Board 44 min row: </v>
      </c>
      <c r="H269">
        <f>IF(ISBLANK(A269),MAX(H264:H268),MATCH(A269,'Bingo input'!$B$6:$B$105,0))</f>
        <v>98</v>
      </c>
      <c r="I269">
        <f>IF(ISBLANK(B269),MAX(I264:I268),MATCH(B269,'Bingo input'!$B$6:$B$105,0))</f>
        <v>97</v>
      </c>
      <c r="J269">
        <f>IF(ISBLANK(C269),MAX(J264:J268),MATCH(C269,'Bingo input'!$B$6:$B$105,0))</f>
        <v>74</v>
      </c>
      <c r="K269">
        <f>IF(ISBLANK(D269),MAX(K264:K268),MATCH(D269,'Bingo input'!$B$6:$B$105,0))</f>
        <v>67</v>
      </c>
      <c r="L269">
        <f>IF(ISBLANK(E269),MAX(L264:L268),MATCH(E269,'Bingo input'!$B$6:$B$105,0))</f>
        <v>100</v>
      </c>
      <c r="M269" t="str">
        <f t="shared" si="266"/>
        <v>/</v>
      </c>
      <c r="N269" t="str">
        <f>IF(LEN(Table1[[#This Row],[Status]])&gt;2,IF(MIN(Table1[[#This Row],[fo row 1]:[fo row 5]])&lt;MIN(M264:M268),"column","row"),"")</f>
        <v>column</v>
      </c>
      <c r="O269">
        <f>IF(AND(LEN(Table1[[#This Row],[Status]])&gt;2,LEN(Table1[[#This Row],[Row or Column]])&gt;2),IF(Table1[[#This Row],[Row or Column]]="row",MIN(M264:M268),MIN(Table1[[#This Row],[fo row 1]:[fo row 5]])),"")</f>
        <v>67</v>
      </c>
      <c r="P269">
        <f t="shared" si="274"/>
        <v>144</v>
      </c>
      <c r="Q269">
        <f t="shared" ref="Q269:T269" si="275">IF(LEN($G269)&gt;2,SUMIF(I264:I268,"&gt;"&amp;$O269,B264:B268),"")</f>
        <v>58</v>
      </c>
      <c r="R269">
        <f t="shared" si="275"/>
        <v>90</v>
      </c>
      <c r="S269">
        <f t="shared" si="275"/>
        <v>0</v>
      </c>
      <c r="T269">
        <f t="shared" si="275"/>
        <v>87</v>
      </c>
      <c r="U269" s="1">
        <f>IF(LEN(Table1[[#This Row],[Status]])&gt;2,SUM(Table1[[#This Row],[sum col1]:[sum col5]]),"")</f>
        <v>379</v>
      </c>
      <c r="V269" s="1" cm="1">
        <f t="array" ref="V269">IF(LEN(Table1[[#This Row],[Status]])&gt;2,INDEX('Bingo input'!$B$6:$B$105,Table1[[#This Row],[Min of Maxs]],1),"")</f>
        <v>44</v>
      </c>
    </row>
    <row r="270" spans="1:22">
      <c r="A270" s="3">
        <v>30</v>
      </c>
      <c r="B270">
        <v>8</v>
      </c>
      <c r="C270">
        <v>5</v>
      </c>
      <c r="D270">
        <v>60</v>
      </c>
      <c r="E270">
        <v>6</v>
      </c>
      <c r="F270">
        <f t="shared" si="272"/>
        <v>45</v>
      </c>
      <c r="G270" t="str">
        <f t="shared" si="265"/>
        <v/>
      </c>
      <c r="H270">
        <f>IF(ISBLANK(A270),MAX(H265:H269),MATCH(A270,'Bingo input'!$B$6:$B$105,0))</f>
        <v>85</v>
      </c>
      <c r="I270">
        <f>IF(ISBLANK(B270),MAX(I265:I269),MATCH(B270,'Bingo input'!$B$6:$B$105,0))</f>
        <v>56</v>
      </c>
      <c r="J270">
        <f>IF(ISBLANK(C270),MAX(J265:J269),MATCH(C270,'Bingo input'!$B$6:$B$105,0))</f>
        <v>79</v>
      </c>
      <c r="K270">
        <f>IF(ISBLANK(D270),MAX(K265:K269),MATCH(D270,'Bingo input'!$B$6:$B$105,0))</f>
        <v>90</v>
      </c>
      <c r="L270">
        <f>IF(ISBLANK(E270),MAX(L265:L269),MATCH(E270,'Bingo input'!$B$6:$B$105,0))</f>
        <v>35</v>
      </c>
      <c r="M270">
        <f t="shared" si="266"/>
        <v>90</v>
      </c>
      <c r="N270" t="str">
        <f>IF(LEN(Table1[[#This Row],[Status]])&gt;2,IF(MIN(Table1[[#This Row],[fo row 1]:[fo row 5]])&lt;MIN(M265:M269),"column","row"),"")</f>
        <v/>
      </c>
      <c r="O270" t="str">
        <f>IF(AND(LEN(Table1[[#This Row],[Status]])&gt;2,LEN(Table1[[#This Row],[Row or Column]])&gt;2),IF(Table1[[#This Row],[Row or Column]]="row",MIN(M265:M269),MIN(Table1[[#This Row],[fo row 1]:[fo row 5]])),"")</f>
        <v/>
      </c>
      <c r="P270" t="str">
        <f t="shared" si="274"/>
        <v/>
      </c>
      <c r="Q270" t="str">
        <f t="shared" ref="Q270:T270" si="276">IF(LEN($G270)&gt;2,SUMIF(I265:I269,"&gt;"&amp;$O270,B265:B269),"")</f>
        <v/>
      </c>
      <c r="R270" t="str">
        <f t="shared" si="276"/>
        <v/>
      </c>
      <c r="S270" t="str">
        <f t="shared" si="276"/>
        <v/>
      </c>
      <c r="T270" t="str">
        <f t="shared" si="276"/>
        <v/>
      </c>
      <c r="U270" s="1" t="str">
        <f>IF(LEN(Table1[[#This Row],[Status]])&gt;2,SUM(Table1[[#This Row],[sum col1]:[sum col5]]),"")</f>
        <v/>
      </c>
      <c r="V270" s="1" t="str" cm="1">
        <f t="array" ref="V270">IF(LEN(Table1[[#This Row],[Status]])&gt;2,INDEX('Bingo input'!$B$6:$B$105,Table1[[#This Row],[Min of Maxs]],1),"")</f>
        <v/>
      </c>
    </row>
    <row r="271" spans="1:22">
      <c r="A271" s="3">
        <v>28</v>
      </c>
      <c r="B271">
        <v>35</v>
      </c>
      <c r="C271">
        <v>59</v>
      </c>
      <c r="D271">
        <v>70</v>
      </c>
      <c r="E271">
        <v>96</v>
      </c>
      <c r="F271">
        <f t="shared" si="272"/>
        <v>45</v>
      </c>
      <c r="G271" t="str">
        <f t="shared" si="265"/>
        <v/>
      </c>
      <c r="H271">
        <f>IF(ISBLANK(A271),MAX(H266:H270),MATCH(A271,'Bingo input'!$B$6:$B$105,0))</f>
        <v>100</v>
      </c>
      <c r="I271">
        <f>IF(ISBLANK(B271),MAX(I266:I270),MATCH(B271,'Bingo input'!$B$6:$B$105,0))</f>
        <v>30</v>
      </c>
      <c r="J271">
        <f>IF(ISBLANK(C271),MAX(J266:J270),MATCH(C271,'Bingo input'!$B$6:$B$105,0))</f>
        <v>93</v>
      </c>
      <c r="K271">
        <f>IF(ISBLANK(D271),MAX(K266:K270),MATCH(D271,'Bingo input'!$B$6:$B$105,0))</f>
        <v>3</v>
      </c>
      <c r="L271">
        <f>IF(ISBLANK(E271),MAX(L266:L270),MATCH(E271,'Bingo input'!$B$6:$B$105,0))</f>
        <v>71</v>
      </c>
      <c r="M271">
        <f t="shared" si="266"/>
        <v>100</v>
      </c>
      <c r="N271" t="str">
        <f>IF(LEN(Table1[[#This Row],[Status]])&gt;2,IF(MIN(Table1[[#This Row],[fo row 1]:[fo row 5]])&lt;MIN(M266:M270),"column","row"),"")</f>
        <v/>
      </c>
      <c r="O271" t="str">
        <f>IF(AND(LEN(Table1[[#This Row],[Status]])&gt;2,LEN(Table1[[#This Row],[Row or Column]])&gt;2),IF(Table1[[#This Row],[Row or Column]]="row",MIN(M266:M270),MIN(Table1[[#This Row],[fo row 1]:[fo row 5]])),"")</f>
        <v/>
      </c>
      <c r="P271" t="str">
        <f t="shared" si="274"/>
        <v/>
      </c>
      <c r="Q271" t="str">
        <f t="shared" ref="Q271:T271" si="277">IF(LEN($G271)&gt;2,SUMIF(I266:I270,"&gt;"&amp;$O271,B266:B270),"")</f>
        <v/>
      </c>
      <c r="R271" t="str">
        <f t="shared" si="277"/>
        <v/>
      </c>
      <c r="S271" t="str">
        <f t="shared" si="277"/>
        <v/>
      </c>
      <c r="T271" t="str">
        <f t="shared" si="277"/>
        <v/>
      </c>
      <c r="U271" s="1" t="str">
        <f>IF(LEN(Table1[[#This Row],[Status]])&gt;2,SUM(Table1[[#This Row],[sum col1]:[sum col5]]),"")</f>
        <v/>
      </c>
      <c r="V271" s="1" t="str" cm="1">
        <f t="array" ref="V271">IF(LEN(Table1[[#This Row],[Status]])&gt;2,INDEX('Bingo input'!$B$6:$B$105,Table1[[#This Row],[Min of Maxs]],1),"")</f>
        <v/>
      </c>
    </row>
    <row r="272" spans="1:22">
      <c r="A272" s="3">
        <v>20</v>
      </c>
      <c r="B272">
        <v>99</v>
      </c>
      <c r="C272">
        <v>98</v>
      </c>
      <c r="D272">
        <v>81</v>
      </c>
      <c r="E272">
        <v>79</v>
      </c>
      <c r="F272">
        <f t="shared" si="272"/>
        <v>45</v>
      </c>
      <c r="G272" t="str">
        <f t="shared" si="265"/>
        <v/>
      </c>
      <c r="H272">
        <f>IF(ISBLANK(A272),MAX(H267:H271),MATCH(A272,'Bingo input'!$B$6:$B$105,0))</f>
        <v>38</v>
      </c>
      <c r="I272">
        <f>IF(ISBLANK(B272),MAX(I267:I271),MATCH(B272,'Bingo input'!$B$6:$B$105,0))</f>
        <v>37</v>
      </c>
      <c r="J272">
        <f>IF(ISBLANK(C272),MAX(J267:J271),MATCH(C272,'Bingo input'!$B$6:$B$105,0))</f>
        <v>80</v>
      </c>
      <c r="K272">
        <f>IF(ISBLANK(D272),MAX(K267:K271),MATCH(D272,'Bingo input'!$B$6:$B$105,0))</f>
        <v>61</v>
      </c>
      <c r="L272">
        <f>IF(ISBLANK(E272),MAX(L267:L271),MATCH(E272,'Bingo input'!$B$6:$B$105,0))</f>
        <v>51</v>
      </c>
      <c r="M272">
        <f t="shared" si="266"/>
        <v>80</v>
      </c>
      <c r="N272" t="str">
        <f>IF(LEN(Table1[[#This Row],[Status]])&gt;2,IF(MIN(Table1[[#This Row],[fo row 1]:[fo row 5]])&lt;MIN(M267:M271),"column","row"),"")</f>
        <v/>
      </c>
      <c r="O272" t="str">
        <f>IF(AND(LEN(Table1[[#This Row],[Status]])&gt;2,LEN(Table1[[#This Row],[Row or Column]])&gt;2),IF(Table1[[#This Row],[Row or Column]]="row",MIN(M267:M271),MIN(Table1[[#This Row],[fo row 1]:[fo row 5]])),"")</f>
        <v/>
      </c>
      <c r="P272" t="str">
        <f t="shared" si="274"/>
        <v/>
      </c>
      <c r="Q272" t="str">
        <f t="shared" ref="Q272:T272" si="278">IF(LEN($G272)&gt;2,SUMIF(I267:I271,"&gt;"&amp;$O272,B267:B271),"")</f>
        <v/>
      </c>
      <c r="R272" t="str">
        <f t="shared" si="278"/>
        <v/>
      </c>
      <c r="S272" t="str">
        <f t="shared" si="278"/>
        <v/>
      </c>
      <c r="T272" t="str">
        <f t="shared" si="278"/>
        <v/>
      </c>
      <c r="U272" s="1" t="str">
        <f>IF(LEN(Table1[[#This Row],[Status]])&gt;2,SUM(Table1[[#This Row],[sum col1]:[sum col5]]),"")</f>
        <v/>
      </c>
      <c r="V272" s="1" t="str" cm="1">
        <f t="array" ref="V272">IF(LEN(Table1[[#This Row],[Status]])&gt;2,INDEX('Bingo input'!$B$6:$B$105,Table1[[#This Row],[Min of Maxs]],1),"")</f>
        <v/>
      </c>
    </row>
    <row r="273" spans="1:22">
      <c r="A273" s="3">
        <v>94</v>
      </c>
      <c r="B273">
        <v>78</v>
      </c>
      <c r="C273">
        <v>27</v>
      </c>
      <c r="D273">
        <v>71</v>
      </c>
      <c r="E273">
        <v>4</v>
      </c>
      <c r="F273">
        <f t="shared" si="272"/>
        <v>45</v>
      </c>
      <c r="G273" t="str">
        <f t="shared" si="265"/>
        <v/>
      </c>
      <c r="H273">
        <f>IF(ISBLANK(A273),MAX(H268:H272),MATCH(A273,'Bingo input'!$B$6:$B$105,0))</f>
        <v>72</v>
      </c>
      <c r="I273">
        <f>IF(ISBLANK(B273),MAX(I268:I272),MATCH(B273,'Bingo input'!$B$6:$B$105,0))</f>
        <v>12</v>
      </c>
      <c r="J273">
        <f>IF(ISBLANK(C273),MAX(J268:J272),MATCH(C273,'Bingo input'!$B$6:$B$105,0))</f>
        <v>1</v>
      </c>
      <c r="K273">
        <f>IF(ISBLANK(D273),MAX(K268:K272),MATCH(D273,'Bingo input'!$B$6:$B$105,0))</f>
        <v>18</v>
      </c>
      <c r="L273">
        <f>IF(ISBLANK(E273),MAX(L268:L272),MATCH(E273,'Bingo input'!$B$6:$B$105,0))</f>
        <v>13</v>
      </c>
      <c r="M273">
        <f t="shared" si="266"/>
        <v>72</v>
      </c>
      <c r="N273" t="str">
        <f>IF(LEN(Table1[[#This Row],[Status]])&gt;2,IF(MIN(Table1[[#This Row],[fo row 1]:[fo row 5]])&lt;MIN(M268:M272),"column","row"),"")</f>
        <v/>
      </c>
      <c r="O273" t="str">
        <f>IF(AND(LEN(Table1[[#This Row],[Status]])&gt;2,LEN(Table1[[#This Row],[Row or Column]])&gt;2),IF(Table1[[#This Row],[Row or Column]]="row",MIN(M268:M272),MIN(Table1[[#This Row],[fo row 1]:[fo row 5]])),"")</f>
        <v/>
      </c>
      <c r="P273" t="str">
        <f t="shared" si="274"/>
        <v/>
      </c>
      <c r="Q273" t="str">
        <f t="shared" ref="Q273:T273" si="279">IF(LEN($G273)&gt;2,SUMIF(I268:I272,"&gt;"&amp;$O273,B268:B272),"")</f>
        <v/>
      </c>
      <c r="R273" t="str">
        <f t="shared" si="279"/>
        <v/>
      </c>
      <c r="S273" t="str">
        <f t="shared" si="279"/>
        <v/>
      </c>
      <c r="T273" t="str">
        <f t="shared" si="279"/>
        <v/>
      </c>
      <c r="U273" s="1" t="str">
        <f>IF(LEN(Table1[[#This Row],[Status]])&gt;2,SUM(Table1[[#This Row],[sum col1]:[sum col5]]),"")</f>
        <v/>
      </c>
      <c r="V273" s="1" t="str" cm="1">
        <f t="array" ref="V273">IF(LEN(Table1[[#This Row],[Status]])&gt;2,INDEX('Bingo input'!$B$6:$B$105,Table1[[#This Row],[Min of Maxs]],1),"")</f>
        <v/>
      </c>
    </row>
    <row r="274" spans="1:22">
      <c r="A274" s="3">
        <v>7</v>
      </c>
      <c r="B274">
        <v>34</v>
      </c>
      <c r="C274">
        <v>43</v>
      </c>
      <c r="D274">
        <v>46</v>
      </c>
      <c r="E274">
        <v>51</v>
      </c>
      <c r="F274">
        <f t="shared" si="272"/>
        <v>45</v>
      </c>
      <c r="G274" t="str">
        <f t="shared" si="265"/>
        <v/>
      </c>
      <c r="H274">
        <f>IF(ISBLANK(A274),MAX(H269:H273),MATCH(A274,'Bingo input'!$B$6:$B$105,0))</f>
        <v>4</v>
      </c>
      <c r="I274">
        <f>IF(ISBLANK(B274),MAX(I269:I273),MATCH(B274,'Bingo input'!$B$6:$B$105,0))</f>
        <v>21</v>
      </c>
      <c r="J274">
        <f>IF(ISBLANK(C274),MAX(J269:J273),MATCH(C274,'Bingo input'!$B$6:$B$105,0))</f>
        <v>17</v>
      </c>
      <c r="K274">
        <f>IF(ISBLANK(D274),MAX(K269:K273),MATCH(D274,'Bingo input'!$B$6:$B$105,0))</f>
        <v>83</v>
      </c>
      <c r="L274">
        <f>IF(ISBLANK(E274),MAX(L269:L273),MATCH(E274,'Bingo input'!$B$6:$B$105,0))</f>
        <v>36</v>
      </c>
      <c r="M274">
        <f t="shared" si="266"/>
        <v>83</v>
      </c>
      <c r="N274" t="str">
        <f>IF(LEN(Table1[[#This Row],[Status]])&gt;2,IF(MIN(Table1[[#This Row],[fo row 1]:[fo row 5]])&lt;MIN(M269:M273),"column","row"),"")</f>
        <v/>
      </c>
      <c r="O274" t="str">
        <f>IF(AND(LEN(Table1[[#This Row],[Status]])&gt;2,LEN(Table1[[#This Row],[Row or Column]])&gt;2),IF(Table1[[#This Row],[Row or Column]]="row",MIN(M269:M273),MIN(Table1[[#This Row],[fo row 1]:[fo row 5]])),"")</f>
        <v/>
      </c>
      <c r="P274" t="str">
        <f t="shared" si="274"/>
        <v/>
      </c>
      <c r="Q274" t="str">
        <f t="shared" ref="Q274:T274" si="280">IF(LEN($G274)&gt;2,SUMIF(I269:I273,"&gt;"&amp;$O274,B269:B273),"")</f>
        <v/>
      </c>
      <c r="R274" t="str">
        <f t="shared" si="280"/>
        <v/>
      </c>
      <c r="S274" t="str">
        <f t="shared" si="280"/>
        <v/>
      </c>
      <c r="T274" t="str">
        <f t="shared" si="280"/>
        <v/>
      </c>
      <c r="U274" s="1" t="str">
        <f>IF(LEN(Table1[[#This Row],[Status]])&gt;2,SUM(Table1[[#This Row],[sum col1]:[sum col5]]),"")</f>
        <v/>
      </c>
      <c r="V274" s="1" t="str" cm="1">
        <f t="array" ref="V274">IF(LEN(Table1[[#This Row],[Status]])&gt;2,INDEX('Bingo input'!$B$6:$B$105,Table1[[#This Row],[Min of Maxs]],1),"")</f>
        <v/>
      </c>
    </row>
    <row r="275" spans="1:22">
      <c r="A275" s="2"/>
      <c r="F275">
        <f t="shared" si="272"/>
        <v>45</v>
      </c>
      <c r="G275" t="str">
        <f t="shared" si="265"/>
        <v xml:space="preserve">Board 45 min row: </v>
      </c>
      <c r="H275">
        <f>IF(ISBLANK(A275),MAX(H270:H274),MATCH(A275,'Bingo input'!$B$6:$B$105,0))</f>
        <v>100</v>
      </c>
      <c r="I275">
        <f>IF(ISBLANK(B275),MAX(I270:I274),MATCH(B275,'Bingo input'!$B$6:$B$105,0))</f>
        <v>56</v>
      </c>
      <c r="J275">
        <f>IF(ISBLANK(C275),MAX(J270:J274),MATCH(C275,'Bingo input'!$B$6:$B$105,0))</f>
        <v>93</v>
      </c>
      <c r="K275">
        <f>IF(ISBLANK(D275),MAX(K270:K274),MATCH(D275,'Bingo input'!$B$6:$B$105,0))</f>
        <v>90</v>
      </c>
      <c r="L275">
        <f>IF(ISBLANK(E275),MAX(L270:L274),MATCH(E275,'Bingo input'!$B$6:$B$105,0))</f>
        <v>71</v>
      </c>
      <c r="M275" t="str">
        <f t="shared" si="266"/>
        <v>/</v>
      </c>
      <c r="N275" t="str">
        <f>IF(LEN(Table1[[#This Row],[Status]])&gt;2,IF(MIN(Table1[[#This Row],[fo row 1]:[fo row 5]])&lt;MIN(M270:M274),"column","row"),"")</f>
        <v>column</v>
      </c>
      <c r="O275">
        <f>IF(AND(LEN(Table1[[#This Row],[Status]])&gt;2,LEN(Table1[[#This Row],[Row or Column]])&gt;2),IF(Table1[[#This Row],[Row or Column]]="row",MIN(M270:M274),MIN(Table1[[#This Row],[fo row 1]:[fo row 5]])),"")</f>
        <v>56</v>
      </c>
      <c r="P275">
        <f t="shared" si="274"/>
        <v>152</v>
      </c>
      <c r="Q275">
        <f t="shared" ref="Q275:T275" si="281">IF(LEN($G275)&gt;2,SUMIF(I270:I274,"&gt;"&amp;$O275,B270:B274),"")</f>
        <v>0</v>
      </c>
      <c r="R275">
        <f t="shared" si="281"/>
        <v>162</v>
      </c>
      <c r="S275">
        <f t="shared" si="281"/>
        <v>187</v>
      </c>
      <c r="T275">
        <f t="shared" si="281"/>
        <v>96</v>
      </c>
      <c r="U275" s="1">
        <f>IF(LEN(Table1[[#This Row],[Status]])&gt;2,SUM(Table1[[#This Row],[sum col1]:[sum col5]]),"")</f>
        <v>597</v>
      </c>
      <c r="V275" s="1" cm="1">
        <f t="array" ref="V275">IF(LEN(Table1[[#This Row],[Status]])&gt;2,INDEX('Bingo input'!$B$6:$B$105,Table1[[#This Row],[Min of Maxs]],1),"")</f>
        <v>8</v>
      </c>
    </row>
    <row r="276" spans="1:22">
      <c r="A276" s="3">
        <v>93</v>
      </c>
      <c r="B276">
        <v>65</v>
      </c>
      <c r="C276">
        <v>22</v>
      </c>
      <c r="D276">
        <v>69</v>
      </c>
      <c r="E276">
        <v>33</v>
      </c>
      <c r="F276">
        <f t="shared" si="272"/>
        <v>46</v>
      </c>
      <c r="G276" t="str">
        <f t="shared" si="265"/>
        <v/>
      </c>
      <c r="H276">
        <f>IF(ISBLANK(A276),MAX(H271:H275),MATCH(A276,'Bingo input'!$B$6:$B$105,0))</f>
        <v>23</v>
      </c>
      <c r="I276">
        <f>IF(ISBLANK(B276),MAX(I271:I275),MATCH(B276,'Bingo input'!$B$6:$B$105,0))</f>
        <v>7</v>
      </c>
      <c r="J276">
        <f>IF(ISBLANK(C276),MAX(J271:J275),MATCH(C276,'Bingo input'!$B$6:$B$105,0))</f>
        <v>62</v>
      </c>
      <c r="K276">
        <f>IF(ISBLANK(D276),MAX(K271:K275),MATCH(D276,'Bingo input'!$B$6:$B$105,0))</f>
        <v>57</v>
      </c>
      <c r="L276">
        <f>IF(ISBLANK(E276),MAX(L271:L275),MATCH(E276,'Bingo input'!$B$6:$B$105,0))</f>
        <v>11</v>
      </c>
      <c r="M276">
        <f t="shared" si="266"/>
        <v>62</v>
      </c>
      <c r="N276" t="str">
        <f>IF(LEN(Table1[[#This Row],[Status]])&gt;2,IF(MIN(Table1[[#This Row],[fo row 1]:[fo row 5]])&lt;MIN(M271:M275),"column","row"),"")</f>
        <v/>
      </c>
      <c r="O276" t="str">
        <f>IF(AND(LEN(Table1[[#This Row],[Status]])&gt;2,LEN(Table1[[#This Row],[Row or Column]])&gt;2),IF(Table1[[#This Row],[Row or Column]]="row",MIN(M271:M275),MIN(Table1[[#This Row],[fo row 1]:[fo row 5]])),"")</f>
        <v/>
      </c>
      <c r="P276" t="str">
        <f t="shared" si="274"/>
        <v/>
      </c>
      <c r="Q276" t="str">
        <f t="shared" ref="Q276:T276" si="282">IF(LEN($G276)&gt;2,SUMIF(I271:I275,"&gt;"&amp;$O276,B271:B275),"")</f>
        <v/>
      </c>
      <c r="R276" t="str">
        <f t="shared" si="282"/>
        <v/>
      </c>
      <c r="S276" t="str">
        <f t="shared" si="282"/>
        <v/>
      </c>
      <c r="T276" t="str">
        <f t="shared" si="282"/>
        <v/>
      </c>
      <c r="U276" s="1" t="str">
        <f>IF(LEN(Table1[[#This Row],[Status]])&gt;2,SUM(Table1[[#This Row],[sum col1]:[sum col5]]),"")</f>
        <v/>
      </c>
      <c r="V276" s="1" t="str" cm="1">
        <f t="array" ref="V276">IF(LEN(Table1[[#This Row],[Status]])&gt;2,INDEX('Bingo input'!$B$6:$B$105,Table1[[#This Row],[Min of Maxs]],1),"")</f>
        <v/>
      </c>
    </row>
    <row r="277" spans="1:22">
      <c r="A277" s="3">
        <v>92</v>
      </c>
      <c r="B277">
        <v>49</v>
      </c>
      <c r="C277">
        <v>75</v>
      </c>
      <c r="D277">
        <v>35</v>
      </c>
      <c r="E277">
        <v>11</v>
      </c>
      <c r="F277">
        <f t="shared" si="272"/>
        <v>46</v>
      </c>
      <c r="G277" t="str">
        <f t="shared" si="265"/>
        <v/>
      </c>
      <c r="H277">
        <f>IF(ISBLANK(A277),MAX(H272:H276),MATCH(A277,'Bingo input'!$B$6:$B$105,0))</f>
        <v>76</v>
      </c>
      <c r="I277">
        <f>IF(ISBLANK(B277),MAX(I272:I276),MATCH(B277,'Bingo input'!$B$6:$B$105,0))</f>
        <v>86</v>
      </c>
      <c r="J277">
        <f>IF(ISBLANK(C277),MAX(J272:J276),MATCH(C277,'Bingo input'!$B$6:$B$105,0))</f>
        <v>40</v>
      </c>
      <c r="K277">
        <f>IF(ISBLANK(D277),MAX(K272:K276),MATCH(D277,'Bingo input'!$B$6:$B$105,0))</f>
        <v>30</v>
      </c>
      <c r="L277">
        <f>IF(ISBLANK(E277),MAX(L272:L276),MATCH(E277,'Bingo input'!$B$6:$B$105,0))</f>
        <v>58</v>
      </c>
      <c r="M277">
        <f t="shared" si="266"/>
        <v>86</v>
      </c>
      <c r="N277" t="str">
        <f>IF(LEN(Table1[[#This Row],[Status]])&gt;2,IF(MIN(Table1[[#This Row],[fo row 1]:[fo row 5]])&lt;MIN(M272:M276),"column","row"),"")</f>
        <v/>
      </c>
      <c r="O277" t="str">
        <f>IF(AND(LEN(Table1[[#This Row],[Status]])&gt;2,LEN(Table1[[#This Row],[Row or Column]])&gt;2),IF(Table1[[#This Row],[Row or Column]]="row",MIN(M272:M276),MIN(Table1[[#This Row],[fo row 1]:[fo row 5]])),"")</f>
        <v/>
      </c>
      <c r="P277" t="str">
        <f t="shared" si="274"/>
        <v/>
      </c>
      <c r="Q277" t="str">
        <f t="shared" ref="Q277:T277" si="283">IF(LEN($G277)&gt;2,SUMIF(I272:I276,"&gt;"&amp;$O277,B272:B276),"")</f>
        <v/>
      </c>
      <c r="R277" t="str">
        <f t="shared" si="283"/>
        <v/>
      </c>
      <c r="S277" t="str">
        <f t="shared" si="283"/>
        <v/>
      </c>
      <c r="T277" t="str">
        <f t="shared" si="283"/>
        <v/>
      </c>
      <c r="U277" s="1" t="str">
        <f>IF(LEN(Table1[[#This Row],[Status]])&gt;2,SUM(Table1[[#This Row],[sum col1]:[sum col5]]),"")</f>
        <v/>
      </c>
      <c r="V277" s="1" t="str" cm="1">
        <f t="array" ref="V277">IF(LEN(Table1[[#This Row],[Status]])&gt;2,INDEX('Bingo input'!$B$6:$B$105,Table1[[#This Row],[Min of Maxs]],1),"")</f>
        <v/>
      </c>
    </row>
    <row r="278" spans="1:22">
      <c r="A278" s="3">
        <v>58</v>
      </c>
      <c r="B278">
        <v>39</v>
      </c>
      <c r="C278">
        <v>62</v>
      </c>
      <c r="D278">
        <v>86</v>
      </c>
      <c r="E278">
        <v>83</v>
      </c>
      <c r="F278">
        <f t="shared" si="272"/>
        <v>46</v>
      </c>
      <c r="G278" t="str">
        <f t="shared" si="265"/>
        <v/>
      </c>
      <c r="H278">
        <f>IF(ISBLANK(A278),MAX(H273:H277),MATCH(A278,'Bingo input'!$B$6:$B$105,0))</f>
        <v>97</v>
      </c>
      <c r="I278">
        <f>IF(ISBLANK(B278),MAX(I273:I277),MATCH(B278,'Bingo input'!$B$6:$B$105,0))</f>
        <v>75</v>
      </c>
      <c r="J278">
        <f>IF(ISBLANK(C278),MAX(J273:J277),MATCH(C278,'Bingo input'!$B$6:$B$105,0))</f>
        <v>69</v>
      </c>
      <c r="K278">
        <f>IF(ISBLANK(D278),MAX(K273:K277),MATCH(D278,'Bingo input'!$B$6:$B$105,0))</f>
        <v>44</v>
      </c>
      <c r="L278">
        <f>IF(ISBLANK(E278),MAX(L273:L277),MATCH(E278,'Bingo input'!$B$6:$B$105,0))</f>
        <v>27</v>
      </c>
      <c r="M278">
        <f t="shared" si="266"/>
        <v>97</v>
      </c>
      <c r="N278" t="str">
        <f>IF(LEN(Table1[[#This Row],[Status]])&gt;2,IF(MIN(Table1[[#This Row],[fo row 1]:[fo row 5]])&lt;MIN(M273:M277),"column","row"),"")</f>
        <v/>
      </c>
      <c r="O278" t="str">
        <f>IF(AND(LEN(Table1[[#This Row],[Status]])&gt;2,LEN(Table1[[#This Row],[Row or Column]])&gt;2),IF(Table1[[#This Row],[Row or Column]]="row",MIN(M273:M277),MIN(Table1[[#This Row],[fo row 1]:[fo row 5]])),"")</f>
        <v/>
      </c>
      <c r="P278" t="str">
        <f t="shared" si="274"/>
        <v/>
      </c>
      <c r="Q278" t="str">
        <f t="shared" ref="Q278:T278" si="284">IF(LEN($G278)&gt;2,SUMIF(I273:I277,"&gt;"&amp;$O278,B273:B277),"")</f>
        <v/>
      </c>
      <c r="R278" t="str">
        <f t="shared" si="284"/>
        <v/>
      </c>
      <c r="S278" t="str">
        <f t="shared" si="284"/>
        <v/>
      </c>
      <c r="T278" t="str">
        <f t="shared" si="284"/>
        <v/>
      </c>
      <c r="U278" s="1" t="str">
        <f>IF(LEN(Table1[[#This Row],[Status]])&gt;2,SUM(Table1[[#This Row],[sum col1]:[sum col5]]),"")</f>
        <v/>
      </c>
      <c r="V278" s="1" t="str" cm="1">
        <f t="array" ref="V278">IF(LEN(Table1[[#This Row],[Status]])&gt;2,INDEX('Bingo input'!$B$6:$B$105,Table1[[#This Row],[Min of Maxs]],1),"")</f>
        <v/>
      </c>
    </row>
    <row r="279" spans="1:22">
      <c r="A279" s="3">
        <v>64</v>
      </c>
      <c r="B279">
        <v>4</v>
      </c>
      <c r="C279">
        <v>76</v>
      </c>
      <c r="D279">
        <v>48</v>
      </c>
      <c r="E279">
        <v>82</v>
      </c>
      <c r="F279">
        <f t="shared" si="272"/>
        <v>46</v>
      </c>
      <c r="G279" t="str">
        <f t="shared" si="265"/>
        <v/>
      </c>
      <c r="H279">
        <f>IF(ISBLANK(A279),MAX(H274:H278),MATCH(A279,'Bingo input'!$B$6:$B$105,0))</f>
        <v>28</v>
      </c>
      <c r="I279">
        <f>IF(ISBLANK(B279),MAX(I274:I278),MATCH(B279,'Bingo input'!$B$6:$B$105,0))</f>
        <v>13</v>
      </c>
      <c r="J279">
        <f>IF(ISBLANK(C279),MAX(J274:J278),MATCH(C279,'Bingo input'!$B$6:$B$105,0))</f>
        <v>19</v>
      </c>
      <c r="K279">
        <f>IF(ISBLANK(D279),MAX(K274:K278),MATCH(D279,'Bingo input'!$B$6:$B$105,0))</f>
        <v>91</v>
      </c>
      <c r="L279">
        <f>IF(ISBLANK(E279),MAX(L274:L278),MATCH(E279,'Bingo input'!$B$6:$B$105,0))</f>
        <v>22</v>
      </c>
      <c r="M279">
        <f t="shared" si="266"/>
        <v>91</v>
      </c>
      <c r="N279" t="str">
        <f>IF(LEN(Table1[[#This Row],[Status]])&gt;2,IF(MIN(Table1[[#This Row],[fo row 1]:[fo row 5]])&lt;MIN(M274:M278),"column","row"),"")</f>
        <v/>
      </c>
      <c r="O279" t="str">
        <f>IF(AND(LEN(Table1[[#This Row],[Status]])&gt;2,LEN(Table1[[#This Row],[Row or Column]])&gt;2),IF(Table1[[#This Row],[Row or Column]]="row",MIN(M274:M278),MIN(Table1[[#This Row],[fo row 1]:[fo row 5]])),"")</f>
        <v/>
      </c>
      <c r="P279" t="str">
        <f t="shared" si="274"/>
        <v/>
      </c>
      <c r="Q279" t="str">
        <f t="shared" ref="Q279:T279" si="285">IF(LEN($G279)&gt;2,SUMIF(I274:I278,"&gt;"&amp;$O279,B274:B278),"")</f>
        <v/>
      </c>
      <c r="R279" t="str">
        <f t="shared" si="285"/>
        <v/>
      </c>
      <c r="S279" t="str">
        <f t="shared" si="285"/>
        <v/>
      </c>
      <c r="T279" t="str">
        <f t="shared" si="285"/>
        <v/>
      </c>
      <c r="U279" s="1" t="str">
        <f>IF(LEN(Table1[[#This Row],[Status]])&gt;2,SUM(Table1[[#This Row],[sum col1]:[sum col5]]),"")</f>
        <v/>
      </c>
      <c r="V279" s="1" t="str" cm="1">
        <f t="array" ref="V279">IF(LEN(Table1[[#This Row],[Status]])&gt;2,INDEX('Bingo input'!$B$6:$B$105,Table1[[#This Row],[Min of Maxs]],1),"")</f>
        <v/>
      </c>
    </row>
    <row r="280" spans="1:22">
      <c r="A280" s="3">
        <v>74</v>
      </c>
      <c r="B280">
        <v>1</v>
      </c>
      <c r="C280">
        <v>56</v>
      </c>
      <c r="D280">
        <v>95</v>
      </c>
      <c r="E280">
        <v>31</v>
      </c>
      <c r="F280">
        <f t="shared" si="272"/>
        <v>46</v>
      </c>
      <c r="G280" t="str">
        <f t="shared" si="265"/>
        <v/>
      </c>
      <c r="H280">
        <f>IF(ISBLANK(A280),MAX(H275:H279),MATCH(A280,'Bingo input'!$B$6:$B$105,0))</f>
        <v>24</v>
      </c>
      <c r="I280">
        <f>IF(ISBLANK(B280),MAX(I275:I279),MATCH(B280,'Bingo input'!$B$6:$B$105,0))</f>
        <v>64</v>
      </c>
      <c r="J280">
        <f>IF(ISBLANK(C280),MAX(J275:J279),MATCH(C280,'Bingo input'!$B$6:$B$105,0))</f>
        <v>41</v>
      </c>
      <c r="K280">
        <f>IF(ISBLANK(D280),MAX(K275:K279),MATCH(D280,'Bingo input'!$B$6:$B$105,0))</f>
        <v>48</v>
      </c>
      <c r="L280">
        <f>IF(ISBLANK(E280),MAX(L275:L279),MATCH(E280,'Bingo input'!$B$6:$B$105,0))</f>
        <v>73</v>
      </c>
      <c r="M280">
        <f t="shared" si="266"/>
        <v>73</v>
      </c>
      <c r="N280" t="str">
        <f>IF(LEN(Table1[[#This Row],[Status]])&gt;2,IF(MIN(Table1[[#This Row],[fo row 1]:[fo row 5]])&lt;MIN(M275:M279),"column","row"),"")</f>
        <v/>
      </c>
      <c r="O280" t="str">
        <f>IF(AND(LEN(Table1[[#This Row],[Status]])&gt;2,LEN(Table1[[#This Row],[Row or Column]])&gt;2),IF(Table1[[#This Row],[Row or Column]]="row",MIN(M275:M279),MIN(Table1[[#This Row],[fo row 1]:[fo row 5]])),"")</f>
        <v/>
      </c>
      <c r="P280" t="str">
        <f t="shared" si="274"/>
        <v/>
      </c>
      <c r="Q280" t="str">
        <f t="shared" ref="Q280:T280" si="286">IF(LEN($G280)&gt;2,SUMIF(I275:I279,"&gt;"&amp;$O280,B275:B279),"")</f>
        <v/>
      </c>
      <c r="R280" t="str">
        <f t="shared" si="286"/>
        <v/>
      </c>
      <c r="S280" t="str">
        <f t="shared" si="286"/>
        <v/>
      </c>
      <c r="T280" t="str">
        <f t="shared" si="286"/>
        <v/>
      </c>
      <c r="U280" s="1" t="str">
        <f>IF(LEN(Table1[[#This Row],[Status]])&gt;2,SUM(Table1[[#This Row],[sum col1]:[sum col5]]),"")</f>
        <v/>
      </c>
      <c r="V280" s="1" t="str" cm="1">
        <f t="array" ref="V280">IF(LEN(Table1[[#This Row],[Status]])&gt;2,INDEX('Bingo input'!$B$6:$B$105,Table1[[#This Row],[Min of Maxs]],1),"")</f>
        <v/>
      </c>
    </row>
    <row r="281" spans="1:22">
      <c r="A281" s="2"/>
      <c r="F281">
        <f t="shared" si="272"/>
        <v>46</v>
      </c>
      <c r="G281" t="str">
        <f t="shared" si="265"/>
        <v xml:space="preserve">Board 46 min row: </v>
      </c>
      <c r="H281">
        <f>IF(ISBLANK(A281),MAX(H276:H280),MATCH(A281,'Bingo input'!$B$6:$B$105,0))</f>
        <v>97</v>
      </c>
      <c r="I281">
        <f>IF(ISBLANK(B281),MAX(I276:I280),MATCH(B281,'Bingo input'!$B$6:$B$105,0))</f>
        <v>86</v>
      </c>
      <c r="J281">
        <f>IF(ISBLANK(C281),MAX(J276:J280),MATCH(C281,'Bingo input'!$B$6:$B$105,0))</f>
        <v>69</v>
      </c>
      <c r="K281">
        <f>IF(ISBLANK(D281),MAX(K276:K280),MATCH(D281,'Bingo input'!$B$6:$B$105,0))</f>
        <v>91</v>
      </c>
      <c r="L281">
        <f>IF(ISBLANK(E281),MAX(L276:L280),MATCH(E281,'Bingo input'!$B$6:$B$105,0))</f>
        <v>73</v>
      </c>
      <c r="M281" t="str">
        <f t="shared" si="266"/>
        <v>/</v>
      </c>
      <c r="N281" t="str">
        <f>IF(LEN(Table1[[#This Row],[Status]])&gt;2,IF(MIN(Table1[[#This Row],[fo row 1]:[fo row 5]])&lt;MIN(M276:M280),"column","row"),"")</f>
        <v>row</v>
      </c>
      <c r="O281">
        <f>IF(AND(LEN(Table1[[#This Row],[Status]])&gt;2,LEN(Table1[[#This Row],[Row or Column]])&gt;2),IF(Table1[[#This Row],[Row or Column]]="row",MIN(M276:M280),MIN(Table1[[#This Row],[fo row 1]:[fo row 5]])),"")</f>
        <v>62</v>
      </c>
      <c r="P281">
        <f t="shared" si="274"/>
        <v>150</v>
      </c>
      <c r="Q281">
        <f t="shared" ref="Q281:T281" si="287">IF(LEN($G281)&gt;2,SUMIF(I276:I280,"&gt;"&amp;$O281,B276:B280),"")</f>
        <v>89</v>
      </c>
      <c r="R281">
        <f t="shared" si="287"/>
        <v>62</v>
      </c>
      <c r="S281">
        <f t="shared" si="287"/>
        <v>48</v>
      </c>
      <c r="T281">
        <f t="shared" si="287"/>
        <v>31</v>
      </c>
      <c r="U281" s="1">
        <f>IF(LEN(Table1[[#This Row],[Status]])&gt;2,SUM(Table1[[#This Row],[sum col1]:[sum col5]]),"")</f>
        <v>380</v>
      </c>
      <c r="V281" s="1" cm="1">
        <f t="array" ref="V281">IF(LEN(Table1[[#This Row],[Status]])&gt;2,INDEX('Bingo input'!$B$6:$B$105,Table1[[#This Row],[Min of Maxs]],1),"")</f>
        <v>22</v>
      </c>
    </row>
    <row r="282" spans="1:22">
      <c r="A282" s="3">
        <v>1</v>
      </c>
      <c r="B282">
        <v>78</v>
      </c>
      <c r="C282">
        <v>98</v>
      </c>
      <c r="D282">
        <v>90</v>
      </c>
      <c r="E282">
        <v>55</v>
      </c>
      <c r="F282">
        <f t="shared" si="272"/>
        <v>47</v>
      </c>
      <c r="G282" t="str">
        <f t="shared" si="265"/>
        <v/>
      </c>
      <c r="H282">
        <f>IF(ISBLANK(A282),MAX(H277:H281),MATCH(A282,'Bingo input'!$B$6:$B$105,0))</f>
        <v>64</v>
      </c>
      <c r="I282">
        <f>IF(ISBLANK(B282),MAX(I277:I281),MATCH(B282,'Bingo input'!$B$6:$B$105,0))</f>
        <v>12</v>
      </c>
      <c r="J282">
        <f>IF(ISBLANK(C282),MAX(J277:J281),MATCH(C282,'Bingo input'!$B$6:$B$105,0))</f>
        <v>80</v>
      </c>
      <c r="K282">
        <f>IF(ISBLANK(D282),MAX(K277:K281),MATCH(D282,'Bingo input'!$B$6:$B$105,0))</f>
        <v>74</v>
      </c>
      <c r="L282">
        <f>IF(ISBLANK(E282),MAX(L277:L281),MATCH(E282,'Bingo input'!$B$6:$B$105,0))</f>
        <v>45</v>
      </c>
      <c r="M282">
        <f t="shared" si="266"/>
        <v>80</v>
      </c>
      <c r="N282" t="str">
        <f>IF(LEN(Table1[[#This Row],[Status]])&gt;2,IF(MIN(Table1[[#This Row],[fo row 1]:[fo row 5]])&lt;MIN(M277:M281),"column","row"),"")</f>
        <v/>
      </c>
      <c r="O282" t="str">
        <f>IF(AND(LEN(Table1[[#This Row],[Status]])&gt;2,LEN(Table1[[#This Row],[Row or Column]])&gt;2),IF(Table1[[#This Row],[Row or Column]]="row",MIN(M277:M281),MIN(Table1[[#This Row],[fo row 1]:[fo row 5]])),"")</f>
        <v/>
      </c>
      <c r="P282" t="str">
        <f t="shared" si="274"/>
        <v/>
      </c>
      <c r="Q282" t="str">
        <f t="shared" ref="Q282:T282" si="288">IF(LEN($G282)&gt;2,SUMIF(I277:I281,"&gt;"&amp;$O282,B277:B281),"")</f>
        <v/>
      </c>
      <c r="R282" t="str">
        <f t="shared" si="288"/>
        <v/>
      </c>
      <c r="S282" t="str">
        <f t="shared" si="288"/>
        <v/>
      </c>
      <c r="T282" t="str">
        <f t="shared" si="288"/>
        <v/>
      </c>
      <c r="U282" s="1" t="str">
        <f>IF(LEN(Table1[[#This Row],[Status]])&gt;2,SUM(Table1[[#This Row],[sum col1]:[sum col5]]),"")</f>
        <v/>
      </c>
      <c r="V282" s="1" t="str" cm="1">
        <f t="array" ref="V282">IF(LEN(Table1[[#This Row],[Status]])&gt;2,INDEX('Bingo input'!$B$6:$B$105,Table1[[#This Row],[Min of Maxs]],1),"")</f>
        <v/>
      </c>
    </row>
    <row r="283" spans="1:22">
      <c r="A283" s="3">
        <v>80</v>
      </c>
      <c r="B283">
        <v>14</v>
      </c>
      <c r="C283">
        <v>36</v>
      </c>
      <c r="D283">
        <v>99</v>
      </c>
      <c r="E283">
        <v>7</v>
      </c>
      <c r="F283">
        <f t="shared" si="272"/>
        <v>47</v>
      </c>
      <c r="G283" t="str">
        <f t="shared" si="265"/>
        <v/>
      </c>
      <c r="H283">
        <f>IF(ISBLANK(A283),MAX(H278:H282),MATCH(A283,'Bingo input'!$B$6:$B$105,0))</f>
        <v>43</v>
      </c>
      <c r="I283">
        <f>IF(ISBLANK(B283),MAX(I278:I282),MATCH(B283,'Bingo input'!$B$6:$B$105,0))</f>
        <v>2</v>
      </c>
      <c r="J283">
        <f>IF(ISBLANK(C283),MAX(J278:J282),MATCH(C283,'Bingo input'!$B$6:$B$105,0))</f>
        <v>46</v>
      </c>
      <c r="K283">
        <f>IF(ISBLANK(D283),MAX(K278:K282),MATCH(D283,'Bingo input'!$B$6:$B$105,0))</f>
        <v>37</v>
      </c>
      <c r="L283">
        <f>IF(ISBLANK(E283),MAX(L278:L282),MATCH(E283,'Bingo input'!$B$6:$B$105,0))</f>
        <v>4</v>
      </c>
      <c r="M283">
        <f t="shared" si="266"/>
        <v>46</v>
      </c>
      <c r="N283" t="str">
        <f>IF(LEN(Table1[[#This Row],[Status]])&gt;2,IF(MIN(Table1[[#This Row],[fo row 1]:[fo row 5]])&lt;MIN(M278:M282),"column","row"),"")</f>
        <v/>
      </c>
      <c r="O283" t="str">
        <f>IF(AND(LEN(Table1[[#This Row],[Status]])&gt;2,LEN(Table1[[#This Row],[Row or Column]])&gt;2),IF(Table1[[#This Row],[Row or Column]]="row",MIN(M278:M282),MIN(Table1[[#This Row],[fo row 1]:[fo row 5]])),"")</f>
        <v/>
      </c>
      <c r="P283" t="str">
        <f t="shared" si="274"/>
        <v/>
      </c>
      <c r="Q283" t="str">
        <f t="shared" ref="Q283:T283" si="289">IF(LEN($G283)&gt;2,SUMIF(I278:I282,"&gt;"&amp;$O283,B278:B282),"")</f>
        <v/>
      </c>
      <c r="R283" t="str">
        <f t="shared" si="289"/>
        <v/>
      </c>
      <c r="S283" t="str">
        <f t="shared" si="289"/>
        <v/>
      </c>
      <c r="T283" t="str">
        <f t="shared" si="289"/>
        <v/>
      </c>
      <c r="U283" s="1" t="str">
        <f>IF(LEN(Table1[[#This Row],[Status]])&gt;2,SUM(Table1[[#This Row],[sum col1]:[sum col5]]),"")</f>
        <v/>
      </c>
      <c r="V283" s="1" t="str" cm="1">
        <f t="array" ref="V283">IF(LEN(Table1[[#This Row],[Status]])&gt;2,INDEX('Bingo input'!$B$6:$B$105,Table1[[#This Row],[Min of Maxs]],1),"")</f>
        <v/>
      </c>
    </row>
    <row r="284" spans="1:22">
      <c r="A284" s="3">
        <v>85</v>
      </c>
      <c r="B284">
        <v>8</v>
      </c>
      <c r="C284">
        <v>10</v>
      </c>
      <c r="D284">
        <v>9</v>
      </c>
      <c r="E284">
        <v>92</v>
      </c>
      <c r="F284">
        <f t="shared" si="272"/>
        <v>47</v>
      </c>
      <c r="G284" t="str">
        <f t="shared" si="265"/>
        <v/>
      </c>
      <c r="H284">
        <f>IF(ISBLANK(A284),MAX(H279:H283),MATCH(A284,'Bingo input'!$B$6:$B$105,0))</f>
        <v>5</v>
      </c>
      <c r="I284">
        <f>IF(ISBLANK(B284),MAX(I279:I283),MATCH(B284,'Bingo input'!$B$6:$B$105,0))</f>
        <v>56</v>
      </c>
      <c r="J284">
        <f>IF(ISBLANK(C284),MAX(J279:J283),MATCH(C284,'Bingo input'!$B$6:$B$105,0))</f>
        <v>54</v>
      </c>
      <c r="K284">
        <f>IF(ISBLANK(D284),MAX(K279:K283),MATCH(D284,'Bingo input'!$B$6:$B$105,0))</f>
        <v>53</v>
      </c>
      <c r="L284">
        <f>IF(ISBLANK(E284),MAX(L279:L283),MATCH(E284,'Bingo input'!$B$6:$B$105,0))</f>
        <v>76</v>
      </c>
      <c r="M284">
        <f t="shared" si="266"/>
        <v>76</v>
      </c>
      <c r="N284" t="str">
        <f>IF(LEN(Table1[[#This Row],[Status]])&gt;2,IF(MIN(Table1[[#This Row],[fo row 1]:[fo row 5]])&lt;MIN(M279:M283),"column","row"),"")</f>
        <v/>
      </c>
      <c r="O284" t="str">
        <f>IF(AND(LEN(Table1[[#This Row],[Status]])&gt;2,LEN(Table1[[#This Row],[Row or Column]])&gt;2),IF(Table1[[#This Row],[Row or Column]]="row",MIN(M279:M283),MIN(Table1[[#This Row],[fo row 1]:[fo row 5]])),"")</f>
        <v/>
      </c>
      <c r="P284" t="str">
        <f t="shared" ref="P284:T299" si="290">IF(LEN($G284)&gt;2,SUMIF(H279:H283,"&gt;"&amp;$O284,A279:A283),"")</f>
        <v/>
      </c>
      <c r="Q284" t="str">
        <f t="shared" si="290"/>
        <v/>
      </c>
      <c r="R284" t="str">
        <f t="shared" si="290"/>
        <v/>
      </c>
      <c r="S284" t="str">
        <f t="shared" si="290"/>
        <v/>
      </c>
      <c r="T284" t="str">
        <f t="shared" si="290"/>
        <v/>
      </c>
      <c r="U284" s="1" t="str">
        <f>IF(LEN(Table1[[#This Row],[Status]])&gt;2,SUM(Table1[[#This Row],[sum col1]:[sum col5]]),"")</f>
        <v/>
      </c>
      <c r="V284" s="1" t="str" cm="1">
        <f t="array" ref="V284">IF(LEN(Table1[[#This Row],[Status]])&gt;2,INDEX('Bingo input'!$B$6:$B$105,Table1[[#This Row],[Min of Maxs]],1),"")</f>
        <v/>
      </c>
    </row>
    <row r="285" spans="1:22">
      <c r="A285" s="3">
        <v>76</v>
      </c>
      <c r="B285">
        <v>11</v>
      </c>
      <c r="C285">
        <v>40</v>
      </c>
      <c r="D285">
        <v>70</v>
      </c>
      <c r="E285">
        <v>62</v>
      </c>
      <c r="F285">
        <f t="shared" si="272"/>
        <v>47</v>
      </c>
      <c r="G285" t="str">
        <f t="shared" si="265"/>
        <v/>
      </c>
      <c r="H285">
        <f>IF(ISBLANK(A285),MAX(H280:H284),MATCH(A285,'Bingo input'!$B$6:$B$105,0))</f>
        <v>19</v>
      </c>
      <c r="I285">
        <f>IF(ISBLANK(B285),MAX(I280:I284),MATCH(B285,'Bingo input'!$B$6:$B$105,0))</f>
        <v>58</v>
      </c>
      <c r="J285">
        <f>IF(ISBLANK(C285),MAX(J280:J284),MATCH(C285,'Bingo input'!$B$6:$B$105,0))</f>
        <v>78</v>
      </c>
      <c r="K285">
        <f>IF(ISBLANK(D285),MAX(K280:K284),MATCH(D285,'Bingo input'!$B$6:$B$105,0))</f>
        <v>3</v>
      </c>
      <c r="L285">
        <f>IF(ISBLANK(E285),MAX(L280:L284),MATCH(E285,'Bingo input'!$B$6:$B$105,0))</f>
        <v>69</v>
      </c>
      <c r="M285">
        <f t="shared" si="266"/>
        <v>78</v>
      </c>
      <c r="N285" t="str">
        <f>IF(LEN(Table1[[#This Row],[Status]])&gt;2,IF(MIN(Table1[[#This Row],[fo row 1]:[fo row 5]])&lt;MIN(M280:M284),"column","row"),"")</f>
        <v/>
      </c>
      <c r="O285" t="str">
        <f>IF(AND(LEN(Table1[[#This Row],[Status]])&gt;2,LEN(Table1[[#This Row],[Row or Column]])&gt;2),IF(Table1[[#This Row],[Row or Column]]="row",MIN(M280:M284),MIN(Table1[[#This Row],[fo row 1]:[fo row 5]])),"")</f>
        <v/>
      </c>
      <c r="P285" t="str">
        <f t="shared" si="290"/>
        <v/>
      </c>
      <c r="Q285" t="str">
        <f t="shared" ref="Q285:T285" si="291">IF(LEN($G285)&gt;2,SUMIF(I280:I284,"&gt;"&amp;$O285,B280:B284),"")</f>
        <v/>
      </c>
      <c r="R285" t="str">
        <f t="shared" si="291"/>
        <v/>
      </c>
      <c r="S285" t="str">
        <f t="shared" si="291"/>
        <v/>
      </c>
      <c r="T285" t="str">
        <f t="shared" si="291"/>
        <v/>
      </c>
      <c r="U285" s="1" t="str">
        <f>IF(LEN(Table1[[#This Row],[Status]])&gt;2,SUM(Table1[[#This Row],[sum col1]:[sum col5]]),"")</f>
        <v/>
      </c>
      <c r="V285" s="1" t="str" cm="1">
        <f t="array" ref="V285">IF(LEN(Table1[[#This Row],[Status]])&gt;2,INDEX('Bingo input'!$B$6:$B$105,Table1[[#This Row],[Min of Maxs]],1),"")</f>
        <v/>
      </c>
    </row>
    <row r="286" spans="1:22">
      <c r="A286" s="3">
        <v>43</v>
      </c>
      <c r="B286">
        <v>53</v>
      </c>
      <c r="C286">
        <v>74</v>
      </c>
      <c r="D286">
        <v>35</v>
      </c>
      <c r="E286">
        <v>58</v>
      </c>
      <c r="F286">
        <f t="shared" si="272"/>
        <v>47</v>
      </c>
      <c r="G286" t="str">
        <f t="shared" si="265"/>
        <v/>
      </c>
      <c r="H286">
        <f>IF(ISBLANK(A286),MAX(H281:H285),MATCH(A286,'Bingo input'!$B$6:$B$105,0))</f>
        <v>17</v>
      </c>
      <c r="I286">
        <f>IF(ISBLANK(B286),MAX(I281:I285),MATCH(B286,'Bingo input'!$B$6:$B$105,0))</f>
        <v>98</v>
      </c>
      <c r="J286">
        <f>IF(ISBLANK(C286),MAX(J281:J285),MATCH(C286,'Bingo input'!$B$6:$B$105,0))</f>
        <v>24</v>
      </c>
      <c r="K286">
        <f>IF(ISBLANK(D286),MAX(K281:K285),MATCH(D286,'Bingo input'!$B$6:$B$105,0))</f>
        <v>30</v>
      </c>
      <c r="L286">
        <f>IF(ISBLANK(E286),MAX(L281:L285),MATCH(E286,'Bingo input'!$B$6:$B$105,0))</f>
        <v>97</v>
      </c>
      <c r="M286">
        <f t="shared" si="266"/>
        <v>98</v>
      </c>
      <c r="N286" t="str">
        <f>IF(LEN(Table1[[#This Row],[Status]])&gt;2,IF(MIN(Table1[[#This Row],[fo row 1]:[fo row 5]])&lt;MIN(M281:M285),"column","row"),"")</f>
        <v/>
      </c>
      <c r="O286" t="str">
        <f>IF(AND(LEN(Table1[[#This Row],[Status]])&gt;2,LEN(Table1[[#This Row],[Row or Column]])&gt;2),IF(Table1[[#This Row],[Row or Column]]="row",MIN(M281:M285),MIN(Table1[[#This Row],[fo row 1]:[fo row 5]])),"")</f>
        <v/>
      </c>
      <c r="P286" t="str">
        <f t="shared" si="290"/>
        <v/>
      </c>
      <c r="Q286" t="str">
        <f t="shared" ref="Q286:T286" si="292">IF(LEN($G286)&gt;2,SUMIF(I281:I285,"&gt;"&amp;$O286,B281:B285),"")</f>
        <v/>
      </c>
      <c r="R286" t="str">
        <f t="shared" si="292"/>
        <v/>
      </c>
      <c r="S286" t="str">
        <f t="shared" si="292"/>
        <v/>
      </c>
      <c r="T286" t="str">
        <f t="shared" si="292"/>
        <v/>
      </c>
      <c r="U286" s="1" t="str">
        <f>IF(LEN(Table1[[#This Row],[Status]])&gt;2,SUM(Table1[[#This Row],[sum col1]:[sum col5]]),"")</f>
        <v/>
      </c>
      <c r="V286" s="1" t="str" cm="1">
        <f t="array" ref="V286">IF(LEN(Table1[[#This Row],[Status]])&gt;2,INDEX('Bingo input'!$B$6:$B$105,Table1[[#This Row],[Min of Maxs]],1),"")</f>
        <v/>
      </c>
    </row>
    <row r="287" spans="1:22">
      <c r="A287" s="2"/>
      <c r="F287">
        <f t="shared" si="272"/>
        <v>47</v>
      </c>
      <c r="G287" t="str">
        <f t="shared" si="265"/>
        <v xml:space="preserve">Board 47 min row: </v>
      </c>
      <c r="H287">
        <f>IF(ISBLANK(A287),MAX(H282:H286),MATCH(A287,'Bingo input'!$B$6:$B$105,0))</f>
        <v>64</v>
      </c>
      <c r="I287">
        <f>IF(ISBLANK(B287),MAX(I282:I286),MATCH(B287,'Bingo input'!$B$6:$B$105,0))</f>
        <v>98</v>
      </c>
      <c r="J287">
        <f>IF(ISBLANK(C287),MAX(J282:J286),MATCH(C287,'Bingo input'!$B$6:$B$105,0))</f>
        <v>80</v>
      </c>
      <c r="K287">
        <f>IF(ISBLANK(D287),MAX(K282:K286),MATCH(D287,'Bingo input'!$B$6:$B$105,0))</f>
        <v>74</v>
      </c>
      <c r="L287">
        <f>IF(ISBLANK(E287),MAX(L282:L286),MATCH(E287,'Bingo input'!$B$6:$B$105,0))</f>
        <v>97</v>
      </c>
      <c r="M287" t="str">
        <f t="shared" si="266"/>
        <v>/</v>
      </c>
      <c r="N287" t="str">
        <f>IF(LEN(Table1[[#This Row],[Status]])&gt;2,IF(MIN(Table1[[#This Row],[fo row 1]:[fo row 5]])&lt;MIN(M282:M286),"column","row"),"")</f>
        <v>row</v>
      </c>
      <c r="O287">
        <f>IF(AND(LEN(Table1[[#This Row],[Status]])&gt;2,LEN(Table1[[#This Row],[Row or Column]])&gt;2),IF(Table1[[#This Row],[Row or Column]]="row",MIN(M282:M286),MIN(Table1[[#This Row],[fo row 1]:[fo row 5]])),"")</f>
        <v>46</v>
      </c>
      <c r="P287">
        <f t="shared" si="290"/>
        <v>1</v>
      </c>
      <c r="Q287">
        <f t="shared" ref="Q287:T287" si="293">IF(LEN($G287)&gt;2,SUMIF(I282:I286,"&gt;"&amp;$O287,B282:B286),"")</f>
        <v>72</v>
      </c>
      <c r="R287">
        <f t="shared" si="293"/>
        <v>148</v>
      </c>
      <c r="S287">
        <f t="shared" si="293"/>
        <v>99</v>
      </c>
      <c r="T287">
        <f t="shared" si="293"/>
        <v>212</v>
      </c>
      <c r="U287" s="1">
        <f>IF(LEN(Table1[[#This Row],[Status]])&gt;2,SUM(Table1[[#This Row],[sum col1]:[sum col5]]),"")</f>
        <v>532</v>
      </c>
      <c r="V287" s="1" cm="1">
        <f t="array" ref="V287">IF(LEN(Table1[[#This Row],[Status]])&gt;2,INDEX('Bingo input'!$B$6:$B$105,Table1[[#This Row],[Min of Maxs]],1),"")</f>
        <v>36</v>
      </c>
    </row>
    <row r="288" spans="1:22">
      <c r="A288" s="3">
        <v>46</v>
      </c>
      <c r="B288">
        <v>78</v>
      </c>
      <c r="C288">
        <v>35</v>
      </c>
      <c r="D288">
        <v>28</v>
      </c>
      <c r="E288">
        <v>49</v>
      </c>
      <c r="F288">
        <f t="shared" si="272"/>
        <v>48</v>
      </c>
      <c r="G288" t="str">
        <f t="shared" si="265"/>
        <v/>
      </c>
      <c r="H288">
        <f>IF(ISBLANK(A288),MAX(H283:H287),MATCH(A288,'Bingo input'!$B$6:$B$105,0))</f>
        <v>83</v>
      </c>
      <c r="I288">
        <f>IF(ISBLANK(B288),MAX(I283:I287),MATCH(B288,'Bingo input'!$B$6:$B$105,0))</f>
        <v>12</v>
      </c>
      <c r="J288">
        <f>IF(ISBLANK(C288),MAX(J283:J287),MATCH(C288,'Bingo input'!$B$6:$B$105,0))</f>
        <v>30</v>
      </c>
      <c r="K288">
        <f>IF(ISBLANK(D288),MAX(K283:K287),MATCH(D288,'Bingo input'!$B$6:$B$105,0))</f>
        <v>100</v>
      </c>
      <c r="L288">
        <f>IF(ISBLANK(E288),MAX(L283:L287),MATCH(E288,'Bingo input'!$B$6:$B$105,0))</f>
        <v>86</v>
      </c>
      <c r="M288">
        <f t="shared" si="266"/>
        <v>100</v>
      </c>
      <c r="N288" t="str">
        <f>IF(LEN(Table1[[#This Row],[Status]])&gt;2,IF(MIN(Table1[[#This Row],[fo row 1]:[fo row 5]])&lt;MIN(M283:M287),"column","row"),"")</f>
        <v/>
      </c>
      <c r="O288" t="str">
        <f>IF(AND(LEN(Table1[[#This Row],[Status]])&gt;2,LEN(Table1[[#This Row],[Row or Column]])&gt;2),IF(Table1[[#This Row],[Row or Column]]="row",MIN(M283:M287),MIN(Table1[[#This Row],[fo row 1]:[fo row 5]])),"")</f>
        <v/>
      </c>
      <c r="P288" t="str">
        <f t="shared" si="290"/>
        <v/>
      </c>
      <c r="Q288" t="str">
        <f t="shared" ref="Q288:T288" si="294">IF(LEN($G288)&gt;2,SUMIF(I283:I287,"&gt;"&amp;$O288,B283:B287),"")</f>
        <v/>
      </c>
      <c r="R288" t="str">
        <f t="shared" si="294"/>
        <v/>
      </c>
      <c r="S288" t="str">
        <f t="shared" si="294"/>
        <v/>
      </c>
      <c r="T288" t="str">
        <f t="shared" si="294"/>
        <v/>
      </c>
      <c r="U288" s="1" t="str">
        <f>IF(LEN(Table1[[#This Row],[Status]])&gt;2,SUM(Table1[[#This Row],[sum col1]:[sum col5]]),"")</f>
        <v/>
      </c>
      <c r="V288" s="1" t="str" cm="1">
        <f t="array" ref="V288">IF(LEN(Table1[[#This Row],[Status]])&gt;2,INDEX('Bingo input'!$B$6:$B$105,Table1[[#This Row],[Min of Maxs]],1),"")</f>
        <v/>
      </c>
    </row>
    <row r="289" spans="1:22">
      <c r="A289" s="3">
        <v>84</v>
      </c>
      <c r="B289">
        <v>73</v>
      </c>
      <c r="C289">
        <v>65</v>
      </c>
      <c r="D289">
        <v>25</v>
      </c>
      <c r="E289">
        <v>34</v>
      </c>
      <c r="F289">
        <f t="shared" si="272"/>
        <v>48</v>
      </c>
      <c r="G289" t="str">
        <f t="shared" si="265"/>
        <v/>
      </c>
      <c r="H289">
        <f>IF(ISBLANK(A289),MAX(H284:H288),MATCH(A289,'Bingo input'!$B$6:$B$105,0))</f>
        <v>14</v>
      </c>
      <c r="I289">
        <f>IF(ISBLANK(B289),MAX(I284:I288),MATCH(B289,'Bingo input'!$B$6:$B$105,0))</f>
        <v>42</v>
      </c>
      <c r="J289">
        <f>IF(ISBLANK(C289),MAX(J284:J288),MATCH(C289,'Bingo input'!$B$6:$B$105,0))</f>
        <v>7</v>
      </c>
      <c r="K289">
        <f>IF(ISBLANK(D289),MAX(K284:K288),MATCH(D289,'Bingo input'!$B$6:$B$105,0))</f>
        <v>15</v>
      </c>
      <c r="L289">
        <f>IF(ISBLANK(E289),MAX(L284:L288),MATCH(E289,'Bingo input'!$B$6:$B$105,0))</f>
        <v>21</v>
      </c>
      <c r="M289">
        <f t="shared" si="266"/>
        <v>42</v>
      </c>
      <c r="N289" t="str">
        <f>IF(LEN(Table1[[#This Row],[Status]])&gt;2,IF(MIN(Table1[[#This Row],[fo row 1]:[fo row 5]])&lt;MIN(M284:M288),"column","row"),"")</f>
        <v/>
      </c>
      <c r="O289" t="str">
        <f>IF(AND(LEN(Table1[[#This Row],[Status]])&gt;2,LEN(Table1[[#This Row],[Row or Column]])&gt;2),IF(Table1[[#This Row],[Row or Column]]="row",MIN(M284:M288),MIN(Table1[[#This Row],[fo row 1]:[fo row 5]])),"")</f>
        <v/>
      </c>
      <c r="P289" t="str">
        <f t="shared" si="290"/>
        <v/>
      </c>
      <c r="Q289" t="str">
        <f t="shared" ref="Q289:T289" si="295">IF(LEN($G289)&gt;2,SUMIF(I284:I288,"&gt;"&amp;$O289,B284:B288),"")</f>
        <v/>
      </c>
      <c r="R289" t="str">
        <f t="shared" si="295"/>
        <v/>
      </c>
      <c r="S289" t="str">
        <f t="shared" si="295"/>
        <v/>
      </c>
      <c r="T289" t="str">
        <f t="shared" si="295"/>
        <v/>
      </c>
      <c r="U289" s="1" t="str">
        <f>IF(LEN(Table1[[#This Row],[Status]])&gt;2,SUM(Table1[[#This Row],[sum col1]:[sum col5]]),"")</f>
        <v/>
      </c>
      <c r="V289" s="1" t="str" cm="1">
        <f t="array" ref="V289">IF(LEN(Table1[[#This Row],[Status]])&gt;2,INDEX('Bingo input'!$B$6:$B$105,Table1[[#This Row],[Min of Maxs]],1),"")</f>
        <v/>
      </c>
    </row>
    <row r="290" spans="1:22">
      <c r="A290" s="3">
        <v>40</v>
      </c>
      <c r="B290">
        <v>59</v>
      </c>
      <c r="C290">
        <v>66</v>
      </c>
      <c r="D290">
        <v>36</v>
      </c>
      <c r="E290">
        <v>67</v>
      </c>
      <c r="F290">
        <f t="shared" si="272"/>
        <v>48</v>
      </c>
      <c r="G290" t="str">
        <f t="shared" si="265"/>
        <v/>
      </c>
      <c r="H290">
        <f>IF(ISBLANK(A290),MAX(H285:H289),MATCH(A290,'Bingo input'!$B$6:$B$105,0))</f>
        <v>78</v>
      </c>
      <c r="I290">
        <f>IF(ISBLANK(B290),MAX(I285:I289),MATCH(B290,'Bingo input'!$B$6:$B$105,0))</f>
        <v>93</v>
      </c>
      <c r="J290">
        <f>IF(ISBLANK(C290),MAX(J285:J289),MATCH(C290,'Bingo input'!$B$6:$B$105,0))</f>
        <v>6</v>
      </c>
      <c r="K290">
        <f>IF(ISBLANK(D290),MAX(K285:K289),MATCH(D290,'Bingo input'!$B$6:$B$105,0))</f>
        <v>46</v>
      </c>
      <c r="L290">
        <f>IF(ISBLANK(E290),MAX(L285:L289),MATCH(E290,'Bingo input'!$B$6:$B$105,0))</f>
        <v>99</v>
      </c>
      <c r="M290">
        <f t="shared" si="266"/>
        <v>99</v>
      </c>
      <c r="N290" t="str">
        <f>IF(LEN(Table1[[#This Row],[Status]])&gt;2,IF(MIN(Table1[[#This Row],[fo row 1]:[fo row 5]])&lt;MIN(M285:M289),"column","row"),"")</f>
        <v/>
      </c>
      <c r="O290" t="str">
        <f>IF(AND(LEN(Table1[[#This Row],[Status]])&gt;2,LEN(Table1[[#This Row],[Row or Column]])&gt;2),IF(Table1[[#This Row],[Row or Column]]="row",MIN(M285:M289),MIN(Table1[[#This Row],[fo row 1]:[fo row 5]])),"")</f>
        <v/>
      </c>
      <c r="P290" t="str">
        <f t="shared" si="290"/>
        <v/>
      </c>
      <c r="Q290" t="str">
        <f t="shared" ref="Q290:T290" si="296">IF(LEN($G290)&gt;2,SUMIF(I285:I289,"&gt;"&amp;$O290,B285:B289),"")</f>
        <v/>
      </c>
      <c r="R290" t="str">
        <f t="shared" si="296"/>
        <v/>
      </c>
      <c r="S290" t="str">
        <f t="shared" si="296"/>
        <v/>
      </c>
      <c r="T290" t="str">
        <f t="shared" si="296"/>
        <v/>
      </c>
      <c r="U290" s="1" t="str">
        <f>IF(LEN(Table1[[#This Row],[Status]])&gt;2,SUM(Table1[[#This Row],[sum col1]:[sum col5]]),"")</f>
        <v/>
      </c>
      <c r="V290" s="1" t="str" cm="1">
        <f t="array" ref="V290">IF(LEN(Table1[[#This Row],[Status]])&gt;2,INDEX('Bingo input'!$B$6:$B$105,Table1[[#This Row],[Min of Maxs]],1),"")</f>
        <v/>
      </c>
    </row>
    <row r="291" spans="1:22">
      <c r="A291" s="3">
        <v>16</v>
      </c>
      <c r="B291">
        <v>22</v>
      </c>
      <c r="C291">
        <v>29</v>
      </c>
      <c r="D291">
        <v>0</v>
      </c>
      <c r="E291">
        <v>45</v>
      </c>
      <c r="F291">
        <f t="shared" si="272"/>
        <v>48</v>
      </c>
      <c r="G291" t="str">
        <f t="shared" si="265"/>
        <v/>
      </c>
      <c r="H291">
        <f>IF(ISBLANK(A291),MAX(H286:H290),MATCH(A291,'Bingo input'!$B$6:$B$105,0))</f>
        <v>55</v>
      </c>
      <c r="I291">
        <f>IF(ISBLANK(B291),MAX(I286:I290),MATCH(B291,'Bingo input'!$B$6:$B$105,0))</f>
        <v>62</v>
      </c>
      <c r="J291">
        <f>IF(ISBLANK(C291),MAX(J286:J290),MATCH(C291,'Bingo input'!$B$6:$B$105,0))</f>
        <v>92</v>
      </c>
      <c r="K291">
        <f>IF(ISBLANK(D291),MAX(K286:K290),MATCH(D291,'Bingo input'!$B$6:$B$105,0))</f>
        <v>70</v>
      </c>
      <c r="L291">
        <f>IF(ISBLANK(E291),MAX(L286:L290),MATCH(E291,'Bingo input'!$B$6:$B$105,0))</f>
        <v>63</v>
      </c>
      <c r="M291">
        <f t="shared" si="266"/>
        <v>92</v>
      </c>
      <c r="N291" t="str">
        <f>IF(LEN(Table1[[#This Row],[Status]])&gt;2,IF(MIN(Table1[[#This Row],[fo row 1]:[fo row 5]])&lt;MIN(M286:M290),"column","row"),"")</f>
        <v/>
      </c>
      <c r="O291" t="str">
        <f>IF(AND(LEN(Table1[[#This Row],[Status]])&gt;2,LEN(Table1[[#This Row],[Row or Column]])&gt;2),IF(Table1[[#This Row],[Row or Column]]="row",MIN(M286:M290),MIN(Table1[[#This Row],[fo row 1]:[fo row 5]])),"")</f>
        <v/>
      </c>
      <c r="P291" t="str">
        <f t="shared" si="290"/>
        <v/>
      </c>
      <c r="Q291" t="str">
        <f t="shared" ref="Q291:T291" si="297">IF(LEN($G291)&gt;2,SUMIF(I286:I290,"&gt;"&amp;$O291,B286:B290),"")</f>
        <v/>
      </c>
      <c r="R291" t="str">
        <f t="shared" si="297"/>
        <v/>
      </c>
      <c r="S291" t="str">
        <f t="shared" si="297"/>
        <v/>
      </c>
      <c r="T291" t="str">
        <f t="shared" si="297"/>
        <v/>
      </c>
      <c r="U291" s="1" t="str">
        <f>IF(LEN(Table1[[#This Row],[Status]])&gt;2,SUM(Table1[[#This Row],[sum col1]:[sum col5]]),"")</f>
        <v/>
      </c>
      <c r="V291" s="1" t="str" cm="1">
        <f t="array" ref="V291">IF(LEN(Table1[[#This Row],[Status]])&gt;2,INDEX('Bingo input'!$B$6:$B$105,Table1[[#This Row],[Min of Maxs]],1),"")</f>
        <v/>
      </c>
    </row>
    <row r="292" spans="1:22">
      <c r="A292" s="3">
        <v>20</v>
      </c>
      <c r="B292">
        <v>56</v>
      </c>
      <c r="C292">
        <v>39</v>
      </c>
      <c r="D292">
        <v>88</v>
      </c>
      <c r="E292">
        <v>91</v>
      </c>
      <c r="F292">
        <f t="shared" si="272"/>
        <v>48</v>
      </c>
      <c r="G292" t="str">
        <f t="shared" si="265"/>
        <v/>
      </c>
      <c r="H292">
        <f>IF(ISBLANK(A292),MAX(H287:H291),MATCH(A292,'Bingo input'!$B$6:$B$105,0))</f>
        <v>38</v>
      </c>
      <c r="I292">
        <f>IF(ISBLANK(B292),MAX(I287:I291),MATCH(B292,'Bingo input'!$B$6:$B$105,0))</f>
        <v>41</v>
      </c>
      <c r="J292">
        <f>IF(ISBLANK(C292),MAX(J287:J291),MATCH(C292,'Bingo input'!$B$6:$B$105,0))</f>
        <v>75</v>
      </c>
      <c r="K292">
        <f>IF(ISBLANK(D292),MAX(K287:K291),MATCH(D292,'Bingo input'!$B$6:$B$105,0))</f>
        <v>66</v>
      </c>
      <c r="L292">
        <f>IF(ISBLANK(E292),MAX(L287:L291),MATCH(E292,'Bingo input'!$B$6:$B$105,0))</f>
        <v>89</v>
      </c>
      <c r="M292">
        <f t="shared" si="266"/>
        <v>89</v>
      </c>
      <c r="N292" t="str">
        <f>IF(LEN(Table1[[#This Row],[Status]])&gt;2,IF(MIN(Table1[[#This Row],[fo row 1]:[fo row 5]])&lt;MIN(M287:M291),"column","row"),"")</f>
        <v/>
      </c>
      <c r="O292" t="str">
        <f>IF(AND(LEN(Table1[[#This Row],[Status]])&gt;2,LEN(Table1[[#This Row],[Row or Column]])&gt;2),IF(Table1[[#This Row],[Row or Column]]="row",MIN(M287:M291),MIN(Table1[[#This Row],[fo row 1]:[fo row 5]])),"")</f>
        <v/>
      </c>
      <c r="P292" t="str">
        <f t="shared" si="290"/>
        <v/>
      </c>
      <c r="Q292" t="str">
        <f t="shared" ref="Q292:T292" si="298">IF(LEN($G292)&gt;2,SUMIF(I287:I291,"&gt;"&amp;$O292,B287:B291),"")</f>
        <v/>
      </c>
      <c r="R292" t="str">
        <f t="shared" si="298"/>
        <v/>
      </c>
      <c r="S292" t="str">
        <f t="shared" si="298"/>
        <v/>
      </c>
      <c r="T292" t="str">
        <f t="shared" si="298"/>
        <v/>
      </c>
      <c r="U292" s="1" t="str">
        <f>IF(LEN(Table1[[#This Row],[Status]])&gt;2,SUM(Table1[[#This Row],[sum col1]:[sum col5]]),"")</f>
        <v/>
      </c>
      <c r="V292" s="1" t="str" cm="1">
        <f t="array" ref="V292">IF(LEN(Table1[[#This Row],[Status]])&gt;2,INDEX('Bingo input'!$B$6:$B$105,Table1[[#This Row],[Min of Maxs]],1),"")</f>
        <v/>
      </c>
    </row>
    <row r="293" spans="1:22">
      <c r="A293" s="2"/>
      <c r="F293">
        <f t="shared" si="272"/>
        <v>48</v>
      </c>
      <c r="G293" t="str">
        <f t="shared" si="265"/>
        <v xml:space="preserve">Board 48 min row: </v>
      </c>
      <c r="H293">
        <f>IF(ISBLANK(A293),MAX(H288:H292),MATCH(A293,'Bingo input'!$B$6:$B$105,0))</f>
        <v>83</v>
      </c>
      <c r="I293">
        <f>IF(ISBLANK(B293),MAX(I288:I292),MATCH(B293,'Bingo input'!$B$6:$B$105,0))</f>
        <v>93</v>
      </c>
      <c r="J293">
        <f>IF(ISBLANK(C293),MAX(J288:J292),MATCH(C293,'Bingo input'!$B$6:$B$105,0))</f>
        <v>92</v>
      </c>
      <c r="K293">
        <f>IF(ISBLANK(D293),MAX(K288:K292),MATCH(D293,'Bingo input'!$B$6:$B$105,0))</f>
        <v>100</v>
      </c>
      <c r="L293">
        <f>IF(ISBLANK(E293),MAX(L288:L292),MATCH(E293,'Bingo input'!$B$6:$B$105,0))</f>
        <v>99</v>
      </c>
      <c r="M293" t="str">
        <f t="shared" si="266"/>
        <v>/</v>
      </c>
      <c r="N293" t="str">
        <f>IF(LEN(Table1[[#This Row],[Status]])&gt;2,IF(MIN(Table1[[#This Row],[fo row 1]:[fo row 5]])&lt;MIN(M288:M292),"column","row"),"")</f>
        <v>row</v>
      </c>
      <c r="O293">
        <f>IF(AND(LEN(Table1[[#This Row],[Status]])&gt;2,LEN(Table1[[#This Row],[Row or Column]])&gt;2),IF(Table1[[#This Row],[Row or Column]]="row",MIN(M288:M292),MIN(Table1[[#This Row],[fo row 1]:[fo row 5]])),"")</f>
        <v>42</v>
      </c>
      <c r="P293">
        <f t="shared" si="290"/>
        <v>102</v>
      </c>
      <c r="Q293">
        <f t="shared" ref="Q293:T293" si="299">IF(LEN($G293)&gt;2,SUMIF(I288:I292,"&gt;"&amp;$O293,B288:B292),"")</f>
        <v>81</v>
      </c>
      <c r="R293">
        <f t="shared" si="299"/>
        <v>68</v>
      </c>
      <c r="S293">
        <f t="shared" si="299"/>
        <v>152</v>
      </c>
      <c r="T293">
        <f t="shared" si="299"/>
        <v>252</v>
      </c>
      <c r="U293" s="1">
        <f>IF(LEN(Table1[[#This Row],[Status]])&gt;2,SUM(Table1[[#This Row],[sum col1]:[sum col5]]),"")</f>
        <v>655</v>
      </c>
      <c r="V293" s="1" cm="1">
        <f t="array" ref="V293">IF(LEN(Table1[[#This Row],[Status]])&gt;2,INDEX('Bingo input'!$B$6:$B$105,Table1[[#This Row],[Min of Maxs]],1),"")</f>
        <v>73</v>
      </c>
    </row>
    <row r="294" spans="1:22">
      <c r="A294" s="3">
        <v>32</v>
      </c>
      <c r="B294">
        <v>58</v>
      </c>
      <c r="C294">
        <v>35</v>
      </c>
      <c r="D294">
        <v>25</v>
      </c>
      <c r="E294">
        <v>79</v>
      </c>
      <c r="F294">
        <f t="shared" si="272"/>
        <v>49</v>
      </c>
      <c r="G294" t="str">
        <f t="shared" si="265"/>
        <v/>
      </c>
      <c r="H294">
        <f>IF(ISBLANK(A294),MAX(H289:H293),MATCH(A294,'Bingo input'!$B$6:$B$105,0))</f>
        <v>33</v>
      </c>
      <c r="I294">
        <f>IF(ISBLANK(B294),MAX(I289:I293),MATCH(B294,'Bingo input'!$B$6:$B$105,0))</f>
        <v>97</v>
      </c>
      <c r="J294">
        <f>IF(ISBLANK(C294),MAX(J289:J293),MATCH(C294,'Bingo input'!$B$6:$B$105,0))</f>
        <v>30</v>
      </c>
      <c r="K294">
        <f>IF(ISBLANK(D294),MAX(K289:K293),MATCH(D294,'Bingo input'!$B$6:$B$105,0))</f>
        <v>15</v>
      </c>
      <c r="L294">
        <f>IF(ISBLANK(E294),MAX(L289:L293),MATCH(E294,'Bingo input'!$B$6:$B$105,0))</f>
        <v>51</v>
      </c>
      <c r="M294">
        <f t="shared" si="266"/>
        <v>97</v>
      </c>
      <c r="N294" t="str">
        <f>IF(LEN(Table1[[#This Row],[Status]])&gt;2,IF(MIN(Table1[[#This Row],[fo row 1]:[fo row 5]])&lt;MIN(M289:M293),"column","row"),"")</f>
        <v/>
      </c>
      <c r="O294" t="str">
        <f>IF(AND(LEN(Table1[[#This Row],[Status]])&gt;2,LEN(Table1[[#This Row],[Row or Column]])&gt;2),IF(Table1[[#This Row],[Row or Column]]="row",MIN(M289:M293),MIN(Table1[[#This Row],[fo row 1]:[fo row 5]])),"")</f>
        <v/>
      </c>
      <c r="P294" t="str">
        <f t="shared" si="290"/>
        <v/>
      </c>
      <c r="Q294" t="str">
        <f t="shared" ref="Q294:T294" si="300">IF(LEN($G294)&gt;2,SUMIF(I289:I293,"&gt;"&amp;$O294,B289:B293),"")</f>
        <v/>
      </c>
      <c r="R294" t="str">
        <f t="shared" si="300"/>
        <v/>
      </c>
      <c r="S294" t="str">
        <f t="shared" si="300"/>
        <v/>
      </c>
      <c r="T294" t="str">
        <f t="shared" si="300"/>
        <v/>
      </c>
      <c r="U294" s="1" t="str">
        <f>IF(LEN(Table1[[#This Row],[Status]])&gt;2,SUM(Table1[[#This Row],[sum col1]:[sum col5]]),"")</f>
        <v/>
      </c>
      <c r="V294" s="1" t="str" cm="1">
        <f t="array" ref="V294">IF(LEN(Table1[[#This Row],[Status]])&gt;2,INDEX('Bingo input'!$B$6:$B$105,Table1[[#This Row],[Min of Maxs]],1),"")</f>
        <v/>
      </c>
    </row>
    <row r="295" spans="1:22">
      <c r="A295" s="3">
        <v>78</v>
      </c>
      <c r="B295">
        <v>94</v>
      </c>
      <c r="C295">
        <v>57</v>
      </c>
      <c r="D295">
        <v>38</v>
      </c>
      <c r="E295">
        <v>14</v>
      </c>
      <c r="F295">
        <f t="shared" si="272"/>
        <v>49</v>
      </c>
      <c r="G295" t="str">
        <f t="shared" si="265"/>
        <v/>
      </c>
      <c r="H295">
        <f>IF(ISBLANK(A295),MAX(H290:H294),MATCH(A295,'Bingo input'!$B$6:$B$105,0))</f>
        <v>12</v>
      </c>
      <c r="I295">
        <f>IF(ISBLANK(B295),MAX(I290:I294),MATCH(B295,'Bingo input'!$B$6:$B$105,0))</f>
        <v>72</v>
      </c>
      <c r="J295">
        <f>IF(ISBLANK(C295),MAX(J290:J294),MATCH(C295,'Bingo input'!$B$6:$B$105,0))</f>
        <v>8</v>
      </c>
      <c r="K295">
        <f>IF(ISBLANK(D295),MAX(K290:K294),MATCH(D295,'Bingo input'!$B$6:$B$105,0))</f>
        <v>82</v>
      </c>
      <c r="L295">
        <f>IF(ISBLANK(E295),MAX(L290:L294),MATCH(E295,'Bingo input'!$B$6:$B$105,0))</f>
        <v>2</v>
      </c>
      <c r="M295">
        <f t="shared" si="266"/>
        <v>82</v>
      </c>
      <c r="N295" t="str">
        <f>IF(LEN(Table1[[#This Row],[Status]])&gt;2,IF(MIN(Table1[[#This Row],[fo row 1]:[fo row 5]])&lt;MIN(M290:M294),"column","row"),"")</f>
        <v/>
      </c>
      <c r="O295" t="str">
        <f>IF(AND(LEN(Table1[[#This Row],[Status]])&gt;2,LEN(Table1[[#This Row],[Row or Column]])&gt;2),IF(Table1[[#This Row],[Row or Column]]="row",MIN(M290:M294),MIN(Table1[[#This Row],[fo row 1]:[fo row 5]])),"")</f>
        <v/>
      </c>
      <c r="P295" t="str">
        <f t="shared" si="290"/>
        <v/>
      </c>
      <c r="Q295" t="str">
        <f t="shared" ref="Q295:T295" si="301">IF(LEN($G295)&gt;2,SUMIF(I290:I294,"&gt;"&amp;$O295,B290:B294),"")</f>
        <v/>
      </c>
      <c r="R295" t="str">
        <f t="shared" si="301"/>
        <v/>
      </c>
      <c r="S295" t="str">
        <f t="shared" si="301"/>
        <v/>
      </c>
      <c r="T295" t="str">
        <f t="shared" si="301"/>
        <v/>
      </c>
      <c r="U295" s="1" t="str">
        <f>IF(LEN(Table1[[#This Row],[Status]])&gt;2,SUM(Table1[[#This Row],[sum col1]:[sum col5]]),"")</f>
        <v/>
      </c>
      <c r="V295" s="1" t="str" cm="1">
        <f t="array" ref="V295">IF(LEN(Table1[[#This Row],[Status]])&gt;2,INDEX('Bingo input'!$B$6:$B$105,Table1[[#This Row],[Min of Maxs]],1),"")</f>
        <v/>
      </c>
    </row>
    <row r="296" spans="1:22">
      <c r="A296" s="3">
        <v>89</v>
      </c>
      <c r="B296">
        <v>87</v>
      </c>
      <c r="C296">
        <v>68</v>
      </c>
      <c r="D296">
        <v>48</v>
      </c>
      <c r="E296">
        <v>76</v>
      </c>
      <c r="F296">
        <f t="shared" si="272"/>
        <v>49</v>
      </c>
      <c r="G296" t="str">
        <f t="shared" si="265"/>
        <v/>
      </c>
      <c r="H296">
        <f>IF(ISBLANK(A296),MAX(H291:H295),MATCH(A296,'Bingo input'!$B$6:$B$105,0))</f>
        <v>94</v>
      </c>
      <c r="I296">
        <f>IF(ISBLANK(B296),MAX(I291:I295),MATCH(B296,'Bingo input'!$B$6:$B$105,0))</f>
        <v>88</v>
      </c>
      <c r="J296">
        <f>IF(ISBLANK(C296),MAX(J291:J295),MATCH(C296,'Bingo input'!$B$6:$B$105,0))</f>
        <v>9</v>
      </c>
      <c r="K296">
        <f>IF(ISBLANK(D296),MAX(K291:K295),MATCH(D296,'Bingo input'!$B$6:$B$105,0))</f>
        <v>91</v>
      </c>
      <c r="L296">
        <f>IF(ISBLANK(E296),MAX(L291:L295),MATCH(E296,'Bingo input'!$B$6:$B$105,0))</f>
        <v>19</v>
      </c>
      <c r="M296">
        <f t="shared" si="266"/>
        <v>94</v>
      </c>
      <c r="N296" t="str">
        <f>IF(LEN(Table1[[#This Row],[Status]])&gt;2,IF(MIN(Table1[[#This Row],[fo row 1]:[fo row 5]])&lt;MIN(M291:M295),"column","row"),"")</f>
        <v/>
      </c>
      <c r="O296" t="str">
        <f>IF(AND(LEN(Table1[[#This Row],[Status]])&gt;2,LEN(Table1[[#This Row],[Row or Column]])&gt;2),IF(Table1[[#This Row],[Row or Column]]="row",MIN(M291:M295),MIN(Table1[[#This Row],[fo row 1]:[fo row 5]])),"")</f>
        <v/>
      </c>
      <c r="P296" t="str">
        <f t="shared" si="290"/>
        <v/>
      </c>
      <c r="Q296" t="str">
        <f t="shared" ref="Q296:T296" si="302">IF(LEN($G296)&gt;2,SUMIF(I291:I295,"&gt;"&amp;$O296,B291:B295),"")</f>
        <v/>
      </c>
      <c r="R296" t="str">
        <f t="shared" si="302"/>
        <v/>
      </c>
      <c r="S296" t="str">
        <f t="shared" si="302"/>
        <v/>
      </c>
      <c r="T296" t="str">
        <f t="shared" si="302"/>
        <v/>
      </c>
      <c r="U296" s="1" t="str">
        <f>IF(LEN(Table1[[#This Row],[Status]])&gt;2,SUM(Table1[[#This Row],[sum col1]:[sum col5]]),"")</f>
        <v/>
      </c>
      <c r="V296" s="1" t="str" cm="1">
        <f t="array" ref="V296">IF(LEN(Table1[[#This Row],[Status]])&gt;2,INDEX('Bingo input'!$B$6:$B$105,Table1[[#This Row],[Min of Maxs]],1),"")</f>
        <v/>
      </c>
    </row>
    <row r="297" spans="1:22">
      <c r="A297" s="3">
        <v>7</v>
      </c>
      <c r="B297">
        <v>67</v>
      </c>
      <c r="C297">
        <v>40</v>
      </c>
      <c r="D297">
        <v>51</v>
      </c>
      <c r="E297">
        <v>33</v>
      </c>
      <c r="F297">
        <f t="shared" si="272"/>
        <v>49</v>
      </c>
      <c r="G297" t="str">
        <f t="shared" si="265"/>
        <v/>
      </c>
      <c r="H297">
        <f>IF(ISBLANK(A297),MAX(H292:H296),MATCH(A297,'Bingo input'!$B$6:$B$105,0))</f>
        <v>4</v>
      </c>
      <c r="I297">
        <f>IF(ISBLANK(B297),MAX(I292:I296),MATCH(B297,'Bingo input'!$B$6:$B$105,0))</f>
        <v>99</v>
      </c>
      <c r="J297">
        <f>IF(ISBLANK(C297),MAX(J292:J296),MATCH(C297,'Bingo input'!$B$6:$B$105,0))</f>
        <v>78</v>
      </c>
      <c r="K297">
        <f>IF(ISBLANK(D297),MAX(K292:K296),MATCH(D297,'Bingo input'!$B$6:$B$105,0))</f>
        <v>36</v>
      </c>
      <c r="L297">
        <f>IF(ISBLANK(E297),MAX(L292:L296),MATCH(E297,'Bingo input'!$B$6:$B$105,0))</f>
        <v>11</v>
      </c>
      <c r="M297">
        <f t="shared" si="266"/>
        <v>99</v>
      </c>
      <c r="N297" t="str">
        <f>IF(LEN(Table1[[#This Row],[Status]])&gt;2,IF(MIN(Table1[[#This Row],[fo row 1]:[fo row 5]])&lt;MIN(M292:M296),"column","row"),"")</f>
        <v/>
      </c>
      <c r="O297" t="str">
        <f>IF(AND(LEN(Table1[[#This Row],[Status]])&gt;2,LEN(Table1[[#This Row],[Row or Column]])&gt;2),IF(Table1[[#This Row],[Row or Column]]="row",MIN(M292:M296),MIN(Table1[[#This Row],[fo row 1]:[fo row 5]])),"")</f>
        <v/>
      </c>
      <c r="P297" t="str">
        <f t="shared" si="290"/>
        <v/>
      </c>
      <c r="Q297" t="str">
        <f t="shared" ref="Q297:T297" si="303">IF(LEN($G297)&gt;2,SUMIF(I292:I296,"&gt;"&amp;$O297,B292:B296),"")</f>
        <v/>
      </c>
      <c r="R297" t="str">
        <f t="shared" si="303"/>
        <v/>
      </c>
      <c r="S297" t="str">
        <f t="shared" si="303"/>
        <v/>
      </c>
      <c r="T297" t="str">
        <f t="shared" si="303"/>
        <v/>
      </c>
      <c r="U297" s="1" t="str">
        <f>IF(LEN(Table1[[#This Row],[Status]])&gt;2,SUM(Table1[[#This Row],[sum col1]:[sum col5]]),"")</f>
        <v/>
      </c>
      <c r="V297" s="1" t="str" cm="1">
        <f t="array" ref="V297">IF(LEN(Table1[[#This Row],[Status]])&gt;2,INDEX('Bingo input'!$B$6:$B$105,Table1[[#This Row],[Min of Maxs]],1),"")</f>
        <v/>
      </c>
    </row>
    <row r="298" spans="1:22">
      <c r="A298" s="3">
        <v>95</v>
      </c>
      <c r="B298">
        <v>31</v>
      </c>
      <c r="C298">
        <v>43</v>
      </c>
      <c r="D298">
        <v>93</v>
      </c>
      <c r="E298">
        <v>92</v>
      </c>
      <c r="F298">
        <f t="shared" si="272"/>
        <v>49</v>
      </c>
      <c r="G298" t="str">
        <f t="shared" si="265"/>
        <v/>
      </c>
      <c r="H298">
        <f>IF(ISBLANK(A298),MAX(H293:H297),MATCH(A298,'Bingo input'!$B$6:$B$105,0))</f>
        <v>48</v>
      </c>
      <c r="I298">
        <f>IF(ISBLANK(B298),MAX(I293:I297),MATCH(B298,'Bingo input'!$B$6:$B$105,0))</f>
        <v>73</v>
      </c>
      <c r="J298">
        <f>IF(ISBLANK(C298),MAX(J293:J297),MATCH(C298,'Bingo input'!$B$6:$B$105,0))</f>
        <v>17</v>
      </c>
      <c r="K298">
        <f>IF(ISBLANK(D298),MAX(K293:K297),MATCH(D298,'Bingo input'!$B$6:$B$105,0))</f>
        <v>23</v>
      </c>
      <c r="L298">
        <f>IF(ISBLANK(E298),MAX(L293:L297),MATCH(E298,'Bingo input'!$B$6:$B$105,0))</f>
        <v>76</v>
      </c>
      <c r="M298">
        <f t="shared" si="266"/>
        <v>76</v>
      </c>
      <c r="N298" t="str">
        <f>IF(LEN(Table1[[#This Row],[Status]])&gt;2,IF(MIN(Table1[[#This Row],[fo row 1]:[fo row 5]])&lt;MIN(M293:M297),"column","row"),"")</f>
        <v/>
      </c>
      <c r="O298" t="str">
        <f>IF(AND(LEN(Table1[[#This Row],[Status]])&gt;2,LEN(Table1[[#This Row],[Row or Column]])&gt;2),IF(Table1[[#This Row],[Row or Column]]="row",MIN(M293:M297),MIN(Table1[[#This Row],[fo row 1]:[fo row 5]])),"")</f>
        <v/>
      </c>
      <c r="P298" t="str">
        <f t="shared" si="290"/>
        <v/>
      </c>
      <c r="Q298" t="str">
        <f t="shared" ref="Q298:T298" si="304">IF(LEN($G298)&gt;2,SUMIF(I293:I297,"&gt;"&amp;$O298,B293:B297),"")</f>
        <v/>
      </c>
      <c r="R298" t="str">
        <f t="shared" si="304"/>
        <v/>
      </c>
      <c r="S298" t="str">
        <f t="shared" si="304"/>
        <v/>
      </c>
      <c r="T298" t="str">
        <f t="shared" si="304"/>
        <v/>
      </c>
      <c r="U298" s="1" t="str">
        <f>IF(LEN(Table1[[#This Row],[Status]])&gt;2,SUM(Table1[[#This Row],[sum col1]:[sum col5]]),"")</f>
        <v/>
      </c>
      <c r="V298" s="1" t="str" cm="1">
        <f t="array" ref="V298">IF(LEN(Table1[[#This Row],[Status]])&gt;2,INDEX('Bingo input'!$B$6:$B$105,Table1[[#This Row],[Min of Maxs]],1),"")</f>
        <v/>
      </c>
    </row>
    <row r="299" spans="1:22">
      <c r="A299" s="2"/>
      <c r="F299">
        <f t="shared" si="272"/>
        <v>49</v>
      </c>
      <c r="G299" t="str">
        <f t="shared" si="265"/>
        <v xml:space="preserve">Board 49 min row: </v>
      </c>
      <c r="H299">
        <f>IF(ISBLANK(A299),MAX(H294:H298),MATCH(A299,'Bingo input'!$B$6:$B$105,0))</f>
        <v>94</v>
      </c>
      <c r="I299">
        <f>IF(ISBLANK(B299),MAX(I294:I298),MATCH(B299,'Bingo input'!$B$6:$B$105,0))</f>
        <v>99</v>
      </c>
      <c r="J299">
        <f>IF(ISBLANK(C299),MAX(J294:J298),MATCH(C299,'Bingo input'!$B$6:$B$105,0))</f>
        <v>78</v>
      </c>
      <c r="K299">
        <f>IF(ISBLANK(D299),MAX(K294:K298),MATCH(D299,'Bingo input'!$B$6:$B$105,0))</f>
        <v>91</v>
      </c>
      <c r="L299">
        <f>IF(ISBLANK(E299),MAX(L294:L298),MATCH(E299,'Bingo input'!$B$6:$B$105,0))</f>
        <v>76</v>
      </c>
      <c r="M299" t="str">
        <f t="shared" si="266"/>
        <v>/</v>
      </c>
      <c r="N299" t="str">
        <f>IF(LEN(Table1[[#This Row],[Status]])&gt;2,IF(MIN(Table1[[#This Row],[fo row 1]:[fo row 5]])&lt;MIN(M294:M298),"column","row"),"")</f>
        <v>row</v>
      </c>
      <c r="O299">
        <f>IF(AND(LEN(Table1[[#This Row],[Status]])&gt;2,LEN(Table1[[#This Row],[Row or Column]])&gt;2),IF(Table1[[#This Row],[Row or Column]]="row",MIN(M294:M298),MIN(Table1[[#This Row],[fo row 1]:[fo row 5]])),"")</f>
        <v>76</v>
      </c>
      <c r="P299">
        <f t="shared" si="290"/>
        <v>89</v>
      </c>
      <c r="Q299">
        <f t="shared" ref="Q299:T299" si="305">IF(LEN($G299)&gt;2,SUMIF(I294:I298,"&gt;"&amp;$O299,B294:B298),"")</f>
        <v>212</v>
      </c>
      <c r="R299">
        <f t="shared" si="305"/>
        <v>40</v>
      </c>
      <c r="S299">
        <f t="shared" si="305"/>
        <v>86</v>
      </c>
      <c r="T299">
        <f t="shared" si="305"/>
        <v>0</v>
      </c>
      <c r="U299" s="1">
        <f>IF(LEN(Table1[[#This Row],[Status]])&gt;2,SUM(Table1[[#This Row],[sum col1]:[sum col5]]),"")</f>
        <v>427</v>
      </c>
      <c r="V299" s="1" cm="1">
        <f t="array" ref="V299">IF(LEN(Table1[[#This Row],[Status]])&gt;2,INDEX('Bingo input'!$B$6:$B$105,Table1[[#This Row],[Min of Maxs]],1),"")</f>
        <v>92</v>
      </c>
    </row>
    <row r="300" spans="1:22">
      <c r="A300" s="3">
        <v>38</v>
      </c>
      <c r="B300">
        <v>21</v>
      </c>
      <c r="C300">
        <v>82</v>
      </c>
      <c r="D300">
        <v>31</v>
      </c>
      <c r="E300">
        <v>23</v>
      </c>
      <c r="F300">
        <f t="shared" si="272"/>
        <v>50</v>
      </c>
      <c r="G300" t="str">
        <f t="shared" si="265"/>
        <v/>
      </c>
      <c r="H300">
        <f>IF(ISBLANK(A300),MAX(H295:H299),MATCH(A300,'Bingo input'!$B$6:$B$105,0))</f>
        <v>82</v>
      </c>
      <c r="I300">
        <f>IF(ISBLANK(B300),MAX(I295:I299),MATCH(B300,'Bingo input'!$B$6:$B$105,0))</f>
        <v>84</v>
      </c>
      <c r="J300">
        <f>IF(ISBLANK(C300),MAX(J295:J299),MATCH(C300,'Bingo input'!$B$6:$B$105,0))</f>
        <v>22</v>
      </c>
      <c r="K300">
        <f>IF(ISBLANK(D300),MAX(K295:K299),MATCH(D300,'Bingo input'!$B$6:$B$105,0))</f>
        <v>73</v>
      </c>
      <c r="L300">
        <f>IF(ISBLANK(E300),MAX(L295:L299),MATCH(E300,'Bingo input'!$B$6:$B$105,0))</f>
        <v>10</v>
      </c>
      <c r="M300">
        <f t="shared" si="266"/>
        <v>84</v>
      </c>
      <c r="N300" t="str">
        <f>IF(LEN(Table1[[#This Row],[Status]])&gt;2,IF(MIN(Table1[[#This Row],[fo row 1]:[fo row 5]])&lt;MIN(M295:M299),"column","row"),"")</f>
        <v/>
      </c>
      <c r="O300" t="str">
        <f>IF(AND(LEN(Table1[[#This Row],[Status]])&gt;2,LEN(Table1[[#This Row],[Row or Column]])&gt;2),IF(Table1[[#This Row],[Row or Column]]="row",MIN(M295:M299),MIN(Table1[[#This Row],[fo row 1]:[fo row 5]])),"")</f>
        <v/>
      </c>
      <c r="P300" t="str">
        <f t="shared" ref="P300:T315" si="306">IF(LEN($G300)&gt;2,SUMIF(H295:H299,"&gt;"&amp;$O300,A295:A299),"")</f>
        <v/>
      </c>
      <c r="Q300" t="str">
        <f t="shared" si="306"/>
        <v/>
      </c>
      <c r="R300" t="str">
        <f t="shared" si="306"/>
        <v/>
      </c>
      <c r="S300" t="str">
        <f t="shared" si="306"/>
        <v/>
      </c>
      <c r="T300" t="str">
        <f t="shared" si="306"/>
        <v/>
      </c>
      <c r="U300" s="1" t="str">
        <f>IF(LEN(Table1[[#This Row],[Status]])&gt;2,SUM(Table1[[#This Row],[sum col1]:[sum col5]]),"")</f>
        <v/>
      </c>
      <c r="V300" s="1" t="str" cm="1">
        <f t="array" ref="V300">IF(LEN(Table1[[#This Row],[Status]])&gt;2,INDEX('Bingo input'!$B$6:$B$105,Table1[[#This Row],[Min of Maxs]],1),"")</f>
        <v/>
      </c>
    </row>
    <row r="301" spans="1:22">
      <c r="A301" s="3">
        <v>54</v>
      </c>
      <c r="B301">
        <v>16</v>
      </c>
      <c r="C301">
        <v>77</v>
      </c>
      <c r="D301">
        <v>37</v>
      </c>
      <c r="E301">
        <v>42</v>
      </c>
      <c r="F301">
        <f t="shared" si="272"/>
        <v>50</v>
      </c>
      <c r="G301" t="str">
        <f t="shared" si="265"/>
        <v/>
      </c>
      <c r="H301">
        <f>IF(ISBLANK(A301),MAX(H296:H300),MATCH(A301,'Bingo input'!$B$6:$B$105,0))</f>
        <v>60</v>
      </c>
      <c r="I301">
        <f>IF(ISBLANK(B301),MAX(I296:I300),MATCH(B301,'Bingo input'!$B$6:$B$105,0))</f>
        <v>55</v>
      </c>
      <c r="J301">
        <f>IF(ISBLANK(C301),MAX(J296:J300),MATCH(C301,'Bingo input'!$B$6:$B$105,0))</f>
        <v>39</v>
      </c>
      <c r="K301">
        <f>IF(ISBLANK(D301),MAX(K296:K300),MATCH(D301,'Bingo input'!$B$6:$B$105,0))</f>
        <v>77</v>
      </c>
      <c r="L301">
        <f>IF(ISBLANK(E301),MAX(L296:L300),MATCH(E301,'Bingo input'!$B$6:$B$105,0))</f>
        <v>96</v>
      </c>
      <c r="M301">
        <f t="shared" si="266"/>
        <v>96</v>
      </c>
      <c r="N301" t="str">
        <f>IF(LEN(Table1[[#This Row],[Status]])&gt;2,IF(MIN(Table1[[#This Row],[fo row 1]:[fo row 5]])&lt;MIN(M296:M300),"column","row"),"")</f>
        <v/>
      </c>
      <c r="O301" t="str">
        <f>IF(AND(LEN(Table1[[#This Row],[Status]])&gt;2,LEN(Table1[[#This Row],[Row or Column]])&gt;2),IF(Table1[[#This Row],[Row or Column]]="row",MIN(M296:M300),MIN(Table1[[#This Row],[fo row 1]:[fo row 5]])),"")</f>
        <v/>
      </c>
      <c r="P301" t="str">
        <f t="shared" si="306"/>
        <v/>
      </c>
      <c r="Q301" t="str">
        <f t="shared" ref="Q301:T301" si="307">IF(LEN($G301)&gt;2,SUMIF(I296:I300,"&gt;"&amp;$O301,B296:B300),"")</f>
        <v/>
      </c>
      <c r="R301" t="str">
        <f t="shared" si="307"/>
        <v/>
      </c>
      <c r="S301" t="str">
        <f t="shared" si="307"/>
        <v/>
      </c>
      <c r="T301" t="str">
        <f t="shared" si="307"/>
        <v/>
      </c>
      <c r="U301" s="1" t="str">
        <f>IF(LEN(Table1[[#This Row],[Status]])&gt;2,SUM(Table1[[#This Row],[sum col1]:[sum col5]]),"")</f>
        <v/>
      </c>
      <c r="V301" s="1" t="str" cm="1">
        <f t="array" ref="V301">IF(LEN(Table1[[#This Row],[Status]])&gt;2,INDEX('Bingo input'!$B$6:$B$105,Table1[[#This Row],[Min of Maxs]],1),"")</f>
        <v/>
      </c>
    </row>
    <row r="302" spans="1:22">
      <c r="A302" s="3">
        <v>73</v>
      </c>
      <c r="B302">
        <v>99</v>
      </c>
      <c r="C302">
        <v>7</v>
      </c>
      <c r="D302">
        <v>34</v>
      </c>
      <c r="E302">
        <v>90</v>
      </c>
      <c r="F302">
        <f t="shared" si="272"/>
        <v>50</v>
      </c>
      <c r="G302" t="str">
        <f t="shared" si="265"/>
        <v/>
      </c>
      <c r="H302">
        <f>IF(ISBLANK(A302),MAX(H297:H301),MATCH(A302,'Bingo input'!$B$6:$B$105,0))</f>
        <v>42</v>
      </c>
      <c r="I302">
        <f>IF(ISBLANK(B302),MAX(I297:I301),MATCH(B302,'Bingo input'!$B$6:$B$105,0))</f>
        <v>37</v>
      </c>
      <c r="J302">
        <f>IF(ISBLANK(C302),MAX(J297:J301),MATCH(C302,'Bingo input'!$B$6:$B$105,0))</f>
        <v>4</v>
      </c>
      <c r="K302">
        <f>IF(ISBLANK(D302),MAX(K297:K301),MATCH(D302,'Bingo input'!$B$6:$B$105,0))</f>
        <v>21</v>
      </c>
      <c r="L302">
        <f>IF(ISBLANK(E302),MAX(L297:L301),MATCH(E302,'Bingo input'!$B$6:$B$105,0))</f>
        <v>74</v>
      </c>
      <c r="M302">
        <f t="shared" si="266"/>
        <v>74</v>
      </c>
      <c r="N302" t="str">
        <f>IF(LEN(Table1[[#This Row],[Status]])&gt;2,IF(MIN(Table1[[#This Row],[fo row 1]:[fo row 5]])&lt;MIN(M297:M301),"column","row"),"")</f>
        <v/>
      </c>
      <c r="O302" t="str">
        <f>IF(AND(LEN(Table1[[#This Row],[Status]])&gt;2,LEN(Table1[[#This Row],[Row or Column]])&gt;2),IF(Table1[[#This Row],[Row or Column]]="row",MIN(M297:M301),MIN(Table1[[#This Row],[fo row 1]:[fo row 5]])),"")</f>
        <v/>
      </c>
      <c r="P302" t="str">
        <f t="shared" si="306"/>
        <v/>
      </c>
      <c r="Q302" t="str">
        <f t="shared" ref="Q302:T302" si="308">IF(LEN($G302)&gt;2,SUMIF(I297:I301,"&gt;"&amp;$O302,B297:B301),"")</f>
        <v/>
      </c>
      <c r="R302" t="str">
        <f t="shared" si="308"/>
        <v/>
      </c>
      <c r="S302" t="str">
        <f t="shared" si="308"/>
        <v/>
      </c>
      <c r="T302" t="str">
        <f t="shared" si="308"/>
        <v/>
      </c>
      <c r="U302" s="1" t="str">
        <f>IF(LEN(Table1[[#This Row],[Status]])&gt;2,SUM(Table1[[#This Row],[sum col1]:[sum col5]]),"")</f>
        <v/>
      </c>
      <c r="V302" s="1" t="str" cm="1">
        <f t="array" ref="V302">IF(LEN(Table1[[#This Row],[Status]])&gt;2,INDEX('Bingo input'!$B$6:$B$105,Table1[[#This Row],[Min of Maxs]],1),"")</f>
        <v/>
      </c>
    </row>
    <row r="303" spans="1:22">
      <c r="A303" s="3">
        <v>71</v>
      </c>
      <c r="B303">
        <v>26</v>
      </c>
      <c r="C303">
        <v>5</v>
      </c>
      <c r="D303">
        <v>91</v>
      </c>
      <c r="E303">
        <v>52</v>
      </c>
      <c r="F303">
        <f t="shared" si="272"/>
        <v>50</v>
      </c>
      <c r="G303" t="str">
        <f t="shared" si="265"/>
        <v/>
      </c>
      <c r="H303">
        <f>IF(ISBLANK(A303),MAX(H298:H302),MATCH(A303,'Bingo input'!$B$6:$B$105,0))</f>
        <v>18</v>
      </c>
      <c r="I303">
        <f>IF(ISBLANK(B303),MAX(I298:I302),MATCH(B303,'Bingo input'!$B$6:$B$105,0))</f>
        <v>25</v>
      </c>
      <c r="J303">
        <f>IF(ISBLANK(C303),MAX(J298:J302),MATCH(C303,'Bingo input'!$B$6:$B$105,0))</f>
        <v>79</v>
      </c>
      <c r="K303">
        <f>IF(ISBLANK(D303),MAX(K298:K302),MATCH(D303,'Bingo input'!$B$6:$B$105,0))</f>
        <v>89</v>
      </c>
      <c r="L303">
        <f>IF(ISBLANK(E303),MAX(L298:L302),MATCH(E303,'Bingo input'!$B$6:$B$105,0))</f>
        <v>49</v>
      </c>
      <c r="M303">
        <f t="shared" si="266"/>
        <v>89</v>
      </c>
      <c r="N303" t="str">
        <f>IF(LEN(Table1[[#This Row],[Status]])&gt;2,IF(MIN(Table1[[#This Row],[fo row 1]:[fo row 5]])&lt;MIN(M298:M302),"column","row"),"")</f>
        <v/>
      </c>
      <c r="O303" t="str">
        <f>IF(AND(LEN(Table1[[#This Row],[Status]])&gt;2,LEN(Table1[[#This Row],[Row or Column]])&gt;2),IF(Table1[[#This Row],[Row or Column]]="row",MIN(M298:M302),MIN(Table1[[#This Row],[fo row 1]:[fo row 5]])),"")</f>
        <v/>
      </c>
      <c r="P303" t="str">
        <f t="shared" si="306"/>
        <v/>
      </c>
      <c r="Q303" t="str">
        <f t="shared" ref="Q303:T303" si="309">IF(LEN($G303)&gt;2,SUMIF(I298:I302,"&gt;"&amp;$O303,B298:B302),"")</f>
        <v/>
      </c>
      <c r="R303" t="str">
        <f t="shared" si="309"/>
        <v/>
      </c>
      <c r="S303" t="str">
        <f t="shared" si="309"/>
        <v/>
      </c>
      <c r="T303" t="str">
        <f t="shared" si="309"/>
        <v/>
      </c>
      <c r="U303" s="1" t="str">
        <f>IF(LEN(Table1[[#This Row],[Status]])&gt;2,SUM(Table1[[#This Row],[sum col1]:[sum col5]]),"")</f>
        <v/>
      </c>
      <c r="V303" s="1" t="str" cm="1">
        <f t="array" ref="V303">IF(LEN(Table1[[#This Row],[Status]])&gt;2,INDEX('Bingo input'!$B$6:$B$105,Table1[[#This Row],[Min of Maxs]],1),"")</f>
        <v/>
      </c>
    </row>
    <row r="304" spans="1:22">
      <c r="A304" s="3">
        <v>22</v>
      </c>
      <c r="B304">
        <v>27</v>
      </c>
      <c r="C304">
        <v>47</v>
      </c>
      <c r="D304">
        <v>85</v>
      </c>
      <c r="E304">
        <v>62</v>
      </c>
      <c r="F304">
        <f t="shared" si="272"/>
        <v>50</v>
      </c>
      <c r="G304" t="str">
        <f t="shared" si="265"/>
        <v/>
      </c>
      <c r="H304">
        <f>IF(ISBLANK(A304),MAX(H299:H303),MATCH(A304,'Bingo input'!$B$6:$B$105,0))</f>
        <v>62</v>
      </c>
      <c r="I304">
        <f>IF(ISBLANK(B304),MAX(I299:I303),MATCH(B304,'Bingo input'!$B$6:$B$105,0))</f>
        <v>1</v>
      </c>
      <c r="J304">
        <f>IF(ISBLANK(C304),MAX(J299:J303),MATCH(C304,'Bingo input'!$B$6:$B$105,0))</f>
        <v>34</v>
      </c>
      <c r="K304">
        <f>IF(ISBLANK(D304),MAX(K299:K303),MATCH(D304,'Bingo input'!$B$6:$B$105,0))</f>
        <v>5</v>
      </c>
      <c r="L304">
        <f>IF(ISBLANK(E304),MAX(L299:L303),MATCH(E304,'Bingo input'!$B$6:$B$105,0))</f>
        <v>69</v>
      </c>
      <c r="M304">
        <f t="shared" si="266"/>
        <v>69</v>
      </c>
      <c r="N304" t="str">
        <f>IF(LEN(Table1[[#This Row],[Status]])&gt;2,IF(MIN(Table1[[#This Row],[fo row 1]:[fo row 5]])&lt;MIN(M299:M303),"column","row"),"")</f>
        <v/>
      </c>
      <c r="O304" t="str">
        <f>IF(AND(LEN(Table1[[#This Row],[Status]])&gt;2,LEN(Table1[[#This Row],[Row or Column]])&gt;2),IF(Table1[[#This Row],[Row or Column]]="row",MIN(M299:M303),MIN(Table1[[#This Row],[fo row 1]:[fo row 5]])),"")</f>
        <v/>
      </c>
      <c r="P304" t="str">
        <f t="shared" si="306"/>
        <v/>
      </c>
      <c r="Q304" t="str">
        <f t="shared" ref="Q304:T304" si="310">IF(LEN($G304)&gt;2,SUMIF(I299:I303,"&gt;"&amp;$O304,B299:B303),"")</f>
        <v/>
      </c>
      <c r="R304" t="str">
        <f t="shared" si="310"/>
        <v/>
      </c>
      <c r="S304" t="str">
        <f t="shared" si="310"/>
        <v/>
      </c>
      <c r="T304" t="str">
        <f t="shared" si="310"/>
        <v/>
      </c>
      <c r="U304" s="1" t="str">
        <f>IF(LEN(Table1[[#This Row],[Status]])&gt;2,SUM(Table1[[#This Row],[sum col1]:[sum col5]]),"")</f>
        <v/>
      </c>
      <c r="V304" s="1" t="str" cm="1">
        <f t="array" ref="V304">IF(LEN(Table1[[#This Row],[Status]])&gt;2,INDEX('Bingo input'!$B$6:$B$105,Table1[[#This Row],[Min of Maxs]],1),"")</f>
        <v/>
      </c>
    </row>
    <row r="305" spans="1:22">
      <c r="A305" s="2"/>
      <c r="F305">
        <f t="shared" si="272"/>
        <v>50</v>
      </c>
      <c r="G305" t="str">
        <f t="shared" si="265"/>
        <v xml:space="preserve">Board 50 min row: </v>
      </c>
      <c r="H305">
        <f>IF(ISBLANK(A305),MAX(H300:H304),MATCH(A305,'Bingo input'!$B$6:$B$105,0))</f>
        <v>82</v>
      </c>
      <c r="I305">
        <f>IF(ISBLANK(B305),MAX(I300:I304),MATCH(B305,'Bingo input'!$B$6:$B$105,0))</f>
        <v>84</v>
      </c>
      <c r="J305">
        <f>IF(ISBLANK(C305),MAX(J300:J304),MATCH(C305,'Bingo input'!$B$6:$B$105,0))</f>
        <v>79</v>
      </c>
      <c r="K305">
        <f>IF(ISBLANK(D305),MAX(K300:K304),MATCH(D305,'Bingo input'!$B$6:$B$105,0))</f>
        <v>89</v>
      </c>
      <c r="L305">
        <f>IF(ISBLANK(E305),MAX(L300:L304),MATCH(E305,'Bingo input'!$B$6:$B$105,0))</f>
        <v>96</v>
      </c>
      <c r="M305" t="str">
        <f t="shared" si="266"/>
        <v>/</v>
      </c>
      <c r="N305" t="str">
        <f>IF(LEN(Table1[[#This Row],[Status]])&gt;2,IF(MIN(Table1[[#This Row],[fo row 1]:[fo row 5]])&lt;MIN(M300:M304),"column","row"),"")</f>
        <v>row</v>
      </c>
      <c r="O305">
        <f>IF(AND(LEN(Table1[[#This Row],[Status]])&gt;2,LEN(Table1[[#This Row],[Row or Column]])&gt;2),IF(Table1[[#This Row],[Row or Column]]="row",MIN(M300:M304),MIN(Table1[[#This Row],[fo row 1]:[fo row 5]])),"")</f>
        <v>69</v>
      </c>
      <c r="P305">
        <f t="shared" si="306"/>
        <v>38</v>
      </c>
      <c r="Q305">
        <f t="shared" ref="Q305:T305" si="311">IF(LEN($G305)&gt;2,SUMIF(I300:I304,"&gt;"&amp;$O305,B300:B304),"")</f>
        <v>21</v>
      </c>
      <c r="R305">
        <f t="shared" si="311"/>
        <v>5</v>
      </c>
      <c r="S305">
        <f t="shared" si="311"/>
        <v>159</v>
      </c>
      <c r="T305">
        <f t="shared" si="311"/>
        <v>132</v>
      </c>
      <c r="U305" s="1">
        <f>IF(LEN(Table1[[#This Row],[Status]])&gt;2,SUM(Table1[[#This Row],[sum col1]:[sum col5]]),"")</f>
        <v>355</v>
      </c>
      <c r="V305" s="1" cm="1">
        <f t="array" ref="V305">IF(LEN(Table1[[#This Row],[Status]])&gt;2,INDEX('Bingo input'!$B$6:$B$105,Table1[[#This Row],[Min of Maxs]],1),"")</f>
        <v>62</v>
      </c>
    </row>
    <row r="306" spans="1:22">
      <c r="A306" s="3">
        <v>2</v>
      </c>
      <c r="B306">
        <v>86</v>
      </c>
      <c r="C306">
        <v>28</v>
      </c>
      <c r="D306">
        <v>37</v>
      </c>
      <c r="E306">
        <v>55</v>
      </c>
      <c r="F306">
        <f t="shared" si="272"/>
        <v>51</v>
      </c>
      <c r="G306" t="str">
        <f t="shared" si="265"/>
        <v/>
      </c>
      <c r="H306">
        <f>IF(ISBLANK(A306),MAX(H301:H305),MATCH(A306,'Bingo input'!$B$6:$B$105,0))</f>
        <v>29</v>
      </c>
      <c r="I306">
        <f>IF(ISBLANK(B306),MAX(I301:I305),MATCH(B306,'Bingo input'!$B$6:$B$105,0))</f>
        <v>44</v>
      </c>
      <c r="J306">
        <f>IF(ISBLANK(C306),MAX(J301:J305),MATCH(C306,'Bingo input'!$B$6:$B$105,0))</f>
        <v>100</v>
      </c>
      <c r="K306">
        <f>IF(ISBLANK(D306),MAX(K301:K305),MATCH(D306,'Bingo input'!$B$6:$B$105,0))</f>
        <v>77</v>
      </c>
      <c r="L306">
        <f>IF(ISBLANK(E306),MAX(L301:L305),MATCH(E306,'Bingo input'!$B$6:$B$105,0))</f>
        <v>45</v>
      </c>
      <c r="M306">
        <f t="shared" si="266"/>
        <v>100</v>
      </c>
      <c r="N306" t="str">
        <f>IF(LEN(Table1[[#This Row],[Status]])&gt;2,IF(MIN(Table1[[#This Row],[fo row 1]:[fo row 5]])&lt;MIN(M301:M305),"column","row"),"")</f>
        <v/>
      </c>
      <c r="O306" t="str">
        <f>IF(AND(LEN(Table1[[#This Row],[Status]])&gt;2,LEN(Table1[[#This Row],[Row or Column]])&gt;2),IF(Table1[[#This Row],[Row or Column]]="row",MIN(M301:M305),MIN(Table1[[#This Row],[fo row 1]:[fo row 5]])),"")</f>
        <v/>
      </c>
      <c r="P306" t="str">
        <f t="shared" si="306"/>
        <v/>
      </c>
      <c r="Q306" t="str">
        <f t="shared" ref="Q306:T306" si="312">IF(LEN($G306)&gt;2,SUMIF(I301:I305,"&gt;"&amp;$O306,B301:B305),"")</f>
        <v/>
      </c>
      <c r="R306" t="str">
        <f t="shared" si="312"/>
        <v/>
      </c>
      <c r="S306" t="str">
        <f t="shared" si="312"/>
        <v/>
      </c>
      <c r="T306" t="str">
        <f t="shared" si="312"/>
        <v/>
      </c>
      <c r="U306" s="1" t="str">
        <f>IF(LEN(Table1[[#This Row],[Status]])&gt;2,SUM(Table1[[#This Row],[sum col1]:[sum col5]]),"")</f>
        <v/>
      </c>
      <c r="V306" s="1" t="str" cm="1">
        <f t="array" ref="V306">IF(LEN(Table1[[#This Row],[Status]])&gt;2,INDEX('Bingo input'!$B$6:$B$105,Table1[[#This Row],[Min of Maxs]],1),"")</f>
        <v/>
      </c>
    </row>
    <row r="307" spans="1:22">
      <c r="A307" s="3">
        <v>1</v>
      </c>
      <c r="B307">
        <v>82</v>
      </c>
      <c r="C307">
        <v>9</v>
      </c>
      <c r="D307">
        <v>36</v>
      </c>
      <c r="E307">
        <v>31</v>
      </c>
      <c r="F307">
        <f t="shared" si="272"/>
        <v>51</v>
      </c>
      <c r="G307" t="str">
        <f t="shared" si="265"/>
        <v/>
      </c>
      <c r="H307">
        <f>IF(ISBLANK(A307),MAX(H302:H306),MATCH(A307,'Bingo input'!$B$6:$B$105,0))</f>
        <v>64</v>
      </c>
      <c r="I307">
        <f>IF(ISBLANK(B307),MAX(I302:I306),MATCH(B307,'Bingo input'!$B$6:$B$105,0))</f>
        <v>22</v>
      </c>
      <c r="J307">
        <f>IF(ISBLANK(C307),MAX(J302:J306),MATCH(C307,'Bingo input'!$B$6:$B$105,0))</f>
        <v>53</v>
      </c>
      <c r="K307">
        <f>IF(ISBLANK(D307),MAX(K302:K306),MATCH(D307,'Bingo input'!$B$6:$B$105,0))</f>
        <v>46</v>
      </c>
      <c r="L307">
        <f>IF(ISBLANK(E307),MAX(L302:L306),MATCH(E307,'Bingo input'!$B$6:$B$105,0))</f>
        <v>73</v>
      </c>
      <c r="M307">
        <f t="shared" si="266"/>
        <v>73</v>
      </c>
      <c r="N307" t="str">
        <f>IF(LEN(Table1[[#This Row],[Status]])&gt;2,IF(MIN(Table1[[#This Row],[fo row 1]:[fo row 5]])&lt;MIN(M302:M306),"column","row"),"")</f>
        <v/>
      </c>
      <c r="O307" t="str">
        <f>IF(AND(LEN(Table1[[#This Row],[Status]])&gt;2,LEN(Table1[[#This Row],[Row or Column]])&gt;2),IF(Table1[[#This Row],[Row or Column]]="row",MIN(M302:M306),MIN(Table1[[#This Row],[fo row 1]:[fo row 5]])),"")</f>
        <v/>
      </c>
      <c r="P307" t="str">
        <f t="shared" si="306"/>
        <v/>
      </c>
      <c r="Q307" t="str">
        <f t="shared" ref="Q307:T307" si="313">IF(LEN($G307)&gt;2,SUMIF(I302:I306,"&gt;"&amp;$O307,B302:B306),"")</f>
        <v/>
      </c>
      <c r="R307" t="str">
        <f t="shared" si="313"/>
        <v/>
      </c>
      <c r="S307" t="str">
        <f t="shared" si="313"/>
        <v/>
      </c>
      <c r="T307" t="str">
        <f t="shared" si="313"/>
        <v/>
      </c>
      <c r="U307" s="1" t="str">
        <f>IF(LEN(Table1[[#This Row],[Status]])&gt;2,SUM(Table1[[#This Row],[sum col1]:[sum col5]]),"")</f>
        <v/>
      </c>
      <c r="V307" s="1" t="str" cm="1">
        <f t="array" ref="V307">IF(LEN(Table1[[#This Row],[Status]])&gt;2,INDEX('Bingo input'!$B$6:$B$105,Table1[[#This Row],[Min of Maxs]],1),"")</f>
        <v/>
      </c>
    </row>
    <row r="308" spans="1:22">
      <c r="A308" s="3">
        <v>52</v>
      </c>
      <c r="B308">
        <v>98</v>
      </c>
      <c r="C308">
        <v>89</v>
      </c>
      <c r="D308">
        <v>30</v>
      </c>
      <c r="E308">
        <v>60</v>
      </c>
      <c r="F308">
        <f t="shared" si="272"/>
        <v>51</v>
      </c>
      <c r="G308" t="str">
        <f t="shared" si="265"/>
        <v/>
      </c>
      <c r="H308">
        <f>IF(ISBLANK(A308),MAX(H303:H307),MATCH(A308,'Bingo input'!$B$6:$B$105,0))</f>
        <v>49</v>
      </c>
      <c r="I308">
        <f>IF(ISBLANK(B308),MAX(I303:I307),MATCH(B308,'Bingo input'!$B$6:$B$105,0))</f>
        <v>80</v>
      </c>
      <c r="J308">
        <f>IF(ISBLANK(C308),MAX(J303:J307),MATCH(C308,'Bingo input'!$B$6:$B$105,0))</f>
        <v>94</v>
      </c>
      <c r="K308">
        <f>IF(ISBLANK(D308),MAX(K303:K307),MATCH(D308,'Bingo input'!$B$6:$B$105,0))</f>
        <v>85</v>
      </c>
      <c r="L308">
        <f>IF(ISBLANK(E308),MAX(L303:L307),MATCH(E308,'Bingo input'!$B$6:$B$105,0))</f>
        <v>90</v>
      </c>
      <c r="M308">
        <f t="shared" si="266"/>
        <v>94</v>
      </c>
      <c r="N308" t="str">
        <f>IF(LEN(Table1[[#This Row],[Status]])&gt;2,IF(MIN(Table1[[#This Row],[fo row 1]:[fo row 5]])&lt;MIN(M303:M307),"column","row"),"")</f>
        <v/>
      </c>
      <c r="O308" t="str">
        <f>IF(AND(LEN(Table1[[#This Row],[Status]])&gt;2,LEN(Table1[[#This Row],[Row or Column]])&gt;2),IF(Table1[[#This Row],[Row or Column]]="row",MIN(M303:M307),MIN(Table1[[#This Row],[fo row 1]:[fo row 5]])),"")</f>
        <v/>
      </c>
      <c r="P308" t="str">
        <f t="shared" si="306"/>
        <v/>
      </c>
      <c r="Q308" t="str">
        <f t="shared" ref="Q308:T308" si="314">IF(LEN($G308)&gt;2,SUMIF(I303:I307,"&gt;"&amp;$O308,B303:B307),"")</f>
        <v/>
      </c>
      <c r="R308" t="str">
        <f t="shared" si="314"/>
        <v/>
      </c>
      <c r="S308" t="str">
        <f t="shared" si="314"/>
        <v/>
      </c>
      <c r="T308" t="str">
        <f t="shared" si="314"/>
        <v/>
      </c>
      <c r="U308" s="1" t="str">
        <f>IF(LEN(Table1[[#This Row],[Status]])&gt;2,SUM(Table1[[#This Row],[sum col1]:[sum col5]]),"")</f>
        <v/>
      </c>
      <c r="V308" s="1" t="str" cm="1">
        <f t="array" ref="V308">IF(LEN(Table1[[#This Row],[Status]])&gt;2,INDEX('Bingo input'!$B$6:$B$105,Table1[[#This Row],[Min of Maxs]],1),"")</f>
        <v/>
      </c>
    </row>
    <row r="309" spans="1:22">
      <c r="A309" s="3">
        <v>13</v>
      </c>
      <c r="B309">
        <v>17</v>
      </c>
      <c r="C309">
        <v>63</v>
      </c>
      <c r="D309">
        <v>38</v>
      </c>
      <c r="E309">
        <v>57</v>
      </c>
      <c r="F309">
        <f t="shared" si="272"/>
        <v>51</v>
      </c>
      <c r="G309" t="str">
        <f t="shared" si="265"/>
        <v/>
      </c>
      <c r="H309">
        <f>IF(ISBLANK(A309),MAX(H304:H308),MATCH(A309,'Bingo input'!$B$6:$B$105,0))</f>
        <v>47</v>
      </c>
      <c r="I309">
        <f>IF(ISBLANK(B309),MAX(I304:I308),MATCH(B309,'Bingo input'!$B$6:$B$105,0))</f>
        <v>68</v>
      </c>
      <c r="J309">
        <f>IF(ISBLANK(C309),MAX(J304:J308),MATCH(C309,'Bingo input'!$B$6:$B$105,0))</f>
        <v>50</v>
      </c>
      <c r="K309">
        <f>IF(ISBLANK(D309),MAX(K304:K308),MATCH(D309,'Bingo input'!$B$6:$B$105,0))</f>
        <v>82</v>
      </c>
      <c r="L309">
        <f>IF(ISBLANK(E309),MAX(L304:L308),MATCH(E309,'Bingo input'!$B$6:$B$105,0))</f>
        <v>8</v>
      </c>
      <c r="M309">
        <f t="shared" si="266"/>
        <v>82</v>
      </c>
      <c r="N309" t="str">
        <f>IF(LEN(Table1[[#This Row],[Status]])&gt;2,IF(MIN(Table1[[#This Row],[fo row 1]:[fo row 5]])&lt;MIN(M304:M308),"column","row"),"")</f>
        <v/>
      </c>
      <c r="O309" t="str">
        <f>IF(AND(LEN(Table1[[#This Row],[Status]])&gt;2,LEN(Table1[[#This Row],[Row or Column]])&gt;2),IF(Table1[[#This Row],[Row or Column]]="row",MIN(M304:M308),MIN(Table1[[#This Row],[fo row 1]:[fo row 5]])),"")</f>
        <v/>
      </c>
      <c r="P309" t="str">
        <f t="shared" si="306"/>
        <v/>
      </c>
      <c r="Q309" t="str">
        <f t="shared" ref="Q309:T309" si="315">IF(LEN($G309)&gt;2,SUMIF(I304:I308,"&gt;"&amp;$O309,B304:B308),"")</f>
        <v/>
      </c>
      <c r="R309" t="str">
        <f t="shared" si="315"/>
        <v/>
      </c>
      <c r="S309" t="str">
        <f t="shared" si="315"/>
        <v/>
      </c>
      <c r="T309" t="str">
        <f t="shared" si="315"/>
        <v/>
      </c>
      <c r="U309" s="1" t="str">
        <f>IF(LEN(Table1[[#This Row],[Status]])&gt;2,SUM(Table1[[#This Row],[sum col1]:[sum col5]]),"")</f>
        <v/>
      </c>
      <c r="V309" s="1" t="str" cm="1">
        <f t="array" ref="V309">IF(LEN(Table1[[#This Row],[Status]])&gt;2,INDEX('Bingo input'!$B$6:$B$105,Table1[[#This Row],[Min of Maxs]],1),"")</f>
        <v/>
      </c>
    </row>
    <row r="310" spans="1:22">
      <c r="A310" s="3">
        <v>73</v>
      </c>
      <c r="B310">
        <v>50</v>
      </c>
      <c r="C310">
        <v>42</v>
      </c>
      <c r="D310">
        <v>20</v>
      </c>
      <c r="E310">
        <v>12</v>
      </c>
      <c r="F310">
        <f t="shared" si="272"/>
        <v>51</v>
      </c>
      <c r="G310" t="str">
        <f t="shared" si="265"/>
        <v/>
      </c>
      <c r="H310">
        <f>IF(ISBLANK(A310),MAX(H305:H309),MATCH(A310,'Bingo input'!$B$6:$B$105,0))</f>
        <v>42</v>
      </c>
      <c r="I310">
        <f>IF(ISBLANK(B310),MAX(I305:I309),MATCH(B310,'Bingo input'!$B$6:$B$105,0))</f>
        <v>59</v>
      </c>
      <c r="J310">
        <f>IF(ISBLANK(C310),MAX(J305:J309),MATCH(C310,'Bingo input'!$B$6:$B$105,0))</f>
        <v>96</v>
      </c>
      <c r="K310">
        <f>IF(ISBLANK(D310),MAX(K305:K309),MATCH(D310,'Bingo input'!$B$6:$B$105,0))</f>
        <v>38</v>
      </c>
      <c r="L310">
        <f>IF(ISBLANK(E310),MAX(L305:L309),MATCH(E310,'Bingo input'!$B$6:$B$105,0))</f>
        <v>65</v>
      </c>
      <c r="M310">
        <f t="shared" si="266"/>
        <v>96</v>
      </c>
      <c r="N310" t="str">
        <f>IF(LEN(Table1[[#This Row],[Status]])&gt;2,IF(MIN(Table1[[#This Row],[fo row 1]:[fo row 5]])&lt;MIN(M305:M309),"column","row"),"")</f>
        <v/>
      </c>
      <c r="O310" t="str">
        <f>IF(AND(LEN(Table1[[#This Row],[Status]])&gt;2,LEN(Table1[[#This Row],[Row or Column]])&gt;2),IF(Table1[[#This Row],[Row or Column]]="row",MIN(M305:M309),MIN(Table1[[#This Row],[fo row 1]:[fo row 5]])),"")</f>
        <v/>
      </c>
      <c r="P310" t="str">
        <f t="shared" si="306"/>
        <v/>
      </c>
      <c r="Q310" t="str">
        <f t="shared" ref="Q310:T310" si="316">IF(LEN($G310)&gt;2,SUMIF(I305:I309,"&gt;"&amp;$O310,B305:B309),"")</f>
        <v/>
      </c>
      <c r="R310" t="str">
        <f t="shared" si="316"/>
        <v/>
      </c>
      <c r="S310" t="str">
        <f t="shared" si="316"/>
        <v/>
      </c>
      <c r="T310" t="str">
        <f t="shared" si="316"/>
        <v/>
      </c>
      <c r="U310" s="1" t="str">
        <f>IF(LEN(Table1[[#This Row],[Status]])&gt;2,SUM(Table1[[#This Row],[sum col1]:[sum col5]]),"")</f>
        <v/>
      </c>
      <c r="V310" s="1" t="str" cm="1">
        <f t="array" ref="V310">IF(LEN(Table1[[#This Row],[Status]])&gt;2,INDEX('Bingo input'!$B$6:$B$105,Table1[[#This Row],[Min of Maxs]],1),"")</f>
        <v/>
      </c>
    </row>
    <row r="311" spans="1:22">
      <c r="A311" s="2"/>
      <c r="F311">
        <f t="shared" si="272"/>
        <v>51</v>
      </c>
      <c r="G311" t="str">
        <f t="shared" si="265"/>
        <v xml:space="preserve">Board 51 min row: </v>
      </c>
      <c r="H311">
        <f>IF(ISBLANK(A311),MAX(H306:H310),MATCH(A311,'Bingo input'!$B$6:$B$105,0))</f>
        <v>64</v>
      </c>
      <c r="I311">
        <f>IF(ISBLANK(B311),MAX(I306:I310),MATCH(B311,'Bingo input'!$B$6:$B$105,0))</f>
        <v>80</v>
      </c>
      <c r="J311">
        <f>IF(ISBLANK(C311),MAX(J306:J310),MATCH(C311,'Bingo input'!$B$6:$B$105,0))</f>
        <v>100</v>
      </c>
      <c r="K311">
        <f>IF(ISBLANK(D311),MAX(K306:K310),MATCH(D311,'Bingo input'!$B$6:$B$105,0))</f>
        <v>85</v>
      </c>
      <c r="L311">
        <f>IF(ISBLANK(E311),MAX(L306:L310),MATCH(E311,'Bingo input'!$B$6:$B$105,0))</f>
        <v>90</v>
      </c>
      <c r="M311" t="str">
        <f t="shared" si="266"/>
        <v>/</v>
      </c>
      <c r="N311" t="str">
        <f>IF(LEN(Table1[[#This Row],[Status]])&gt;2,IF(MIN(Table1[[#This Row],[fo row 1]:[fo row 5]])&lt;MIN(M306:M310),"column","row"),"")</f>
        <v>column</v>
      </c>
      <c r="O311">
        <f>IF(AND(LEN(Table1[[#This Row],[Status]])&gt;2,LEN(Table1[[#This Row],[Row or Column]])&gt;2),IF(Table1[[#This Row],[Row or Column]]="row",MIN(M306:M310),MIN(Table1[[#This Row],[fo row 1]:[fo row 5]])),"")</f>
        <v>64</v>
      </c>
      <c r="P311">
        <f t="shared" si="306"/>
        <v>0</v>
      </c>
      <c r="Q311">
        <f t="shared" ref="Q311:T311" si="317">IF(LEN($G311)&gt;2,SUMIF(I306:I310,"&gt;"&amp;$O311,B306:B310),"")</f>
        <v>115</v>
      </c>
      <c r="R311">
        <f t="shared" si="317"/>
        <v>159</v>
      </c>
      <c r="S311">
        <f t="shared" si="317"/>
        <v>105</v>
      </c>
      <c r="T311">
        <f t="shared" si="317"/>
        <v>103</v>
      </c>
      <c r="U311" s="1">
        <f>IF(LEN(Table1[[#This Row],[Status]])&gt;2,SUM(Table1[[#This Row],[sum col1]:[sum col5]]),"")</f>
        <v>482</v>
      </c>
      <c r="V311" s="1" cm="1">
        <f t="array" ref="V311">IF(LEN(Table1[[#This Row],[Status]])&gt;2,INDEX('Bingo input'!$B$6:$B$105,Table1[[#This Row],[Min of Maxs]],1),"")</f>
        <v>1</v>
      </c>
    </row>
    <row r="312" spans="1:22">
      <c r="A312" s="3">
        <v>56</v>
      </c>
      <c r="B312">
        <v>3</v>
      </c>
      <c r="C312">
        <v>67</v>
      </c>
      <c r="D312">
        <v>62</v>
      </c>
      <c r="E312">
        <v>35</v>
      </c>
      <c r="F312">
        <f t="shared" si="272"/>
        <v>52</v>
      </c>
      <c r="G312" t="str">
        <f t="shared" si="265"/>
        <v/>
      </c>
      <c r="H312">
        <f>IF(ISBLANK(A312),MAX(H307:H311),MATCH(A312,'Bingo input'!$B$6:$B$105,0))</f>
        <v>41</v>
      </c>
      <c r="I312">
        <f>IF(ISBLANK(B312),MAX(I307:I311),MATCH(B312,'Bingo input'!$B$6:$B$105,0))</f>
        <v>95</v>
      </c>
      <c r="J312">
        <f>IF(ISBLANK(C312),MAX(J307:J311),MATCH(C312,'Bingo input'!$B$6:$B$105,0))</f>
        <v>99</v>
      </c>
      <c r="K312">
        <f>IF(ISBLANK(D312),MAX(K307:K311),MATCH(D312,'Bingo input'!$B$6:$B$105,0))</f>
        <v>69</v>
      </c>
      <c r="L312">
        <f>IF(ISBLANK(E312),MAX(L307:L311),MATCH(E312,'Bingo input'!$B$6:$B$105,0))</f>
        <v>30</v>
      </c>
      <c r="M312">
        <f t="shared" si="266"/>
        <v>99</v>
      </c>
      <c r="N312" t="str">
        <f>IF(LEN(Table1[[#This Row],[Status]])&gt;2,IF(MIN(Table1[[#This Row],[fo row 1]:[fo row 5]])&lt;MIN(M307:M311),"column","row"),"")</f>
        <v/>
      </c>
      <c r="O312" t="str">
        <f>IF(AND(LEN(Table1[[#This Row],[Status]])&gt;2,LEN(Table1[[#This Row],[Row or Column]])&gt;2),IF(Table1[[#This Row],[Row or Column]]="row",MIN(M307:M311),MIN(Table1[[#This Row],[fo row 1]:[fo row 5]])),"")</f>
        <v/>
      </c>
      <c r="P312" t="str">
        <f t="shared" si="306"/>
        <v/>
      </c>
      <c r="Q312" t="str">
        <f t="shared" ref="Q312:T312" si="318">IF(LEN($G312)&gt;2,SUMIF(I307:I311,"&gt;"&amp;$O312,B307:B311),"")</f>
        <v/>
      </c>
      <c r="R312" t="str">
        <f t="shared" si="318"/>
        <v/>
      </c>
      <c r="S312" t="str">
        <f t="shared" si="318"/>
        <v/>
      </c>
      <c r="T312" t="str">
        <f t="shared" si="318"/>
        <v/>
      </c>
      <c r="U312" s="1" t="str">
        <f>IF(LEN(Table1[[#This Row],[Status]])&gt;2,SUM(Table1[[#This Row],[sum col1]:[sum col5]]),"")</f>
        <v/>
      </c>
      <c r="V312" s="1" t="str" cm="1">
        <f t="array" ref="V312">IF(LEN(Table1[[#This Row],[Status]])&gt;2,INDEX('Bingo input'!$B$6:$B$105,Table1[[#This Row],[Min of Maxs]],1),"")</f>
        <v/>
      </c>
    </row>
    <row r="313" spans="1:22">
      <c r="A313" s="3">
        <v>59</v>
      </c>
      <c r="B313">
        <v>39</v>
      </c>
      <c r="C313">
        <v>19</v>
      </c>
      <c r="D313">
        <v>22</v>
      </c>
      <c r="E313">
        <v>27</v>
      </c>
      <c r="F313">
        <f t="shared" si="272"/>
        <v>52</v>
      </c>
      <c r="G313" t="str">
        <f t="shared" si="265"/>
        <v/>
      </c>
      <c r="H313">
        <f>IF(ISBLANK(A313),MAX(H308:H312),MATCH(A313,'Bingo input'!$B$6:$B$105,0))</f>
        <v>93</v>
      </c>
      <c r="I313">
        <f>IF(ISBLANK(B313),MAX(I308:I312),MATCH(B313,'Bingo input'!$B$6:$B$105,0))</f>
        <v>75</v>
      </c>
      <c r="J313">
        <f>IF(ISBLANK(C313),MAX(J308:J312),MATCH(C313,'Bingo input'!$B$6:$B$105,0))</f>
        <v>31</v>
      </c>
      <c r="K313">
        <f>IF(ISBLANK(D313),MAX(K308:K312),MATCH(D313,'Bingo input'!$B$6:$B$105,0))</f>
        <v>62</v>
      </c>
      <c r="L313">
        <f>IF(ISBLANK(E313),MAX(L308:L312),MATCH(E313,'Bingo input'!$B$6:$B$105,0))</f>
        <v>1</v>
      </c>
      <c r="M313">
        <f t="shared" si="266"/>
        <v>93</v>
      </c>
      <c r="N313" t="str">
        <f>IF(LEN(Table1[[#This Row],[Status]])&gt;2,IF(MIN(Table1[[#This Row],[fo row 1]:[fo row 5]])&lt;MIN(M308:M312),"column","row"),"")</f>
        <v/>
      </c>
      <c r="O313" t="str">
        <f>IF(AND(LEN(Table1[[#This Row],[Status]])&gt;2,LEN(Table1[[#This Row],[Row or Column]])&gt;2),IF(Table1[[#This Row],[Row or Column]]="row",MIN(M308:M312),MIN(Table1[[#This Row],[fo row 1]:[fo row 5]])),"")</f>
        <v/>
      </c>
      <c r="P313" t="str">
        <f t="shared" si="306"/>
        <v/>
      </c>
      <c r="Q313" t="str">
        <f t="shared" ref="Q313:T313" si="319">IF(LEN($G313)&gt;2,SUMIF(I308:I312,"&gt;"&amp;$O313,B308:B312),"")</f>
        <v/>
      </c>
      <c r="R313" t="str">
        <f t="shared" si="319"/>
        <v/>
      </c>
      <c r="S313" t="str">
        <f t="shared" si="319"/>
        <v/>
      </c>
      <c r="T313" t="str">
        <f t="shared" si="319"/>
        <v/>
      </c>
      <c r="U313" s="1" t="str">
        <f>IF(LEN(Table1[[#This Row],[Status]])&gt;2,SUM(Table1[[#This Row],[sum col1]:[sum col5]]),"")</f>
        <v/>
      </c>
      <c r="V313" s="1" t="str" cm="1">
        <f t="array" ref="V313">IF(LEN(Table1[[#This Row],[Status]])&gt;2,INDEX('Bingo input'!$B$6:$B$105,Table1[[#This Row],[Min of Maxs]],1),"")</f>
        <v/>
      </c>
    </row>
    <row r="314" spans="1:22">
      <c r="A314" s="3">
        <v>21</v>
      </c>
      <c r="B314">
        <v>58</v>
      </c>
      <c r="C314">
        <v>57</v>
      </c>
      <c r="D314">
        <v>41</v>
      </c>
      <c r="E314">
        <v>54</v>
      </c>
      <c r="F314">
        <f t="shared" si="272"/>
        <v>52</v>
      </c>
      <c r="G314" t="str">
        <f t="shared" si="265"/>
        <v/>
      </c>
      <c r="H314">
        <f>IF(ISBLANK(A314),MAX(H309:H313),MATCH(A314,'Bingo input'!$B$6:$B$105,0))</f>
        <v>84</v>
      </c>
      <c r="I314">
        <f>IF(ISBLANK(B314),MAX(I309:I313),MATCH(B314,'Bingo input'!$B$6:$B$105,0))</f>
        <v>97</v>
      </c>
      <c r="J314">
        <f>IF(ISBLANK(C314),MAX(J309:J313),MATCH(C314,'Bingo input'!$B$6:$B$105,0))</f>
        <v>8</v>
      </c>
      <c r="K314">
        <f>IF(ISBLANK(D314),MAX(K309:K313),MATCH(D314,'Bingo input'!$B$6:$B$105,0))</f>
        <v>87</v>
      </c>
      <c r="L314">
        <f>IF(ISBLANK(E314),MAX(L309:L313),MATCH(E314,'Bingo input'!$B$6:$B$105,0))</f>
        <v>60</v>
      </c>
      <c r="M314">
        <f t="shared" si="266"/>
        <v>97</v>
      </c>
      <c r="N314" t="str">
        <f>IF(LEN(Table1[[#This Row],[Status]])&gt;2,IF(MIN(Table1[[#This Row],[fo row 1]:[fo row 5]])&lt;MIN(M309:M313),"column","row"),"")</f>
        <v/>
      </c>
      <c r="O314" t="str">
        <f>IF(AND(LEN(Table1[[#This Row],[Status]])&gt;2,LEN(Table1[[#This Row],[Row or Column]])&gt;2),IF(Table1[[#This Row],[Row or Column]]="row",MIN(M309:M313),MIN(Table1[[#This Row],[fo row 1]:[fo row 5]])),"")</f>
        <v/>
      </c>
      <c r="P314" t="str">
        <f t="shared" si="306"/>
        <v/>
      </c>
      <c r="Q314" t="str">
        <f t="shared" ref="Q314:T314" si="320">IF(LEN($G314)&gt;2,SUMIF(I309:I313,"&gt;"&amp;$O314,B309:B313),"")</f>
        <v/>
      </c>
      <c r="R314" t="str">
        <f t="shared" si="320"/>
        <v/>
      </c>
      <c r="S314" t="str">
        <f t="shared" si="320"/>
        <v/>
      </c>
      <c r="T314" t="str">
        <f t="shared" si="320"/>
        <v/>
      </c>
      <c r="U314" s="1" t="str">
        <f>IF(LEN(Table1[[#This Row],[Status]])&gt;2,SUM(Table1[[#This Row],[sum col1]:[sum col5]]),"")</f>
        <v/>
      </c>
      <c r="V314" s="1" t="str" cm="1">
        <f t="array" ref="V314">IF(LEN(Table1[[#This Row],[Status]])&gt;2,INDEX('Bingo input'!$B$6:$B$105,Table1[[#This Row],[Min of Maxs]],1),"")</f>
        <v/>
      </c>
    </row>
    <row r="315" spans="1:22">
      <c r="A315" s="3">
        <v>75</v>
      </c>
      <c r="B315">
        <v>13</v>
      </c>
      <c r="C315">
        <v>82</v>
      </c>
      <c r="D315">
        <v>50</v>
      </c>
      <c r="E315">
        <v>32</v>
      </c>
      <c r="F315">
        <f t="shared" si="272"/>
        <v>52</v>
      </c>
      <c r="G315" t="str">
        <f t="shared" si="265"/>
        <v/>
      </c>
      <c r="H315">
        <f>IF(ISBLANK(A315),MAX(H310:H314),MATCH(A315,'Bingo input'!$B$6:$B$105,0))</f>
        <v>40</v>
      </c>
      <c r="I315">
        <f>IF(ISBLANK(B315),MAX(I310:I314),MATCH(B315,'Bingo input'!$B$6:$B$105,0))</f>
        <v>47</v>
      </c>
      <c r="J315">
        <f>IF(ISBLANK(C315),MAX(J310:J314),MATCH(C315,'Bingo input'!$B$6:$B$105,0))</f>
        <v>22</v>
      </c>
      <c r="K315">
        <f>IF(ISBLANK(D315),MAX(K310:K314),MATCH(D315,'Bingo input'!$B$6:$B$105,0))</f>
        <v>59</v>
      </c>
      <c r="L315">
        <f>IF(ISBLANK(E315),MAX(L310:L314),MATCH(E315,'Bingo input'!$B$6:$B$105,0))</f>
        <v>33</v>
      </c>
      <c r="M315">
        <f t="shared" si="266"/>
        <v>59</v>
      </c>
      <c r="N315" t="str">
        <f>IF(LEN(Table1[[#This Row],[Status]])&gt;2,IF(MIN(Table1[[#This Row],[fo row 1]:[fo row 5]])&lt;MIN(M310:M314),"column","row"),"")</f>
        <v/>
      </c>
      <c r="O315" t="str">
        <f>IF(AND(LEN(Table1[[#This Row],[Status]])&gt;2,LEN(Table1[[#This Row],[Row or Column]])&gt;2),IF(Table1[[#This Row],[Row or Column]]="row",MIN(M310:M314),MIN(Table1[[#This Row],[fo row 1]:[fo row 5]])),"")</f>
        <v/>
      </c>
      <c r="P315" t="str">
        <f t="shared" si="306"/>
        <v/>
      </c>
      <c r="Q315" t="str">
        <f t="shared" ref="Q315:T315" si="321">IF(LEN($G315)&gt;2,SUMIF(I310:I314,"&gt;"&amp;$O315,B310:B314),"")</f>
        <v/>
      </c>
      <c r="R315" t="str">
        <f t="shared" si="321"/>
        <v/>
      </c>
      <c r="S315" t="str">
        <f t="shared" si="321"/>
        <v/>
      </c>
      <c r="T315" t="str">
        <f t="shared" si="321"/>
        <v/>
      </c>
      <c r="U315" s="1" t="str">
        <f>IF(LEN(Table1[[#This Row],[Status]])&gt;2,SUM(Table1[[#This Row],[sum col1]:[sum col5]]),"")</f>
        <v/>
      </c>
      <c r="V315" s="1" t="str" cm="1">
        <f t="array" ref="V315">IF(LEN(Table1[[#This Row],[Status]])&gt;2,INDEX('Bingo input'!$B$6:$B$105,Table1[[#This Row],[Min of Maxs]],1),"")</f>
        <v/>
      </c>
    </row>
    <row r="316" spans="1:22">
      <c r="A316" s="3">
        <v>23</v>
      </c>
      <c r="B316">
        <v>5</v>
      </c>
      <c r="C316">
        <v>99</v>
      </c>
      <c r="D316">
        <v>66</v>
      </c>
      <c r="E316">
        <v>10</v>
      </c>
      <c r="F316">
        <f t="shared" si="272"/>
        <v>52</v>
      </c>
      <c r="G316" t="str">
        <f t="shared" si="265"/>
        <v/>
      </c>
      <c r="H316">
        <f>IF(ISBLANK(A316),MAX(H311:H315),MATCH(A316,'Bingo input'!$B$6:$B$105,0))</f>
        <v>10</v>
      </c>
      <c r="I316">
        <f>IF(ISBLANK(B316),MAX(I311:I315),MATCH(B316,'Bingo input'!$B$6:$B$105,0))</f>
        <v>79</v>
      </c>
      <c r="J316">
        <f>IF(ISBLANK(C316),MAX(J311:J315),MATCH(C316,'Bingo input'!$B$6:$B$105,0))</f>
        <v>37</v>
      </c>
      <c r="K316">
        <f>IF(ISBLANK(D316),MAX(K311:K315),MATCH(D316,'Bingo input'!$B$6:$B$105,0))</f>
        <v>6</v>
      </c>
      <c r="L316">
        <f>IF(ISBLANK(E316),MAX(L311:L315),MATCH(E316,'Bingo input'!$B$6:$B$105,0))</f>
        <v>54</v>
      </c>
      <c r="M316">
        <f t="shared" si="266"/>
        <v>79</v>
      </c>
      <c r="N316" t="str">
        <f>IF(LEN(Table1[[#This Row],[Status]])&gt;2,IF(MIN(Table1[[#This Row],[fo row 1]:[fo row 5]])&lt;MIN(M311:M315),"column","row"),"")</f>
        <v/>
      </c>
      <c r="O316" t="str">
        <f>IF(AND(LEN(Table1[[#This Row],[Status]])&gt;2,LEN(Table1[[#This Row],[Row or Column]])&gt;2),IF(Table1[[#This Row],[Row or Column]]="row",MIN(M311:M315),MIN(Table1[[#This Row],[fo row 1]:[fo row 5]])),"")</f>
        <v/>
      </c>
      <c r="P316" t="str">
        <f t="shared" ref="P316:T331" si="322">IF(LEN($G316)&gt;2,SUMIF(H311:H315,"&gt;"&amp;$O316,A311:A315),"")</f>
        <v/>
      </c>
      <c r="Q316" t="str">
        <f t="shared" si="322"/>
        <v/>
      </c>
      <c r="R316" t="str">
        <f t="shared" si="322"/>
        <v/>
      </c>
      <c r="S316" t="str">
        <f t="shared" si="322"/>
        <v/>
      </c>
      <c r="T316" t="str">
        <f t="shared" si="322"/>
        <v/>
      </c>
      <c r="U316" s="1" t="str">
        <f>IF(LEN(Table1[[#This Row],[Status]])&gt;2,SUM(Table1[[#This Row],[sum col1]:[sum col5]]),"")</f>
        <v/>
      </c>
      <c r="V316" s="1" t="str" cm="1">
        <f t="array" ref="V316">IF(LEN(Table1[[#This Row],[Status]])&gt;2,INDEX('Bingo input'!$B$6:$B$105,Table1[[#This Row],[Min of Maxs]],1),"")</f>
        <v/>
      </c>
    </row>
    <row r="317" spans="1:22">
      <c r="A317" s="2"/>
      <c r="F317">
        <f t="shared" si="272"/>
        <v>52</v>
      </c>
      <c r="G317" t="str">
        <f t="shared" si="265"/>
        <v xml:space="preserve">Board 52 min row: </v>
      </c>
      <c r="H317">
        <f>IF(ISBLANK(A317),MAX(H312:H316),MATCH(A317,'Bingo input'!$B$6:$B$105,0))</f>
        <v>93</v>
      </c>
      <c r="I317">
        <f>IF(ISBLANK(B317),MAX(I312:I316),MATCH(B317,'Bingo input'!$B$6:$B$105,0))</f>
        <v>97</v>
      </c>
      <c r="J317">
        <f>IF(ISBLANK(C317),MAX(J312:J316),MATCH(C317,'Bingo input'!$B$6:$B$105,0))</f>
        <v>99</v>
      </c>
      <c r="K317">
        <f>IF(ISBLANK(D317),MAX(K312:K316),MATCH(D317,'Bingo input'!$B$6:$B$105,0))</f>
        <v>87</v>
      </c>
      <c r="L317">
        <f>IF(ISBLANK(E317),MAX(L312:L316),MATCH(E317,'Bingo input'!$B$6:$B$105,0))</f>
        <v>60</v>
      </c>
      <c r="M317" t="str">
        <f t="shared" si="266"/>
        <v>/</v>
      </c>
      <c r="N317" t="str">
        <f>IF(LEN(Table1[[#This Row],[Status]])&gt;2,IF(MIN(Table1[[#This Row],[fo row 1]:[fo row 5]])&lt;MIN(M312:M316),"column","row"),"")</f>
        <v>row</v>
      </c>
      <c r="O317">
        <f>IF(AND(LEN(Table1[[#This Row],[Status]])&gt;2,LEN(Table1[[#This Row],[Row or Column]])&gt;2),IF(Table1[[#This Row],[Row or Column]]="row",MIN(M312:M316),MIN(Table1[[#This Row],[fo row 1]:[fo row 5]])),"")</f>
        <v>59</v>
      </c>
      <c r="P317">
        <f t="shared" si="322"/>
        <v>80</v>
      </c>
      <c r="Q317">
        <f t="shared" ref="Q317:T317" si="323">IF(LEN($G317)&gt;2,SUMIF(I312:I316,"&gt;"&amp;$O317,B312:B316),"")</f>
        <v>105</v>
      </c>
      <c r="R317">
        <f t="shared" si="323"/>
        <v>67</v>
      </c>
      <c r="S317">
        <f t="shared" si="323"/>
        <v>125</v>
      </c>
      <c r="T317">
        <f t="shared" si="323"/>
        <v>54</v>
      </c>
      <c r="U317" s="1">
        <f>IF(LEN(Table1[[#This Row],[Status]])&gt;2,SUM(Table1[[#This Row],[sum col1]:[sum col5]]),"")</f>
        <v>431</v>
      </c>
      <c r="V317" s="1" cm="1">
        <f t="array" ref="V317">IF(LEN(Table1[[#This Row],[Status]])&gt;2,INDEX('Bingo input'!$B$6:$B$105,Table1[[#This Row],[Min of Maxs]],1),"")</f>
        <v>50</v>
      </c>
    </row>
    <row r="318" spans="1:22">
      <c r="A318" s="3">
        <v>7</v>
      </c>
      <c r="B318">
        <v>19</v>
      </c>
      <c r="C318">
        <v>45</v>
      </c>
      <c r="D318">
        <v>66</v>
      </c>
      <c r="E318">
        <v>78</v>
      </c>
      <c r="F318">
        <f t="shared" si="272"/>
        <v>53</v>
      </c>
      <c r="G318" t="str">
        <f t="shared" si="265"/>
        <v/>
      </c>
      <c r="H318">
        <f>IF(ISBLANK(A318),MAX(H313:H317),MATCH(A318,'Bingo input'!$B$6:$B$105,0))</f>
        <v>4</v>
      </c>
      <c r="I318">
        <f>IF(ISBLANK(B318),MAX(I313:I317),MATCH(B318,'Bingo input'!$B$6:$B$105,0))</f>
        <v>31</v>
      </c>
      <c r="J318">
        <f>IF(ISBLANK(C318),MAX(J313:J317),MATCH(C318,'Bingo input'!$B$6:$B$105,0))</f>
        <v>63</v>
      </c>
      <c r="K318">
        <f>IF(ISBLANK(D318),MAX(K313:K317),MATCH(D318,'Bingo input'!$B$6:$B$105,0))</f>
        <v>6</v>
      </c>
      <c r="L318">
        <f>IF(ISBLANK(E318),MAX(L313:L317),MATCH(E318,'Bingo input'!$B$6:$B$105,0))</f>
        <v>12</v>
      </c>
      <c r="M318">
        <f t="shared" si="266"/>
        <v>63</v>
      </c>
      <c r="N318" t="str">
        <f>IF(LEN(Table1[[#This Row],[Status]])&gt;2,IF(MIN(Table1[[#This Row],[fo row 1]:[fo row 5]])&lt;MIN(M313:M317),"column","row"),"")</f>
        <v/>
      </c>
      <c r="O318" t="str">
        <f>IF(AND(LEN(Table1[[#This Row],[Status]])&gt;2,LEN(Table1[[#This Row],[Row or Column]])&gt;2),IF(Table1[[#This Row],[Row or Column]]="row",MIN(M313:M317),MIN(Table1[[#This Row],[fo row 1]:[fo row 5]])),"")</f>
        <v/>
      </c>
      <c r="P318" t="str">
        <f t="shared" si="322"/>
        <v/>
      </c>
      <c r="Q318" t="str">
        <f t="shared" ref="Q318:T318" si="324">IF(LEN($G318)&gt;2,SUMIF(I313:I317,"&gt;"&amp;$O318,B313:B317),"")</f>
        <v/>
      </c>
      <c r="R318" t="str">
        <f t="shared" si="324"/>
        <v/>
      </c>
      <c r="S318" t="str">
        <f t="shared" si="324"/>
        <v/>
      </c>
      <c r="T318" t="str">
        <f t="shared" si="324"/>
        <v/>
      </c>
      <c r="U318" s="1" t="str">
        <f>IF(LEN(Table1[[#This Row],[Status]])&gt;2,SUM(Table1[[#This Row],[sum col1]:[sum col5]]),"")</f>
        <v/>
      </c>
      <c r="V318" s="1" t="str" cm="1">
        <f t="array" ref="V318">IF(LEN(Table1[[#This Row],[Status]])&gt;2,INDEX('Bingo input'!$B$6:$B$105,Table1[[#This Row],[Min of Maxs]],1),"")</f>
        <v/>
      </c>
    </row>
    <row r="319" spans="1:22">
      <c r="A319" s="3">
        <v>38</v>
      </c>
      <c r="B319">
        <v>57</v>
      </c>
      <c r="C319">
        <v>40</v>
      </c>
      <c r="D319">
        <v>73</v>
      </c>
      <c r="E319">
        <v>87</v>
      </c>
      <c r="F319">
        <f t="shared" si="272"/>
        <v>53</v>
      </c>
      <c r="G319" t="str">
        <f t="shared" si="265"/>
        <v/>
      </c>
      <c r="H319">
        <f>IF(ISBLANK(A319),MAX(H314:H318),MATCH(A319,'Bingo input'!$B$6:$B$105,0))</f>
        <v>82</v>
      </c>
      <c r="I319">
        <f>IF(ISBLANK(B319),MAX(I314:I318),MATCH(B319,'Bingo input'!$B$6:$B$105,0))</f>
        <v>8</v>
      </c>
      <c r="J319">
        <f>IF(ISBLANK(C319),MAX(J314:J318),MATCH(C319,'Bingo input'!$B$6:$B$105,0))</f>
        <v>78</v>
      </c>
      <c r="K319">
        <f>IF(ISBLANK(D319),MAX(K314:K318),MATCH(D319,'Bingo input'!$B$6:$B$105,0))</f>
        <v>42</v>
      </c>
      <c r="L319">
        <f>IF(ISBLANK(E319),MAX(L314:L318),MATCH(E319,'Bingo input'!$B$6:$B$105,0))</f>
        <v>88</v>
      </c>
      <c r="M319">
        <f t="shared" si="266"/>
        <v>88</v>
      </c>
      <c r="N319" t="str">
        <f>IF(LEN(Table1[[#This Row],[Status]])&gt;2,IF(MIN(Table1[[#This Row],[fo row 1]:[fo row 5]])&lt;MIN(M314:M318),"column","row"),"")</f>
        <v/>
      </c>
      <c r="O319" t="str">
        <f>IF(AND(LEN(Table1[[#This Row],[Status]])&gt;2,LEN(Table1[[#This Row],[Row or Column]])&gt;2),IF(Table1[[#This Row],[Row or Column]]="row",MIN(M314:M318),MIN(Table1[[#This Row],[fo row 1]:[fo row 5]])),"")</f>
        <v/>
      </c>
      <c r="P319" t="str">
        <f t="shared" si="322"/>
        <v/>
      </c>
      <c r="Q319" t="str">
        <f t="shared" ref="Q319:T319" si="325">IF(LEN($G319)&gt;2,SUMIF(I314:I318,"&gt;"&amp;$O319,B314:B318),"")</f>
        <v/>
      </c>
      <c r="R319" t="str">
        <f t="shared" si="325"/>
        <v/>
      </c>
      <c r="S319" t="str">
        <f t="shared" si="325"/>
        <v/>
      </c>
      <c r="T319" t="str">
        <f t="shared" si="325"/>
        <v/>
      </c>
      <c r="U319" s="1" t="str">
        <f>IF(LEN(Table1[[#This Row],[Status]])&gt;2,SUM(Table1[[#This Row],[sum col1]:[sum col5]]),"")</f>
        <v/>
      </c>
      <c r="V319" s="1" t="str" cm="1">
        <f t="array" ref="V319">IF(LEN(Table1[[#This Row],[Status]])&gt;2,INDEX('Bingo input'!$B$6:$B$105,Table1[[#This Row],[Min of Maxs]],1),"")</f>
        <v/>
      </c>
    </row>
    <row r="320" spans="1:22">
      <c r="A320" s="3">
        <v>58</v>
      </c>
      <c r="B320">
        <v>30</v>
      </c>
      <c r="C320">
        <v>99</v>
      </c>
      <c r="D320">
        <v>53</v>
      </c>
      <c r="E320">
        <v>83</v>
      </c>
      <c r="F320">
        <f t="shared" si="272"/>
        <v>53</v>
      </c>
      <c r="G320" t="str">
        <f t="shared" si="265"/>
        <v/>
      </c>
      <c r="H320">
        <f>IF(ISBLANK(A320),MAX(H315:H319),MATCH(A320,'Bingo input'!$B$6:$B$105,0))</f>
        <v>97</v>
      </c>
      <c r="I320">
        <f>IF(ISBLANK(B320),MAX(I315:I319),MATCH(B320,'Bingo input'!$B$6:$B$105,0))</f>
        <v>85</v>
      </c>
      <c r="J320">
        <f>IF(ISBLANK(C320),MAX(J315:J319),MATCH(C320,'Bingo input'!$B$6:$B$105,0))</f>
        <v>37</v>
      </c>
      <c r="K320">
        <f>IF(ISBLANK(D320),MAX(K315:K319),MATCH(D320,'Bingo input'!$B$6:$B$105,0))</f>
        <v>98</v>
      </c>
      <c r="L320">
        <f>IF(ISBLANK(E320),MAX(L315:L319),MATCH(E320,'Bingo input'!$B$6:$B$105,0))</f>
        <v>27</v>
      </c>
      <c r="M320">
        <f t="shared" si="266"/>
        <v>98</v>
      </c>
      <c r="N320" t="str">
        <f>IF(LEN(Table1[[#This Row],[Status]])&gt;2,IF(MIN(Table1[[#This Row],[fo row 1]:[fo row 5]])&lt;MIN(M315:M319),"column","row"),"")</f>
        <v/>
      </c>
      <c r="O320" t="str">
        <f>IF(AND(LEN(Table1[[#This Row],[Status]])&gt;2,LEN(Table1[[#This Row],[Row or Column]])&gt;2),IF(Table1[[#This Row],[Row or Column]]="row",MIN(M315:M319),MIN(Table1[[#This Row],[fo row 1]:[fo row 5]])),"")</f>
        <v/>
      </c>
      <c r="P320" t="str">
        <f t="shared" si="322"/>
        <v/>
      </c>
      <c r="Q320" t="str">
        <f t="shared" ref="Q320:T320" si="326">IF(LEN($G320)&gt;2,SUMIF(I315:I319,"&gt;"&amp;$O320,B315:B319),"")</f>
        <v/>
      </c>
      <c r="R320" t="str">
        <f t="shared" si="326"/>
        <v/>
      </c>
      <c r="S320" t="str">
        <f t="shared" si="326"/>
        <v/>
      </c>
      <c r="T320" t="str">
        <f t="shared" si="326"/>
        <v/>
      </c>
      <c r="U320" s="1" t="str">
        <f>IF(LEN(Table1[[#This Row],[Status]])&gt;2,SUM(Table1[[#This Row],[sum col1]:[sum col5]]),"")</f>
        <v/>
      </c>
      <c r="V320" s="1" t="str" cm="1">
        <f t="array" ref="V320">IF(LEN(Table1[[#This Row],[Status]])&gt;2,INDEX('Bingo input'!$B$6:$B$105,Table1[[#This Row],[Min of Maxs]],1),"")</f>
        <v/>
      </c>
    </row>
    <row r="321" spans="1:22">
      <c r="A321" s="3">
        <v>64</v>
      </c>
      <c r="B321">
        <v>1</v>
      </c>
      <c r="C321">
        <v>8</v>
      </c>
      <c r="D321">
        <v>56</v>
      </c>
      <c r="E321">
        <v>95</v>
      </c>
      <c r="F321">
        <f t="shared" si="272"/>
        <v>53</v>
      </c>
      <c r="G321" t="str">
        <f t="shared" si="265"/>
        <v/>
      </c>
      <c r="H321">
        <f>IF(ISBLANK(A321),MAX(H316:H320),MATCH(A321,'Bingo input'!$B$6:$B$105,0))</f>
        <v>28</v>
      </c>
      <c r="I321">
        <f>IF(ISBLANK(B321),MAX(I316:I320),MATCH(B321,'Bingo input'!$B$6:$B$105,0))</f>
        <v>64</v>
      </c>
      <c r="J321">
        <f>IF(ISBLANK(C321),MAX(J316:J320),MATCH(C321,'Bingo input'!$B$6:$B$105,0))</f>
        <v>56</v>
      </c>
      <c r="K321">
        <f>IF(ISBLANK(D321),MAX(K316:K320),MATCH(D321,'Bingo input'!$B$6:$B$105,0))</f>
        <v>41</v>
      </c>
      <c r="L321">
        <f>IF(ISBLANK(E321),MAX(L316:L320),MATCH(E321,'Bingo input'!$B$6:$B$105,0))</f>
        <v>48</v>
      </c>
      <c r="M321">
        <f t="shared" si="266"/>
        <v>64</v>
      </c>
      <c r="N321" t="str">
        <f>IF(LEN(Table1[[#This Row],[Status]])&gt;2,IF(MIN(Table1[[#This Row],[fo row 1]:[fo row 5]])&lt;MIN(M316:M320),"column","row"),"")</f>
        <v/>
      </c>
      <c r="O321" t="str">
        <f>IF(AND(LEN(Table1[[#This Row],[Status]])&gt;2,LEN(Table1[[#This Row],[Row or Column]])&gt;2),IF(Table1[[#This Row],[Row or Column]]="row",MIN(M316:M320),MIN(Table1[[#This Row],[fo row 1]:[fo row 5]])),"")</f>
        <v/>
      </c>
      <c r="P321" t="str">
        <f t="shared" si="322"/>
        <v/>
      </c>
      <c r="Q321" t="str">
        <f t="shared" ref="Q321:T321" si="327">IF(LEN($G321)&gt;2,SUMIF(I316:I320,"&gt;"&amp;$O321,B316:B320),"")</f>
        <v/>
      </c>
      <c r="R321" t="str">
        <f t="shared" si="327"/>
        <v/>
      </c>
      <c r="S321" t="str">
        <f t="shared" si="327"/>
        <v/>
      </c>
      <c r="T321" t="str">
        <f t="shared" si="327"/>
        <v/>
      </c>
      <c r="U321" s="1" t="str">
        <f>IF(LEN(Table1[[#This Row],[Status]])&gt;2,SUM(Table1[[#This Row],[sum col1]:[sum col5]]),"")</f>
        <v/>
      </c>
      <c r="V321" s="1" t="str" cm="1">
        <f t="array" ref="V321">IF(LEN(Table1[[#This Row],[Status]])&gt;2,INDEX('Bingo input'!$B$6:$B$105,Table1[[#This Row],[Min of Maxs]],1),"")</f>
        <v/>
      </c>
    </row>
    <row r="322" spans="1:22">
      <c r="A322" s="3">
        <v>70</v>
      </c>
      <c r="B322">
        <v>77</v>
      </c>
      <c r="C322">
        <v>16</v>
      </c>
      <c r="D322">
        <v>18</v>
      </c>
      <c r="E322">
        <v>82</v>
      </c>
      <c r="F322">
        <f t="shared" si="272"/>
        <v>53</v>
      </c>
      <c r="G322" t="str">
        <f t="shared" si="265"/>
        <v/>
      </c>
      <c r="H322">
        <f>IF(ISBLANK(A322),MAX(H317:H321),MATCH(A322,'Bingo input'!$B$6:$B$105,0))</f>
        <v>3</v>
      </c>
      <c r="I322">
        <f>IF(ISBLANK(B322),MAX(I317:I321),MATCH(B322,'Bingo input'!$B$6:$B$105,0))</f>
        <v>39</v>
      </c>
      <c r="J322">
        <f>IF(ISBLANK(C322),MAX(J317:J321),MATCH(C322,'Bingo input'!$B$6:$B$105,0))</f>
        <v>55</v>
      </c>
      <c r="K322">
        <f>IF(ISBLANK(D322),MAX(K317:K321),MATCH(D322,'Bingo input'!$B$6:$B$105,0))</f>
        <v>16</v>
      </c>
      <c r="L322">
        <f>IF(ISBLANK(E322),MAX(L317:L321),MATCH(E322,'Bingo input'!$B$6:$B$105,0))</f>
        <v>22</v>
      </c>
      <c r="M322">
        <f t="shared" si="266"/>
        <v>55</v>
      </c>
      <c r="N322" t="str">
        <f>IF(LEN(Table1[[#This Row],[Status]])&gt;2,IF(MIN(Table1[[#This Row],[fo row 1]:[fo row 5]])&lt;MIN(M317:M321),"column","row"),"")</f>
        <v/>
      </c>
      <c r="O322" t="str">
        <f>IF(AND(LEN(Table1[[#This Row],[Status]])&gt;2,LEN(Table1[[#This Row],[Row or Column]])&gt;2),IF(Table1[[#This Row],[Row or Column]]="row",MIN(M317:M321),MIN(Table1[[#This Row],[fo row 1]:[fo row 5]])),"")</f>
        <v/>
      </c>
      <c r="P322" t="str">
        <f t="shared" si="322"/>
        <v/>
      </c>
      <c r="Q322" t="str">
        <f t="shared" ref="Q322:T322" si="328">IF(LEN($G322)&gt;2,SUMIF(I317:I321,"&gt;"&amp;$O322,B317:B321),"")</f>
        <v/>
      </c>
      <c r="R322" t="str">
        <f t="shared" si="328"/>
        <v/>
      </c>
      <c r="S322" t="str">
        <f t="shared" si="328"/>
        <v/>
      </c>
      <c r="T322" t="str">
        <f t="shared" si="328"/>
        <v/>
      </c>
      <c r="U322" s="1" t="str">
        <f>IF(LEN(Table1[[#This Row],[Status]])&gt;2,SUM(Table1[[#This Row],[sum col1]:[sum col5]]),"")</f>
        <v/>
      </c>
      <c r="V322" s="1" t="str" cm="1">
        <f t="array" ref="V322">IF(LEN(Table1[[#This Row],[Status]])&gt;2,INDEX('Bingo input'!$B$6:$B$105,Table1[[#This Row],[Min of Maxs]],1),"")</f>
        <v/>
      </c>
    </row>
    <row r="323" spans="1:22">
      <c r="A323" s="2"/>
      <c r="F323">
        <f t="shared" si="272"/>
        <v>53</v>
      </c>
      <c r="G323" t="str">
        <f t="shared" si="265"/>
        <v xml:space="preserve">Board 53 min row: </v>
      </c>
      <c r="H323">
        <f>IF(ISBLANK(A323),MAX(H318:H322),MATCH(A323,'Bingo input'!$B$6:$B$105,0))</f>
        <v>97</v>
      </c>
      <c r="I323">
        <f>IF(ISBLANK(B323),MAX(I318:I322),MATCH(B323,'Bingo input'!$B$6:$B$105,0))</f>
        <v>85</v>
      </c>
      <c r="J323">
        <f>IF(ISBLANK(C323),MAX(J318:J322),MATCH(C323,'Bingo input'!$B$6:$B$105,0))</f>
        <v>78</v>
      </c>
      <c r="K323">
        <f>IF(ISBLANK(D323),MAX(K318:K322),MATCH(D323,'Bingo input'!$B$6:$B$105,0))</f>
        <v>98</v>
      </c>
      <c r="L323">
        <f>IF(ISBLANK(E323),MAX(L318:L322),MATCH(E323,'Bingo input'!$B$6:$B$105,0))</f>
        <v>88</v>
      </c>
      <c r="M323" t="str">
        <f t="shared" si="266"/>
        <v>/</v>
      </c>
      <c r="N323" t="str">
        <f>IF(LEN(Table1[[#This Row],[Status]])&gt;2,IF(MIN(Table1[[#This Row],[fo row 1]:[fo row 5]])&lt;MIN(M318:M322),"column","row"),"")</f>
        <v>row</v>
      </c>
      <c r="O323">
        <f>IF(AND(LEN(Table1[[#This Row],[Status]])&gt;2,LEN(Table1[[#This Row],[Row or Column]])&gt;2),IF(Table1[[#This Row],[Row or Column]]="row",MIN(M318:M322),MIN(Table1[[#This Row],[fo row 1]:[fo row 5]])),"")</f>
        <v>55</v>
      </c>
      <c r="P323">
        <f t="shared" si="322"/>
        <v>96</v>
      </c>
      <c r="Q323">
        <f t="shared" ref="Q323:T323" si="329">IF(LEN($G323)&gt;2,SUMIF(I318:I322,"&gt;"&amp;$O323,B318:B322),"")</f>
        <v>31</v>
      </c>
      <c r="R323">
        <f t="shared" si="329"/>
        <v>93</v>
      </c>
      <c r="S323">
        <f t="shared" si="329"/>
        <v>53</v>
      </c>
      <c r="T323">
        <f t="shared" si="329"/>
        <v>87</v>
      </c>
      <c r="U323" s="1">
        <f>IF(LEN(Table1[[#This Row],[Status]])&gt;2,SUM(Table1[[#This Row],[sum col1]:[sum col5]]),"")</f>
        <v>360</v>
      </c>
      <c r="V323" s="1" cm="1">
        <f t="array" ref="V323">IF(LEN(Table1[[#This Row],[Status]])&gt;2,INDEX('Bingo input'!$B$6:$B$105,Table1[[#This Row],[Min of Maxs]],1),"")</f>
        <v>16</v>
      </c>
    </row>
    <row r="324" spans="1:22">
      <c r="A324" s="3">
        <v>72</v>
      </c>
      <c r="B324">
        <v>83</v>
      </c>
      <c r="C324">
        <v>95</v>
      </c>
      <c r="D324">
        <v>37</v>
      </c>
      <c r="E324">
        <v>35</v>
      </c>
      <c r="F324">
        <f t="shared" si="272"/>
        <v>54</v>
      </c>
      <c r="G324" t="str">
        <f t="shared" si="265"/>
        <v/>
      </c>
      <c r="H324">
        <f>IF(ISBLANK(A324),MAX(H319:H323),MATCH(A324,'Bingo input'!$B$6:$B$105,0))</f>
        <v>52</v>
      </c>
      <c r="I324">
        <f>IF(ISBLANK(B324),MAX(I319:I323),MATCH(B324,'Bingo input'!$B$6:$B$105,0))</f>
        <v>27</v>
      </c>
      <c r="J324">
        <f>IF(ISBLANK(C324),MAX(J319:J323),MATCH(C324,'Bingo input'!$B$6:$B$105,0))</f>
        <v>48</v>
      </c>
      <c r="K324">
        <f>IF(ISBLANK(D324),MAX(K319:K323),MATCH(D324,'Bingo input'!$B$6:$B$105,0))</f>
        <v>77</v>
      </c>
      <c r="L324">
        <f>IF(ISBLANK(E324),MAX(L319:L323),MATCH(E324,'Bingo input'!$B$6:$B$105,0))</f>
        <v>30</v>
      </c>
      <c r="M324">
        <f t="shared" si="266"/>
        <v>77</v>
      </c>
      <c r="N324" t="str">
        <f>IF(LEN(Table1[[#This Row],[Status]])&gt;2,IF(MIN(Table1[[#This Row],[fo row 1]:[fo row 5]])&lt;MIN(M319:M323),"column","row"),"")</f>
        <v/>
      </c>
      <c r="O324" t="str">
        <f>IF(AND(LEN(Table1[[#This Row],[Status]])&gt;2,LEN(Table1[[#This Row],[Row or Column]])&gt;2),IF(Table1[[#This Row],[Row or Column]]="row",MIN(M319:M323),MIN(Table1[[#This Row],[fo row 1]:[fo row 5]])),"")</f>
        <v/>
      </c>
      <c r="P324" t="str">
        <f t="shared" si="322"/>
        <v/>
      </c>
      <c r="Q324" t="str">
        <f t="shared" ref="Q324:T324" si="330">IF(LEN($G324)&gt;2,SUMIF(I319:I323,"&gt;"&amp;$O324,B319:B323),"")</f>
        <v/>
      </c>
      <c r="R324" t="str">
        <f t="shared" si="330"/>
        <v/>
      </c>
      <c r="S324" t="str">
        <f t="shared" si="330"/>
        <v/>
      </c>
      <c r="T324" t="str">
        <f t="shared" si="330"/>
        <v/>
      </c>
      <c r="U324" s="1" t="str">
        <f>IF(LEN(Table1[[#This Row],[Status]])&gt;2,SUM(Table1[[#This Row],[sum col1]:[sum col5]]),"")</f>
        <v/>
      </c>
      <c r="V324" s="1" t="str" cm="1">
        <f t="array" ref="V324">IF(LEN(Table1[[#This Row],[Status]])&gt;2,INDEX('Bingo input'!$B$6:$B$105,Table1[[#This Row],[Min of Maxs]],1),"")</f>
        <v/>
      </c>
    </row>
    <row r="325" spans="1:22">
      <c r="A325" s="3">
        <v>54</v>
      </c>
      <c r="B325">
        <v>59</v>
      </c>
      <c r="C325">
        <v>92</v>
      </c>
      <c r="D325">
        <v>21</v>
      </c>
      <c r="E325">
        <v>79</v>
      </c>
      <c r="F325">
        <f t="shared" si="272"/>
        <v>54</v>
      </c>
      <c r="G325" t="str">
        <f t="shared" si="265"/>
        <v/>
      </c>
      <c r="H325">
        <f>IF(ISBLANK(A325),MAX(H320:H324),MATCH(A325,'Bingo input'!$B$6:$B$105,0))</f>
        <v>60</v>
      </c>
      <c r="I325">
        <f>IF(ISBLANK(B325),MAX(I320:I324),MATCH(B325,'Bingo input'!$B$6:$B$105,0))</f>
        <v>93</v>
      </c>
      <c r="J325">
        <f>IF(ISBLANK(C325),MAX(J320:J324),MATCH(C325,'Bingo input'!$B$6:$B$105,0))</f>
        <v>76</v>
      </c>
      <c r="K325">
        <f>IF(ISBLANK(D325),MAX(K320:K324),MATCH(D325,'Bingo input'!$B$6:$B$105,0))</f>
        <v>84</v>
      </c>
      <c r="L325">
        <f>IF(ISBLANK(E325),MAX(L320:L324),MATCH(E325,'Bingo input'!$B$6:$B$105,0))</f>
        <v>51</v>
      </c>
      <c r="M325">
        <f t="shared" si="266"/>
        <v>93</v>
      </c>
      <c r="N325" t="str">
        <f>IF(LEN(Table1[[#This Row],[Status]])&gt;2,IF(MIN(Table1[[#This Row],[fo row 1]:[fo row 5]])&lt;MIN(M320:M324),"column","row"),"")</f>
        <v/>
      </c>
      <c r="O325" t="str">
        <f>IF(AND(LEN(Table1[[#This Row],[Status]])&gt;2,LEN(Table1[[#This Row],[Row or Column]])&gt;2),IF(Table1[[#This Row],[Row or Column]]="row",MIN(M320:M324),MIN(Table1[[#This Row],[fo row 1]:[fo row 5]])),"")</f>
        <v/>
      </c>
      <c r="P325" t="str">
        <f t="shared" si="322"/>
        <v/>
      </c>
      <c r="Q325" t="str">
        <f t="shared" ref="Q325:T325" si="331">IF(LEN($G325)&gt;2,SUMIF(I320:I324,"&gt;"&amp;$O325,B320:B324),"")</f>
        <v/>
      </c>
      <c r="R325" t="str">
        <f t="shared" si="331"/>
        <v/>
      </c>
      <c r="S325" t="str">
        <f t="shared" si="331"/>
        <v/>
      </c>
      <c r="T325" t="str">
        <f t="shared" si="331"/>
        <v/>
      </c>
      <c r="U325" s="1" t="str">
        <f>IF(LEN(Table1[[#This Row],[Status]])&gt;2,SUM(Table1[[#This Row],[sum col1]:[sum col5]]),"")</f>
        <v/>
      </c>
      <c r="V325" s="1" t="str" cm="1">
        <f t="array" ref="V325">IF(LEN(Table1[[#This Row],[Status]])&gt;2,INDEX('Bingo input'!$B$6:$B$105,Table1[[#This Row],[Min of Maxs]],1),"")</f>
        <v/>
      </c>
    </row>
    <row r="326" spans="1:22">
      <c r="A326" s="3">
        <v>7</v>
      </c>
      <c r="B326">
        <v>81</v>
      </c>
      <c r="C326">
        <v>86</v>
      </c>
      <c r="D326">
        <v>29</v>
      </c>
      <c r="E326">
        <v>41</v>
      </c>
      <c r="F326">
        <f t="shared" si="272"/>
        <v>54</v>
      </c>
      <c r="G326" t="str">
        <f t="shared" ref="G326:G389" si="332">IF(ISBLANK(A326),"Board "&amp;F326&amp;" min row: ","")</f>
        <v/>
      </c>
      <c r="H326">
        <f>IF(ISBLANK(A326),MAX(H321:H325),MATCH(A326,'Bingo input'!$B$6:$B$105,0))</f>
        <v>4</v>
      </c>
      <c r="I326">
        <f>IF(ISBLANK(B326),MAX(I321:I325),MATCH(B326,'Bingo input'!$B$6:$B$105,0))</f>
        <v>61</v>
      </c>
      <c r="J326">
        <f>IF(ISBLANK(C326),MAX(J321:J325),MATCH(C326,'Bingo input'!$B$6:$B$105,0))</f>
        <v>44</v>
      </c>
      <c r="K326">
        <f>IF(ISBLANK(D326),MAX(K321:K325),MATCH(D326,'Bingo input'!$B$6:$B$105,0))</f>
        <v>92</v>
      </c>
      <c r="L326">
        <f>IF(ISBLANK(E326),MAX(L321:L325),MATCH(E326,'Bingo input'!$B$6:$B$105,0))</f>
        <v>87</v>
      </c>
      <c r="M326">
        <f t="shared" ref="M326:M389" si="333">IF(ISBLANK(A326),"/",MAX(H326:L326))</f>
        <v>92</v>
      </c>
      <c r="N326" t="str">
        <f>IF(LEN(Table1[[#This Row],[Status]])&gt;2,IF(MIN(Table1[[#This Row],[fo row 1]:[fo row 5]])&lt;MIN(M321:M325),"column","row"),"")</f>
        <v/>
      </c>
      <c r="O326" t="str">
        <f>IF(AND(LEN(Table1[[#This Row],[Status]])&gt;2,LEN(Table1[[#This Row],[Row or Column]])&gt;2),IF(Table1[[#This Row],[Row or Column]]="row",MIN(M321:M325),MIN(Table1[[#This Row],[fo row 1]:[fo row 5]])),"")</f>
        <v/>
      </c>
      <c r="P326" t="str">
        <f t="shared" si="322"/>
        <v/>
      </c>
      <c r="Q326" t="str">
        <f t="shared" ref="Q326:T326" si="334">IF(LEN($G326)&gt;2,SUMIF(I321:I325,"&gt;"&amp;$O326,B321:B325),"")</f>
        <v/>
      </c>
      <c r="R326" t="str">
        <f t="shared" si="334"/>
        <v/>
      </c>
      <c r="S326" t="str">
        <f t="shared" si="334"/>
        <v/>
      </c>
      <c r="T326" t="str">
        <f t="shared" si="334"/>
        <v/>
      </c>
      <c r="U326" s="1" t="str">
        <f>IF(LEN(Table1[[#This Row],[Status]])&gt;2,SUM(Table1[[#This Row],[sum col1]:[sum col5]]),"")</f>
        <v/>
      </c>
      <c r="V326" s="1" t="str" cm="1">
        <f t="array" ref="V326">IF(LEN(Table1[[#This Row],[Status]])&gt;2,INDEX('Bingo input'!$B$6:$B$105,Table1[[#This Row],[Min of Maxs]],1),"")</f>
        <v/>
      </c>
    </row>
    <row r="327" spans="1:22">
      <c r="A327" s="3">
        <v>52</v>
      </c>
      <c r="B327">
        <v>99</v>
      </c>
      <c r="C327">
        <v>42</v>
      </c>
      <c r="D327">
        <v>57</v>
      </c>
      <c r="E327">
        <v>71</v>
      </c>
      <c r="F327">
        <f t="shared" si="272"/>
        <v>54</v>
      </c>
      <c r="G327" t="str">
        <f t="shared" si="332"/>
        <v/>
      </c>
      <c r="H327">
        <f>IF(ISBLANK(A327),MAX(H322:H326),MATCH(A327,'Bingo input'!$B$6:$B$105,0))</f>
        <v>49</v>
      </c>
      <c r="I327">
        <f>IF(ISBLANK(B327),MAX(I322:I326),MATCH(B327,'Bingo input'!$B$6:$B$105,0))</f>
        <v>37</v>
      </c>
      <c r="J327">
        <f>IF(ISBLANK(C327),MAX(J322:J326),MATCH(C327,'Bingo input'!$B$6:$B$105,0))</f>
        <v>96</v>
      </c>
      <c r="K327">
        <f>IF(ISBLANK(D327),MAX(K322:K326),MATCH(D327,'Bingo input'!$B$6:$B$105,0))</f>
        <v>8</v>
      </c>
      <c r="L327">
        <f>IF(ISBLANK(E327),MAX(L322:L326),MATCH(E327,'Bingo input'!$B$6:$B$105,0))</f>
        <v>18</v>
      </c>
      <c r="M327">
        <f t="shared" si="333"/>
        <v>96</v>
      </c>
      <c r="N327" t="str">
        <f>IF(LEN(Table1[[#This Row],[Status]])&gt;2,IF(MIN(Table1[[#This Row],[fo row 1]:[fo row 5]])&lt;MIN(M322:M326),"column","row"),"")</f>
        <v/>
      </c>
      <c r="O327" t="str">
        <f>IF(AND(LEN(Table1[[#This Row],[Status]])&gt;2,LEN(Table1[[#This Row],[Row or Column]])&gt;2),IF(Table1[[#This Row],[Row or Column]]="row",MIN(M322:M326),MIN(Table1[[#This Row],[fo row 1]:[fo row 5]])),"")</f>
        <v/>
      </c>
      <c r="P327" t="str">
        <f t="shared" si="322"/>
        <v/>
      </c>
      <c r="Q327" t="str">
        <f t="shared" ref="Q327:T327" si="335">IF(LEN($G327)&gt;2,SUMIF(I322:I326,"&gt;"&amp;$O327,B322:B326),"")</f>
        <v/>
      </c>
      <c r="R327" t="str">
        <f t="shared" si="335"/>
        <v/>
      </c>
      <c r="S327" t="str">
        <f t="shared" si="335"/>
        <v/>
      </c>
      <c r="T327" t="str">
        <f t="shared" si="335"/>
        <v/>
      </c>
      <c r="U327" s="1" t="str">
        <f>IF(LEN(Table1[[#This Row],[Status]])&gt;2,SUM(Table1[[#This Row],[sum col1]:[sum col5]]),"")</f>
        <v/>
      </c>
      <c r="V327" s="1" t="str" cm="1">
        <f t="array" ref="V327">IF(LEN(Table1[[#This Row],[Status]])&gt;2,INDEX('Bingo input'!$B$6:$B$105,Table1[[#This Row],[Min of Maxs]],1),"")</f>
        <v/>
      </c>
    </row>
    <row r="328" spans="1:22">
      <c r="A328" s="3">
        <v>3</v>
      </c>
      <c r="B328">
        <v>15</v>
      </c>
      <c r="C328">
        <v>75</v>
      </c>
      <c r="D328">
        <v>34</v>
      </c>
      <c r="E328">
        <v>77</v>
      </c>
      <c r="F328">
        <f t="shared" si="272"/>
        <v>54</v>
      </c>
      <c r="G328" t="str">
        <f t="shared" si="332"/>
        <v/>
      </c>
      <c r="H328">
        <f>IF(ISBLANK(A328),MAX(H323:H327),MATCH(A328,'Bingo input'!$B$6:$B$105,0))</f>
        <v>95</v>
      </c>
      <c r="I328">
        <f>IF(ISBLANK(B328),MAX(I323:I327),MATCH(B328,'Bingo input'!$B$6:$B$105,0))</f>
        <v>26</v>
      </c>
      <c r="J328">
        <f>IF(ISBLANK(C328),MAX(J323:J327),MATCH(C328,'Bingo input'!$B$6:$B$105,0))</f>
        <v>40</v>
      </c>
      <c r="K328">
        <f>IF(ISBLANK(D328),MAX(K323:K327),MATCH(D328,'Bingo input'!$B$6:$B$105,0))</f>
        <v>21</v>
      </c>
      <c r="L328">
        <f>IF(ISBLANK(E328),MAX(L323:L327),MATCH(E328,'Bingo input'!$B$6:$B$105,0))</f>
        <v>39</v>
      </c>
      <c r="M328">
        <f t="shared" si="333"/>
        <v>95</v>
      </c>
      <c r="N328" t="str">
        <f>IF(LEN(Table1[[#This Row],[Status]])&gt;2,IF(MIN(Table1[[#This Row],[fo row 1]:[fo row 5]])&lt;MIN(M323:M327),"column","row"),"")</f>
        <v/>
      </c>
      <c r="O328" t="str">
        <f>IF(AND(LEN(Table1[[#This Row],[Status]])&gt;2,LEN(Table1[[#This Row],[Row or Column]])&gt;2),IF(Table1[[#This Row],[Row or Column]]="row",MIN(M323:M327),MIN(Table1[[#This Row],[fo row 1]:[fo row 5]])),"")</f>
        <v/>
      </c>
      <c r="P328" t="str">
        <f t="shared" si="322"/>
        <v/>
      </c>
      <c r="Q328" t="str">
        <f t="shared" ref="Q328:T328" si="336">IF(LEN($G328)&gt;2,SUMIF(I323:I327,"&gt;"&amp;$O328,B323:B327),"")</f>
        <v/>
      </c>
      <c r="R328" t="str">
        <f t="shared" si="336"/>
        <v/>
      </c>
      <c r="S328" t="str">
        <f t="shared" si="336"/>
        <v/>
      </c>
      <c r="T328" t="str">
        <f t="shared" si="336"/>
        <v/>
      </c>
      <c r="U328" s="1" t="str">
        <f>IF(LEN(Table1[[#This Row],[Status]])&gt;2,SUM(Table1[[#This Row],[sum col1]:[sum col5]]),"")</f>
        <v/>
      </c>
      <c r="V328" s="1" t="str" cm="1">
        <f t="array" ref="V328">IF(LEN(Table1[[#This Row],[Status]])&gt;2,INDEX('Bingo input'!$B$6:$B$105,Table1[[#This Row],[Min of Maxs]],1),"")</f>
        <v/>
      </c>
    </row>
    <row r="329" spans="1:22">
      <c r="A329" s="2"/>
      <c r="F329">
        <f t="shared" si="272"/>
        <v>54</v>
      </c>
      <c r="G329" t="str">
        <f t="shared" si="332"/>
        <v xml:space="preserve">Board 54 min row: </v>
      </c>
      <c r="H329">
        <f>IF(ISBLANK(A329),MAX(H324:H328),MATCH(A329,'Bingo input'!$B$6:$B$105,0))</f>
        <v>95</v>
      </c>
      <c r="I329">
        <f>IF(ISBLANK(B329),MAX(I324:I328),MATCH(B329,'Bingo input'!$B$6:$B$105,0))</f>
        <v>93</v>
      </c>
      <c r="J329">
        <f>IF(ISBLANK(C329),MAX(J324:J328),MATCH(C329,'Bingo input'!$B$6:$B$105,0))</f>
        <v>96</v>
      </c>
      <c r="K329">
        <f>IF(ISBLANK(D329),MAX(K324:K328),MATCH(D329,'Bingo input'!$B$6:$B$105,0))</f>
        <v>92</v>
      </c>
      <c r="L329">
        <f>IF(ISBLANK(E329),MAX(L324:L328),MATCH(E329,'Bingo input'!$B$6:$B$105,0))</f>
        <v>87</v>
      </c>
      <c r="M329" t="str">
        <f t="shared" si="333"/>
        <v>/</v>
      </c>
      <c r="N329" t="str">
        <f>IF(LEN(Table1[[#This Row],[Status]])&gt;2,IF(MIN(Table1[[#This Row],[fo row 1]:[fo row 5]])&lt;MIN(M324:M328),"column","row"),"")</f>
        <v>row</v>
      </c>
      <c r="O329">
        <f>IF(AND(LEN(Table1[[#This Row],[Status]])&gt;2,LEN(Table1[[#This Row],[Row or Column]])&gt;2),IF(Table1[[#This Row],[Row or Column]]="row",MIN(M324:M328),MIN(Table1[[#This Row],[fo row 1]:[fo row 5]])),"")</f>
        <v>77</v>
      </c>
      <c r="P329">
        <f t="shared" si="322"/>
        <v>3</v>
      </c>
      <c r="Q329">
        <f t="shared" ref="Q329:T329" si="337">IF(LEN($G329)&gt;2,SUMIF(I324:I328,"&gt;"&amp;$O329,B324:B328),"")</f>
        <v>59</v>
      </c>
      <c r="R329">
        <f t="shared" si="337"/>
        <v>42</v>
      </c>
      <c r="S329">
        <f t="shared" si="337"/>
        <v>50</v>
      </c>
      <c r="T329">
        <f t="shared" si="337"/>
        <v>41</v>
      </c>
      <c r="U329" s="1">
        <f>IF(LEN(Table1[[#This Row],[Status]])&gt;2,SUM(Table1[[#This Row],[sum col1]:[sum col5]]),"")</f>
        <v>195</v>
      </c>
      <c r="V329" s="1" cm="1">
        <f t="array" ref="V329">IF(LEN(Table1[[#This Row],[Status]])&gt;2,INDEX('Bingo input'!$B$6:$B$105,Table1[[#This Row],[Min of Maxs]],1),"")</f>
        <v>37</v>
      </c>
    </row>
    <row r="330" spans="1:22">
      <c r="A330" s="3">
        <v>7</v>
      </c>
      <c r="B330">
        <v>70</v>
      </c>
      <c r="C330">
        <v>5</v>
      </c>
      <c r="D330">
        <v>69</v>
      </c>
      <c r="E330">
        <v>4</v>
      </c>
      <c r="F330">
        <f t="shared" si="272"/>
        <v>55</v>
      </c>
      <c r="G330" t="str">
        <f t="shared" si="332"/>
        <v/>
      </c>
      <c r="H330">
        <f>IF(ISBLANK(A330),MAX(H325:H329),MATCH(A330,'Bingo input'!$B$6:$B$105,0))</f>
        <v>4</v>
      </c>
      <c r="I330">
        <f>IF(ISBLANK(B330),MAX(I325:I329),MATCH(B330,'Bingo input'!$B$6:$B$105,0))</f>
        <v>3</v>
      </c>
      <c r="J330">
        <f>IF(ISBLANK(C330),MAX(J325:J329),MATCH(C330,'Bingo input'!$B$6:$B$105,0))</f>
        <v>79</v>
      </c>
      <c r="K330">
        <f>IF(ISBLANK(D330),MAX(K325:K329),MATCH(D330,'Bingo input'!$B$6:$B$105,0))</f>
        <v>57</v>
      </c>
      <c r="L330">
        <f>IF(ISBLANK(E330),MAX(L325:L329),MATCH(E330,'Bingo input'!$B$6:$B$105,0))</f>
        <v>13</v>
      </c>
      <c r="M330">
        <f t="shared" si="333"/>
        <v>79</v>
      </c>
      <c r="N330" t="str">
        <f>IF(LEN(Table1[[#This Row],[Status]])&gt;2,IF(MIN(Table1[[#This Row],[fo row 1]:[fo row 5]])&lt;MIN(M325:M329),"column","row"),"")</f>
        <v/>
      </c>
      <c r="O330" t="str">
        <f>IF(AND(LEN(Table1[[#This Row],[Status]])&gt;2,LEN(Table1[[#This Row],[Row or Column]])&gt;2),IF(Table1[[#This Row],[Row or Column]]="row",MIN(M325:M329),MIN(Table1[[#This Row],[fo row 1]:[fo row 5]])),"")</f>
        <v/>
      </c>
      <c r="P330" t="str">
        <f t="shared" si="322"/>
        <v/>
      </c>
      <c r="Q330" t="str">
        <f t="shared" ref="Q330:T330" si="338">IF(LEN($G330)&gt;2,SUMIF(I325:I329,"&gt;"&amp;$O330,B325:B329),"")</f>
        <v/>
      </c>
      <c r="R330" t="str">
        <f t="shared" si="338"/>
        <v/>
      </c>
      <c r="S330" t="str">
        <f t="shared" si="338"/>
        <v/>
      </c>
      <c r="T330" t="str">
        <f t="shared" si="338"/>
        <v/>
      </c>
      <c r="U330" s="1" t="str">
        <f>IF(LEN(Table1[[#This Row],[Status]])&gt;2,SUM(Table1[[#This Row],[sum col1]:[sum col5]]),"")</f>
        <v/>
      </c>
      <c r="V330" s="1" t="str" cm="1">
        <f t="array" ref="V330">IF(LEN(Table1[[#This Row],[Status]])&gt;2,INDEX('Bingo input'!$B$6:$B$105,Table1[[#This Row],[Min of Maxs]],1),"")</f>
        <v/>
      </c>
    </row>
    <row r="331" spans="1:22">
      <c r="A331" s="3">
        <v>34</v>
      </c>
      <c r="B331">
        <v>60</v>
      </c>
      <c r="C331">
        <v>40</v>
      </c>
      <c r="D331">
        <v>73</v>
      </c>
      <c r="E331">
        <v>6</v>
      </c>
      <c r="F331">
        <f t="shared" ref="F331:F394" si="339">IF(AND(ISNUMBER(E331),ISNUMBER(E330)),F330,IF(AND(ISNUMBER(E331),ISBLANK(E330)),F330+1,IF(ISNUMBER(F330), F330, 1)))</f>
        <v>55</v>
      </c>
      <c r="G331" t="str">
        <f t="shared" si="332"/>
        <v/>
      </c>
      <c r="H331">
        <f>IF(ISBLANK(A331),MAX(H326:H330),MATCH(A331,'Bingo input'!$B$6:$B$105,0))</f>
        <v>21</v>
      </c>
      <c r="I331">
        <f>IF(ISBLANK(B331),MAX(I326:I330),MATCH(B331,'Bingo input'!$B$6:$B$105,0))</f>
        <v>90</v>
      </c>
      <c r="J331">
        <f>IF(ISBLANK(C331),MAX(J326:J330),MATCH(C331,'Bingo input'!$B$6:$B$105,0))</f>
        <v>78</v>
      </c>
      <c r="K331">
        <f>IF(ISBLANK(D331),MAX(K326:K330),MATCH(D331,'Bingo input'!$B$6:$B$105,0))</f>
        <v>42</v>
      </c>
      <c r="L331">
        <f>IF(ISBLANK(E331),MAX(L326:L330),MATCH(E331,'Bingo input'!$B$6:$B$105,0))</f>
        <v>35</v>
      </c>
      <c r="M331">
        <f t="shared" si="333"/>
        <v>90</v>
      </c>
      <c r="N331" t="str">
        <f>IF(LEN(Table1[[#This Row],[Status]])&gt;2,IF(MIN(Table1[[#This Row],[fo row 1]:[fo row 5]])&lt;MIN(M326:M330),"column","row"),"")</f>
        <v/>
      </c>
      <c r="O331" t="str">
        <f>IF(AND(LEN(Table1[[#This Row],[Status]])&gt;2,LEN(Table1[[#This Row],[Row or Column]])&gt;2),IF(Table1[[#This Row],[Row or Column]]="row",MIN(M326:M330),MIN(Table1[[#This Row],[fo row 1]:[fo row 5]])),"")</f>
        <v/>
      </c>
      <c r="P331" t="str">
        <f t="shared" si="322"/>
        <v/>
      </c>
      <c r="Q331" t="str">
        <f t="shared" ref="Q331:T331" si="340">IF(LEN($G331)&gt;2,SUMIF(I326:I330,"&gt;"&amp;$O331,B326:B330),"")</f>
        <v/>
      </c>
      <c r="R331" t="str">
        <f t="shared" si="340"/>
        <v/>
      </c>
      <c r="S331" t="str">
        <f t="shared" si="340"/>
        <v/>
      </c>
      <c r="T331" t="str">
        <f t="shared" si="340"/>
        <v/>
      </c>
      <c r="U331" s="1" t="str">
        <f>IF(LEN(Table1[[#This Row],[Status]])&gt;2,SUM(Table1[[#This Row],[sum col1]:[sum col5]]),"")</f>
        <v/>
      </c>
      <c r="V331" s="1" t="str" cm="1">
        <f t="array" ref="V331">IF(LEN(Table1[[#This Row],[Status]])&gt;2,INDEX('Bingo input'!$B$6:$B$105,Table1[[#This Row],[Min of Maxs]],1),"")</f>
        <v/>
      </c>
    </row>
    <row r="332" spans="1:22">
      <c r="A332" s="3">
        <v>74</v>
      </c>
      <c r="B332">
        <v>54</v>
      </c>
      <c r="C332">
        <v>67</v>
      </c>
      <c r="D332">
        <v>32</v>
      </c>
      <c r="E332">
        <v>38</v>
      </c>
      <c r="F332">
        <f t="shared" si="339"/>
        <v>55</v>
      </c>
      <c r="G332" t="str">
        <f t="shared" si="332"/>
        <v/>
      </c>
      <c r="H332">
        <f>IF(ISBLANK(A332),MAX(H327:H331),MATCH(A332,'Bingo input'!$B$6:$B$105,0))</f>
        <v>24</v>
      </c>
      <c r="I332">
        <f>IF(ISBLANK(B332),MAX(I327:I331),MATCH(B332,'Bingo input'!$B$6:$B$105,0))</f>
        <v>60</v>
      </c>
      <c r="J332">
        <f>IF(ISBLANK(C332),MAX(J327:J331),MATCH(C332,'Bingo input'!$B$6:$B$105,0))</f>
        <v>99</v>
      </c>
      <c r="K332">
        <f>IF(ISBLANK(D332),MAX(K327:K331),MATCH(D332,'Bingo input'!$B$6:$B$105,0))</f>
        <v>33</v>
      </c>
      <c r="L332">
        <f>IF(ISBLANK(E332),MAX(L327:L331),MATCH(E332,'Bingo input'!$B$6:$B$105,0))</f>
        <v>82</v>
      </c>
      <c r="M332">
        <f t="shared" si="333"/>
        <v>99</v>
      </c>
      <c r="N332" t="str">
        <f>IF(LEN(Table1[[#This Row],[Status]])&gt;2,IF(MIN(Table1[[#This Row],[fo row 1]:[fo row 5]])&lt;MIN(M327:M331),"column","row"),"")</f>
        <v/>
      </c>
      <c r="O332" t="str">
        <f>IF(AND(LEN(Table1[[#This Row],[Status]])&gt;2,LEN(Table1[[#This Row],[Row or Column]])&gt;2),IF(Table1[[#This Row],[Row or Column]]="row",MIN(M327:M331),MIN(Table1[[#This Row],[fo row 1]:[fo row 5]])),"")</f>
        <v/>
      </c>
      <c r="P332" t="str">
        <f t="shared" ref="P332:T347" si="341">IF(LEN($G332)&gt;2,SUMIF(H327:H331,"&gt;"&amp;$O332,A327:A331),"")</f>
        <v/>
      </c>
      <c r="Q332" t="str">
        <f t="shared" si="341"/>
        <v/>
      </c>
      <c r="R332" t="str">
        <f t="shared" si="341"/>
        <v/>
      </c>
      <c r="S332" t="str">
        <f t="shared" si="341"/>
        <v/>
      </c>
      <c r="T332" t="str">
        <f t="shared" si="341"/>
        <v/>
      </c>
      <c r="U332" s="1" t="str">
        <f>IF(LEN(Table1[[#This Row],[Status]])&gt;2,SUM(Table1[[#This Row],[sum col1]:[sum col5]]),"")</f>
        <v/>
      </c>
      <c r="V332" s="1" t="str" cm="1">
        <f t="array" ref="V332">IF(LEN(Table1[[#This Row],[Status]])&gt;2,INDEX('Bingo input'!$B$6:$B$105,Table1[[#This Row],[Min of Maxs]],1),"")</f>
        <v/>
      </c>
    </row>
    <row r="333" spans="1:22">
      <c r="A333" s="3">
        <v>93</v>
      </c>
      <c r="B333">
        <v>62</v>
      </c>
      <c r="C333">
        <v>17</v>
      </c>
      <c r="D333">
        <v>51</v>
      </c>
      <c r="E333">
        <v>86</v>
      </c>
      <c r="F333">
        <f t="shared" si="339"/>
        <v>55</v>
      </c>
      <c r="G333" t="str">
        <f t="shared" si="332"/>
        <v/>
      </c>
      <c r="H333">
        <f>IF(ISBLANK(A333),MAX(H328:H332),MATCH(A333,'Bingo input'!$B$6:$B$105,0))</f>
        <v>23</v>
      </c>
      <c r="I333">
        <f>IF(ISBLANK(B333),MAX(I328:I332),MATCH(B333,'Bingo input'!$B$6:$B$105,0))</f>
        <v>69</v>
      </c>
      <c r="J333">
        <f>IF(ISBLANK(C333),MAX(J328:J332),MATCH(C333,'Bingo input'!$B$6:$B$105,0))</f>
        <v>68</v>
      </c>
      <c r="K333">
        <f>IF(ISBLANK(D333),MAX(K328:K332),MATCH(D333,'Bingo input'!$B$6:$B$105,0))</f>
        <v>36</v>
      </c>
      <c r="L333">
        <f>IF(ISBLANK(E333),MAX(L328:L332),MATCH(E333,'Bingo input'!$B$6:$B$105,0))</f>
        <v>44</v>
      </c>
      <c r="M333">
        <f t="shared" si="333"/>
        <v>69</v>
      </c>
      <c r="N333" t="str">
        <f>IF(LEN(Table1[[#This Row],[Status]])&gt;2,IF(MIN(Table1[[#This Row],[fo row 1]:[fo row 5]])&lt;MIN(M328:M332),"column","row"),"")</f>
        <v/>
      </c>
      <c r="O333" t="str">
        <f>IF(AND(LEN(Table1[[#This Row],[Status]])&gt;2,LEN(Table1[[#This Row],[Row or Column]])&gt;2),IF(Table1[[#This Row],[Row or Column]]="row",MIN(M328:M332),MIN(Table1[[#This Row],[fo row 1]:[fo row 5]])),"")</f>
        <v/>
      </c>
      <c r="P333" t="str">
        <f t="shared" si="341"/>
        <v/>
      </c>
      <c r="Q333" t="str">
        <f t="shared" ref="Q333:T333" si="342">IF(LEN($G333)&gt;2,SUMIF(I328:I332,"&gt;"&amp;$O333,B328:B332),"")</f>
        <v/>
      </c>
      <c r="R333" t="str">
        <f t="shared" si="342"/>
        <v/>
      </c>
      <c r="S333" t="str">
        <f t="shared" si="342"/>
        <v/>
      </c>
      <c r="T333" t="str">
        <f t="shared" si="342"/>
        <v/>
      </c>
      <c r="U333" s="1" t="str">
        <f>IF(LEN(Table1[[#This Row],[Status]])&gt;2,SUM(Table1[[#This Row],[sum col1]:[sum col5]]),"")</f>
        <v/>
      </c>
      <c r="V333" s="1" t="str" cm="1">
        <f t="array" ref="V333">IF(LEN(Table1[[#This Row],[Status]])&gt;2,INDEX('Bingo input'!$B$6:$B$105,Table1[[#This Row],[Min of Maxs]],1),"")</f>
        <v/>
      </c>
    </row>
    <row r="334" spans="1:22">
      <c r="A334" s="3">
        <v>57</v>
      </c>
      <c r="B334">
        <v>88</v>
      </c>
      <c r="C334">
        <v>99</v>
      </c>
      <c r="D334">
        <v>3</v>
      </c>
      <c r="E334">
        <v>16</v>
      </c>
      <c r="F334">
        <f t="shared" si="339"/>
        <v>55</v>
      </c>
      <c r="G334" t="str">
        <f t="shared" si="332"/>
        <v/>
      </c>
      <c r="H334">
        <f>IF(ISBLANK(A334),MAX(H329:H333),MATCH(A334,'Bingo input'!$B$6:$B$105,0))</f>
        <v>8</v>
      </c>
      <c r="I334">
        <f>IF(ISBLANK(B334),MAX(I329:I333),MATCH(B334,'Bingo input'!$B$6:$B$105,0))</f>
        <v>66</v>
      </c>
      <c r="J334">
        <f>IF(ISBLANK(C334),MAX(J329:J333),MATCH(C334,'Bingo input'!$B$6:$B$105,0))</f>
        <v>37</v>
      </c>
      <c r="K334">
        <f>IF(ISBLANK(D334),MAX(K329:K333),MATCH(D334,'Bingo input'!$B$6:$B$105,0))</f>
        <v>95</v>
      </c>
      <c r="L334">
        <f>IF(ISBLANK(E334),MAX(L329:L333),MATCH(E334,'Bingo input'!$B$6:$B$105,0))</f>
        <v>55</v>
      </c>
      <c r="M334">
        <f t="shared" si="333"/>
        <v>95</v>
      </c>
      <c r="N334" t="str">
        <f>IF(LEN(Table1[[#This Row],[Status]])&gt;2,IF(MIN(Table1[[#This Row],[fo row 1]:[fo row 5]])&lt;MIN(M329:M333),"column","row"),"")</f>
        <v/>
      </c>
      <c r="O334" t="str">
        <f>IF(AND(LEN(Table1[[#This Row],[Status]])&gt;2,LEN(Table1[[#This Row],[Row or Column]])&gt;2),IF(Table1[[#This Row],[Row or Column]]="row",MIN(M329:M333),MIN(Table1[[#This Row],[fo row 1]:[fo row 5]])),"")</f>
        <v/>
      </c>
      <c r="P334" t="str">
        <f t="shared" si="341"/>
        <v/>
      </c>
      <c r="Q334" t="str">
        <f t="shared" ref="Q334:T334" si="343">IF(LEN($G334)&gt;2,SUMIF(I329:I333,"&gt;"&amp;$O334,B329:B333),"")</f>
        <v/>
      </c>
      <c r="R334" t="str">
        <f t="shared" si="343"/>
        <v/>
      </c>
      <c r="S334" t="str">
        <f t="shared" si="343"/>
        <v/>
      </c>
      <c r="T334" t="str">
        <f t="shared" si="343"/>
        <v/>
      </c>
      <c r="U334" s="1" t="str">
        <f>IF(LEN(Table1[[#This Row],[Status]])&gt;2,SUM(Table1[[#This Row],[sum col1]:[sum col5]]),"")</f>
        <v/>
      </c>
      <c r="V334" s="1" t="str" cm="1">
        <f t="array" ref="V334">IF(LEN(Table1[[#This Row],[Status]])&gt;2,INDEX('Bingo input'!$B$6:$B$105,Table1[[#This Row],[Min of Maxs]],1),"")</f>
        <v/>
      </c>
    </row>
    <row r="335" spans="1:22">
      <c r="A335" s="2"/>
      <c r="F335">
        <f t="shared" si="339"/>
        <v>55</v>
      </c>
      <c r="G335" t="str">
        <f t="shared" si="332"/>
        <v xml:space="preserve">Board 55 min row: </v>
      </c>
      <c r="H335">
        <f>IF(ISBLANK(A335),MAX(H330:H334),MATCH(A335,'Bingo input'!$B$6:$B$105,0))</f>
        <v>24</v>
      </c>
      <c r="I335">
        <f>IF(ISBLANK(B335),MAX(I330:I334),MATCH(B335,'Bingo input'!$B$6:$B$105,0))</f>
        <v>90</v>
      </c>
      <c r="J335">
        <f>IF(ISBLANK(C335),MAX(J330:J334),MATCH(C335,'Bingo input'!$B$6:$B$105,0))</f>
        <v>99</v>
      </c>
      <c r="K335">
        <f>IF(ISBLANK(D335),MAX(K330:K334),MATCH(D335,'Bingo input'!$B$6:$B$105,0))</f>
        <v>95</v>
      </c>
      <c r="L335">
        <f>IF(ISBLANK(E335),MAX(L330:L334),MATCH(E335,'Bingo input'!$B$6:$B$105,0))</f>
        <v>82</v>
      </c>
      <c r="M335" t="str">
        <f t="shared" si="333"/>
        <v>/</v>
      </c>
      <c r="N335" t="str">
        <f>IF(LEN(Table1[[#This Row],[Status]])&gt;2,IF(MIN(Table1[[#This Row],[fo row 1]:[fo row 5]])&lt;MIN(M330:M334),"column","row"),"")</f>
        <v>column</v>
      </c>
      <c r="O335">
        <f>IF(AND(LEN(Table1[[#This Row],[Status]])&gt;2,LEN(Table1[[#This Row],[Row or Column]])&gt;2),IF(Table1[[#This Row],[Row or Column]]="row",MIN(M330:M334),MIN(Table1[[#This Row],[fo row 1]:[fo row 5]])),"")</f>
        <v>24</v>
      </c>
      <c r="P335">
        <f t="shared" si="341"/>
        <v>0</v>
      </c>
      <c r="Q335">
        <f t="shared" ref="Q335:T335" si="344">IF(LEN($G335)&gt;2,SUMIF(I330:I334,"&gt;"&amp;$O335,B330:B334),"")</f>
        <v>264</v>
      </c>
      <c r="R335">
        <f t="shared" si="344"/>
        <v>228</v>
      </c>
      <c r="S335">
        <f t="shared" si="344"/>
        <v>228</v>
      </c>
      <c r="T335">
        <f t="shared" si="344"/>
        <v>146</v>
      </c>
      <c r="U335" s="1">
        <f>IF(LEN(Table1[[#This Row],[Status]])&gt;2,SUM(Table1[[#This Row],[sum col1]:[sum col5]]),"")</f>
        <v>866</v>
      </c>
      <c r="V335" s="1" cm="1">
        <f t="array" ref="V335">IF(LEN(Table1[[#This Row],[Status]])&gt;2,INDEX('Bingo input'!$B$6:$B$105,Table1[[#This Row],[Min of Maxs]],1),"")</f>
        <v>74</v>
      </c>
    </row>
    <row r="336" spans="1:22">
      <c r="A336" s="3">
        <v>42</v>
      </c>
      <c r="B336">
        <v>74</v>
      </c>
      <c r="C336">
        <v>11</v>
      </c>
      <c r="D336">
        <v>34</v>
      </c>
      <c r="E336">
        <v>7</v>
      </c>
      <c r="F336">
        <f t="shared" si="339"/>
        <v>56</v>
      </c>
      <c r="G336" t="str">
        <f t="shared" si="332"/>
        <v/>
      </c>
      <c r="H336">
        <f>IF(ISBLANK(A336),MAX(H331:H335),MATCH(A336,'Bingo input'!$B$6:$B$105,0))</f>
        <v>96</v>
      </c>
      <c r="I336">
        <f>IF(ISBLANK(B336),MAX(I331:I335),MATCH(B336,'Bingo input'!$B$6:$B$105,0))</f>
        <v>24</v>
      </c>
      <c r="J336">
        <f>IF(ISBLANK(C336),MAX(J331:J335),MATCH(C336,'Bingo input'!$B$6:$B$105,0))</f>
        <v>58</v>
      </c>
      <c r="K336">
        <f>IF(ISBLANK(D336),MAX(K331:K335),MATCH(D336,'Bingo input'!$B$6:$B$105,0))</f>
        <v>21</v>
      </c>
      <c r="L336">
        <f>IF(ISBLANK(E336),MAX(L331:L335),MATCH(E336,'Bingo input'!$B$6:$B$105,0))</f>
        <v>4</v>
      </c>
      <c r="M336">
        <f t="shared" si="333"/>
        <v>96</v>
      </c>
      <c r="N336" t="str">
        <f>IF(LEN(Table1[[#This Row],[Status]])&gt;2,IF(MIN(Table1[[#This Row],[fo row 1]:[fo row 5]])&lt;MIN(M331:M335),"column","row"),"")</f>
        <v/>
      </c>
      <c r="O336" t="str">
        <f>IF(AND(LEN(Table1[[#This Row],[Status]])&gt;2,LEN(Table1[[#This Row],[Row or Column]])&gt;2),IF(Table1[[#This Row],[Row or Column]]="row",MIN(M331:M335),MIN(Table1[[#This Row],[fo row 1]:[fo row 5]])),"")</f>
        <v/>
      </c>
      <c r="P336" t="str">
        <f t="shared" si="341"/>
        <v/>
      </c>
      <c r="Q336" t="str">
        <f t="shared" ref="Q336:T336" si="345">IF(LEN($G336)&gt;2,SUMIF(I331:I335,"&gt;"&amp;$O336,B331:B335),"")</f>
        <v/>
      </c>
      <c r="R336" t="str">
        <f t="shared" si="345"/>
        <v/>
      </c>
      <c r="S336" t="str">
        <f t="shared" si="345"/>
        <v/>
      </c>
      <c r="T336" t="str">
        <f t="shared" si="345"/>
        <v/>
      </c>
      <c r="U336" s="1" t="str">
        <f>IF(LEN(Table1[[#This Row],[Status]])&gt;2,SUM(Table1[[#This Row],[sum col1]:[sum col5]]),"")</f>
        <v/>
      </c>
      <c r="V336" s="1" t="str" cm="1">
        <f t="array" ref="V336">IF(LEN(Table1[[#This Row],[Status]])&gt;2,INDEX('Bingo input'!$B$6:$B$105,Table1[[#This Row],[Min of Maxs]],1),"")</f>
        <v/>
      </c>
    </row>
    <row r="337" spans="1:22">
      <c r="A337" s="3">
        <v>82</v>
      </c>
      <c r="B337">
        <v>47</v>
      </c>
      <c r="C337">
        <v>71</v>
      </c>
      <c r="D337">
        <v>31</v>
      </c>
      <c r="E337">
        <v>58</v>
      </c>
      <c r="F337">
        <f t="shared" si="339"/>
        <v>56</v>
      </c>
      <c r="G337" t="str">
        <f t="shared" si="332"/>
        <v/>
      </c>
      <c r="H337">
        <f>IF(ISBLANK(A337),MAX(H332:H336),MATCH(A337,'Bingo input'!$B$6:$B$105,0))</f>
        <v>22</v>
      </c>
      <c r="I337">
        <f>IF(ISBLANK(B337),MAX(I332:I336),MATCH(B337,'Bingo input'!$B$6:$B$105,0))</f>
        <v>34</v>
      </c>
      <c r="J337">
        <f>IF(ISBLANK(C337),MAX(J332:J336),MATCH(C337,'Bingo input'!$B$6:$B$105,0))</f>
        <v>18</v>
      </c>
      <c r="K337">
        <f>IF(ISBLANK(D337),MAX(K332:K336),MATCH(D337,'Bingo input'!$B$6:$B$105,0))</f>
        <v>73</v>
      </c>
      <c r="L337">
        <f>IF(ISBLANK(E337),MAX(L332:L336),MATCH(E337,'Bingo input'!$B$6:$B$105,0))</f>
        <v>97</v>
      </c>
      <c r="M337">
        <f t="shared" si="333"/>
        <v>97</v>
      </c>
      <c r="N337" t="str">
        <f>IF(LEN(Table1[[#This Row],[Status]])&gt;2,IF(MIN(Table1[[#This Row],[fo row 1]:[fo row 5]])&lt;MIN(M332:M336),"column","row"),"")</f>
        <v/>
      </c>
      <c r="O337" t="str">
        <f>IF(AND(LEN(Table1[[#This Row],[Status]])&gt;2,LEN(Table1[[#This Row],[Row or Column]])&gt;2),IF(Table1[[#This Row],[Row or Column]]="row",MIN(M332:M336),MIN(Table1[[#This Row],[fo row 1]:[fo row 5]])),"")</f>
        <v/>
      </c>
      <c r="P337" t="str">
        <f t="shared" si="341"/>
        <v/>
      </c>
      <c r="Q337" t="str">
        <f t="shared" ref="Q337:T337" si="346">IF(LEN($G337)&gt;2,SUMIF(I332:I336,"&gt;"&amp;$O337,B332:B336),"")</f>
        <v/>
      </c>
      <c r="R337" t="str">
        <f t="shared" si="346"/>
        <v/>
      </c>
      <c r="S337" t="str">
        <f t="shared" si="346"/>
        <v/>
      </c>
      <c r="T337" t="str">
        <f t="shared" si="346"/>
        <v/>
      </c>
      <c r="U337" s="1" t="str">
        <f>IF(LEN(Table1[[#This Row],[Status]])&gt;2,SUM(Table1[[#This Row],[sum col1]:[sum col5]]),"")</f>
        <v/>
      </c>
      <c r="V337" s="1" t="str" cm="1">
        <f t="array" ref="V337">IF(LEN(Table1[[#This Row],[Status]])&gt;2,INDEX('Bingo input'!$B$6:$B$105,Table1[[#This Row],[Min of Maxs]],1),"")</f>
        <v/>
      </c>
    </row>
    <row r="338" spans="1:22">
      <c r="A338" s="3">
        <v>69</v>
      </c>
      <c r="B338">
        <v>23</v>
      </c>
      <c r="C338">
        <v>43</v>
      </c>
      <c r="D338">
        <v>4</v>
      </c>
      <c r="E338">
        <v>64</v>
      </c>
      <c r="F338">
        <f t="shared" si="339"/>
        <v>56</v>
      </c>
      <c r="G338" t="str">
        <f t="shared" si="332"/>
        <v/>
      </c>
      <c r="H338">
        <f>IF(ISBLANK(A338),MAX(H333:H337),MATCH(A338,'Bingo input'!$B$6:$B$105,0))</f>
        <v>57</v>
      </c>
      <c r="I338">
        <f>IF(ISBLANK(B338),MAX(I333:I337),MATCH(B338,'Bingo input'!$B$6:$B$105,0))</f>
        <v>10</v>
      </c>
      <c r="J338">
        <f>IF(ISBLANK(C338),MAX(J333:J337),MATCH(C338,'Bingo input'!$B$6:$B$105,0))</f>
        <v>17</v>
      </c>
      <c r="K338">
        <f>IF(ISBLANK(D338),MAX(K333:K337),MATCH(D338,'Bingo input'!$B$6:$B$105,0))</f>
        <v>13</v>
      </c>
      <c r="L338">
        <f>IF(ISBLANK(E338),MAX(L333:L337),MATCH(E338,'Bingo input'!$B$6:$B$105,0))</f>
        <v>28</v>
      </c>
      <c r="M338">
        <f t="shared" si="333"/>
        <v>57</v>
      </c>
      <c r="N338" t="str">
        <f>IF(LEN(Table1[[#This Row],[Status]])&gt;2,IF(MIN(Table1[[#This Row],[fo row 1]:[fo row 5]])&lt;MIN(M333:M337),"column","row"),"")</f>
        <v/>
      </c>
      <c r="O338" t="str">
        <f>IF(AND(LEN(Table1[[#This Row],[Status]])&gt;2,LEN(Table1[[#This Row],[Row or Column]])&gt;2),IF(Table1[[#This Row],[Row or Column]]="row",MIN(M333:M337),MIN(Table1[[#This Row],[fo row 1]:[fo row 5]])),"")</f>
        <v/>
      </c>
      <c r="P338" t="str">
        <f t="shared" si="341"/>
        <v/>
      </c>
      <c r="Q338" t="str">
        <f t="shared" ref="Q338:T338" si="347">IF(LEN($G338)&gt;2,SUMIF(I333:I337,"&gt;"&amp;$O338,B333:B337),"")</f>
        <v/>
      </c>
      <c r="R338" t="str">
        <f t="shared" si="347"/>
        <v/>
      </c>
      <c r="S338" t="str">
        <f t="shared" si="347"/>
        <v/>
      </c>
      <c r="T338" t="str">
        <f t="shared" si="347"/>
        <v/>
      </c>
      <c r="U338" s="1" t="str">
        <f>IF(LEN(Table1[[#This Row],[Status]])&gt;2,SUM(Table1[[#This Row],[sum col1]:[sum col5]]),"")</f>
        <v/>
      </c>
      <c r="V338" s="1" t="str" cm="1">
        <f t="array" ref="V338">IF(LEN(Table1[[#This Row],[Status]])&gt;2,INDEX('Bingo input'!$B$6:$B$105,Table1[[#This Row],[Min of Maxs]],1),"")</f>
        <v/>
      </c>
    </row>
    <row r="339" spans="1:22">
      <c r="A339" s="3">
        <v>32</v>
      </c>
      <c r="B339">
        <v>19</v>
      </c>
      <c r="C339">
        <v>98</v>
      </c>
      <c r="D339">
        <v>93</v>
      </c>
      <c r="E339">
        <v>41</v>
      </c>
      <c r="F339">
        <f t="shared" si="339"/>
        <v>56</v>
      </c>
      <c r="G339" t="str">
        <f t="shared" si="332"/>
        <v/>
      </c>
      <c r="H339">
        <f>IF(ISBLANK(A339),MAX(H334:H338),MATCH(A339,'Bingo input'!$B$6:$B$105,0))</f>
        <v>33</v>
      </c>
      <c r="I339">
        <f>IF(ISBLANK(B339),MAX(I334:I338),MATCH(B339,'Bingo input'!$B$6:$B$105,0))</f>
        <v>31</v>
      </c>
      <c r="J339">
        <f>IF(ISBLANK(C339),MAX(J334:J338),MATCH(C339,'Bingo input'!$B$6:$B$105,0))</f>
        <v>80</v>
      </c>
      <c r="K339">
        <f>IF(ISBLANK(D339),MAX(K334:K338),MATCH(D339,'Bingo input'!$B$6:$B$105,0))</f>
        <v>23</v>
      </c>
      <c r="L339">
        <f>IF(ISBLANK(E339),MAX(L334:L338),MATCH(E339,'Bingo input'!$B$6:$B$105,0))</f>
        <v>87</v>
      </c>
      <c r="M339">
        <f t="shared" si="333"/>
        <v>87</v>
      </c>
      <c r="N339" t="str">
        <f>IF(LEN(Table1[[#This Row],[Status]])&gt;2,IF(MIN(Table1[[#This Row],[fo row 1]:[fo row 5]])&lt;MIN(M334:M338),"column","row"),"")</f>
        <v/>
      </c>
      <c r="O339" t="str">
        <f>IF(AND(LEN(Table1[[#This Row],[Status]])&gt;2,LEN(Table1[[#This Row],[Row or Column]])&gt;2),IF(Table1[[#This Row],[Row or Column]]="row",MIN(M334:M338),MIN(Table1[[#This Row],[fo row 1]:[fo row 5]])),"")</f>
        <v/>
      </c>
      <c r="P339" t="str">
        <f t="shared" si="341"/>
        <v/>
      </c>
      <c r="Q339" t="str">
        <f t="shared" ref="Q339:T339" si="348">IF(LEN($G339)&gt;2,SUMIF(I334:I338,"&gt;"&amp;$O339,B334:B338),"")</f>
        <v/>
      </c>
      <c r="R339" t="str">
        <f t="shared" si="348"/>
        <v/>
      </c>
      <c r="S339" t="str">
        <f t="shared" si="348"/>
        <v/>
      </c>
      <c r="T339" t="str">
        <f t="shared" si="348"/>
        <v/>
      </c>
      <c r="U339" s="1" t="str">
        <f>IF(LEN(Table1[[#This Row],[Status]])&gt;2,SUM(Table1[[#This Row],[sum col1]:[sum col5]]),"")</f>
        <v/>
      </c>
      <c r="V339" s="1" t="str" cm="1">
        <f t="array" ref="V339">IF(LEN(Table1[[#This Row],[Status]])&gt;2,INDEX('Bingo input'!$B$6:$B$105,Table1[[#This Row],[Min of Maxs]],1),"")</f>
        <v/>
      </c>
    </row>
    <row r="340" spans="1:22">
      <c r="A340" s="3">
        <v>63</v>
      </c>
      <c r="B340">
        <v>97</v>
      </c>
      <c r="C340">
        <v>8</v>
      </c>
      <c r="D340">
        <v>85</v>
      </c>
      <c r="E340">
        <v>48</v>
      </c>
      <c r="F340">
        <f t="shared" si="339"/>
        <v>56</v>
      </c>
      <c r="G340" t="str">
        <f t="shared" si="332"/>
        <v/>
      </c>
      <c r="H340">
        <f>IF(ISBLANK(A340),MAX(H335:H339),MATCH(A340,'Bingo input'!$B$6:$B$105,0))</f>
        <v>50</v>
      </c>
      <c r="I340">
        <f>IF(ISBLANK(B340),MAX(I335:I339),MATCH(B340,'Bingo input'!$B$6:$B$105,0))</f>
        <v>32</v>
      </c>
      <c r="J340">
        <f>IF(ISBLANK(C340),MAX(J335:J339),MATCH(C340,'Bingo input'!$B$6:$B$105,0))</f>
        <v>56</v>
      </c>
      <c r="K340">
        <f>IF(ISBLANK(D340),MAX(K335:K339),MATCH(D340,'Bingo input'!$B$6:$B$105,0))</f>
        <v>5</v>
      </c>
      <c r="L340">
        <f>IF(ISBLANK(E340),MAX(L335:L339),MATCH(E340,'Bingo input'!$B$6:$B$105,0))</f>
        <v>91</v>
      </c>
      <c r="M340">
        <f t="shared" si="333"/>
        <v>91</v>
      </c>
      <c r="N340" t="str">
        <f>IF(LEN(Table1[[#This Row],[Status]])&gt;2,IF(MIN(Table1[[#This Row],[fo row 1]:[fo row 5]])&lt;MIN(M335:M339),"column","row"),"")</f>
        <v/>
      </c>
      <c r="O340" t="str">
        <f>IF(AND(LEN(Table1[[#This Row],[Status]])&gt;2,LEN(Table1[[#This Row],[Row or Column]])&gt;2),IF(Table1[[#This Row],[Row or Column]]="row",MIN(M335:M339),MIN(Table1[[#This Row],[fo row 1]:[fo row 5]])),"")</f>
        <v/>
      </c>
      <c r="P340" t="str">
        <f t="shared" si="341"/>
        <v/>
      </c>
      <c r="Q340" t="str">
        <f t="shared" ref="Q340:T340" si="349">IF(LEN($G340)&gt;2,SUMIF(I335:I339,"&gt;"&amp;$O340,B335:B339),"")</f>
        <v/>
      </c>
      <c r="R340" t="str">
        <f t="shared" si="349"/>
        <v/>
      </c>
      <c r="S340" t="str">
        <f t="shared" si="349"/>
        <v/>
      </c>
      <c r="T340" t="str">
        <f t="shared" si="349"/>
        <v/>
      </c>
      <c r="U340" s="1" t="str">
        <f>IF(LEN(Table1[[#This Row],[Status]])&gt;2,SUM(Table1[[#This Row],[sum col1]:[sum col5]]),"")</f>
        <v/>
      </c>
      <c r="V340" s="1" t="str" cm="1">
        <f t="array" ref="V340">IF(LEN(Table1[[#This Row],[Status]])&gt;2,INDEX('Bingo input'!$B$6:$B$105,Table1[[#This Row],[Min of Maxs]],1),"")</f>
        <v/>
      </c>
    </row>
    <row r="341" spans="1:22">
      <c r="A341" s="2"/>
      <c r="F341">
        <f t="shared" si="339"/>
        <v>56</v>
      </c>
      <c r="G341" t="str">
        <f t="shared" si="332"/>
        <v xml:space="preserve">Board 56 min row: </v>
      </c>
      <c r="H341">
        <f>IF(ISBLANK(A341),MAX(H336:H340),MATCH(A341,'Bingo input'!$B$6:$B$105,0))</f>
        <v>96</v>
      </c>
      <c r="I341">
        <f>IF(ISBLANK(B341),MAX(I336:I340),MATCH(B341,'Bingo input'!$B$6:$B$105,0))</f>
        <v>34</v>
      </c>
      <c r="J341">
        <f>IF(ISBLANK(C341),MAX(J336:J340),MATCH(C341,'Bingo input'!$B$6:$B$105,0))</f>
        <v>80</v>
      </c>
      <c r="K341">
        <f>IF(ISBLANK(D341),MAX(K336:K340),MATCH(D341,'Bingo input'!$B$6:$B$105,0))</f>
        <v>73</v>
      </c>
      <c r="L341">
        <f>IF(ISBLANK(E341),MAX(L336:L340),MATCH(E341,'Bingo input'!$B$6:$B$105,0))</f>
        <v>97</v>
      </c>
      <c r="M341" t="str">
        <f t="shared" si="333"/>
        <v>/</v>
      </c>
      <c r="N341" t="str">
        <f>IF(LEN(Table1[[#This Row],[Status]])&gt;2,IF(MIN(Table1[[#This Row],[fo row 1]:[fo row 5]])&lt;MIN(M336:M340),"column","row"),"")</f>
        <v>column</v>
      </c>
      <c r="O341">
        <f>IF(AND(LEN(Table1[[#This Row],[Status]])&gt;2,LEN(Table1[[#This Row],[Row or Column]])&gt;2),IF(Table1[[#This Row],[Row or Column]]="row",MIN(M336:M340),MIN(Table1[[#This Row],[fo row 1]:[fo row 5]])),"")</f>
        <v>34</v>
      </c>
      <c r="P341">
        <f t="shared" si="341"/>
        <v>174</v>
      </c>
      <c r="Q341">
        <f t="shared" ref="Q341:T341" si="350">IF(LEN($G341)&gt;2,SUMIF(I336:I340,"&gt;"&amp;$O341,B336:B340),"")</f>
        <v>0</v>
      </c>
      <c r="R341">
        <f t="shared" si="350"/>
        <v>117</v>
      </c>
      <c r="S341">
        <f t="shared" si="350"/>
        <v>31</v>
      </c>
      <c r="T341">
        <f t="shared" si="350"/>
        <v>147</v>
      </c>
      <c r="U341" s="1">
        <f>IF(LEN(Table1[[#This Row],[Status]])&gt;2,SUM(Table1[[#This Row],[sum col1]:[sum col5]]),"")</f>
        <v>469</v>
      </c>
      <c r="V341" s="1" cm="1">
        <f t="array" ref="V341">IF(LEN(Table1[[#This Row],[Status]])&gt;2,INDEX('Bingo input'!$B$6:$B$105,Table1[[#This Row],[Min of Maxs]],1),"")</f>
        <v>47</v>
      </c>
    </row>
    <row r="342" spans="1:22">
      <c r="A342" s="3">
        <v>63</v>
      </c>
      <c r="B342">
        <v>54</v>
      </c>
      <c r="C342">
        <v>34</v>
      </c>
      <c r="D342">
        <v>38</v>
      </c>
      <c r="E342">
        <v>86</v>
      </c>
      <c r="F342">
        <f t="shared" si="339"/>
        <v>57</v>
      </c>
      <c r="G342" t="str">
        <f t="shared" si="332"/>
        <v/>
      </c>
      <c r="H342">
        <f>IF(ISBLANK(A342),MAX(H337:H341),MATCH(A342,'Bingo input'!$B$6:$B$105,0))</f>
        <v>50</v>
      </c>
      <c r="I342">
        <f>IF(ISBLANK(B342),MAX(I337:I341),MATCH(B342,'Bingo input'!$B$6:$B$105,0))</f>
        <v>60</v>
      </c>
      <c r="J342">
        <f>IF(ISBLANK(C342),MAX(J337:J341),MATCH(C342,'Bingo input'!$B$6:$B$105,0))</f>
        <v>21</v>
      </c>
      <c r="K342">
        <f>IF(ISBLANK(D342),MAX(K337:K341),MATCH(D342,'Bingo input'!$B$6:$B$105,0))</f>
        <v>82</v>
      </c>
      <c r="L342">
        <f>IF(ISBLANK(E342),MAX(L337:L341),MATCH(E342,'Bingo input'!$B$6:$B$105,0))</f>
        <v>44</v>
      </c>
      <c r="M342">
        <f t="shared" si="333"/>
        <v>82</v>
      </c>
      <c r="N342" t="str">
        <f>IF(LEN(Table1[[#This Row],[Status]])&gt;2,IF(MIN(Table1[[#This Row],[fo row 1]:[fo row 5]])&lt;MIN(M337:M341),"column","row"),"")</f>
        <v/>
      </c>
      <c r="O342" t="str">
        <f>IF(AND(LEN(Table1[[#This Row],[Status]])&gt;2,LEN(Table1[[#This Row],[Row or Column]])&gt;2),IF(Table1[[#This Row],[Row or Column]]="row",MIN(M337:M341),MIN(Table1[[#This Row],[fo row 1]:[fo row 5]])),"")</f>
        <v/>
      </c>
      <c r="P342" t="str">
        <f t="shared" si="341"/>
        <v/>
      </c>
      <c r="Q342" t="str">
        <f t="shared" ref="Q342:T342" si="351">IF(LEN($G342)&gt;2,SUMIF(I337:I341,"&gt;"&amp;$O342,B337:B341),"")</f>
        <v/>
      </c>
      <c r="R342" t="str">
        <f t="shared" si="351"/>
        <v/>
      </c>
      <c r="S342" t="str">
        <f t="shared" si="351"/>
        <v/>
      </c>
      <c r="T342" t="str">
        <f t="shared" si="351"/>
        <v/>
      </c>
      <c r="U342" s="1" t="str">
        <f>IF(LEN(Table1[[#This Row],[Status]])&gt;2,SUM(Table1[[#This Row],[sum col1]:[sum col5]]),"")</f>
        <v/>
      </c>
      <c r="V342" s="1" t="str" cm="1">
        <f t="array" ref="V342">IF(LEN(Table1[[#This Row],[Status]])&gt;2,INDEX('Bingo input'!$B$6:$B$105,Table1[[#This Row],[Min of Maxs]],1),"")</f>
        <v/>
      </c>
    </row>
    <row r="343" spans="1:22">
      <c r="A343" s="3">
        <v>4</v>
      </c>
      <c r="B343">
        <v>27</v>
      </c>
      <c r="C343">
        <v>15</v>
      </c>
      <c r="D343">
        <v>49</v>
      </c>
      <c r="E343">
        <v>0</v>
      </c>
      <c r="F343">
        <f t="shared" si="339"/>
        <v>57</v>
      </c>
      <c r="G343" t="str">
        <f t="shared" si="332"/>
        <v/>
      </c>
      <c r="H343">
        <f>IF(ISBLANK(A343),MAX(H338:H342),MATCH(A343,'Bingo input'!$B$6:$B$105,0))</f>
        <v>13</v>
      </c>
      <c r="I343">
        <f>IF(ISBLANK(B343),MAX(I338:I342),MATCH(B343,'Bingo input'!$B$6:$B$105,0))</f>
        <v>1</v>
      </c>
      <c r="J343">
        <f>IF(ISBLANK(C343),MAX(J338:J342),MATCH(C343,'Bingo input'!$B$6:$B$105,0))</f>
        <v>26</v>
      </c>
      <c r="K343">
        <f>IF(ISBLANK(D343),MAX(K338:K342),MATCH(D343,'Bingo input'!$B$6:$B$105,0))</f>
        <v>86</v>
      </c>
      <c r="L343">
        <f>IF(ISBLANK(E343),MAX(L338:L342),MATCH(E343,'Bingo input'!$B$6:$B$105,0))</f>
        <v>70</v>
      </c>
      <c r="M343">
        <f t="shared" si="333"/>
        <v>86</v>
      </c>
      <c r="N343" t="str">
        <f>IF(LEN(Table1[[#This Row],[Status]])&gt;2,IF(MIN(Table1[[#This Row],[fo row 1]:[fo row 5]])&lt;MIN(M338:M342),"column","row"),"")</f>
        <v/>
      </c>
      <c r="O343" t="str">
        <f>IF(AND(LEN(Table1[[#This Row],[Status]])&gt;2,LEN(Table1[[#This Row],[Row or Column]])&gt;2),IF(Table1[[#This Row],[Row or Column]]="row",MIN(M338:M342),MIN(Table1[[#This Row],[fo row 1]:[fo row 5]])),"")</f>
        <v/>
      </c>
      <c r="P343" t="str">
        <f t="shared" si="341"/>
        <v/>
      </c>
      <c r="Q343" t="str">
        <f t="shared" ref="Q343:T343" si="352">IF(LEN($G343)&gt;2,SUMIF(I338:I342,"&gt;"&amp;$O343,B338:B342),"")</f>
        <v/>
      </c>
      <c r="R343" t="str">
        <f t="shared" si="352"/>
        <v/>
      </c>
      <c r="S343" t="str">
        <f t="shared" si="352"/>
        <v/>
      </c>
      <c r="T343" t="str">
        <f t="shared" si="352"/>
        <v/>
      </c>
      <c r="U343" s="1" t="str">
        <f>IF(LEN(Table1[[#This Row],[Status]])&gt;2,SUM(Table1[[#This Row],[sum col1]:[sum col5]]),"")</f>
        <v/>
      </c>
      <c r="V343" s="1" t="str" cm="1">
        <f t="array" ref="V343">IF(LEN(Table1[[#This Row],[Status]])&gt;2,INDEX('Bingo input'!$B$6:$B$105,Table1[[#This Row],[Min of Maxs]],1),"")</f>
        <v/>
      </c>
    </row>
    <row r="344" spans="1:22">
      <c r="A344" s="3">
        <v>61</v>
      </c>
      <c r="B344">
        <v>77</v>
      </c>
      <c r="C344">
        <v>53</v>
      </c>
      <c r="D344">
        <v>98</v>
      </c>
      <c r="E344">
        <v>74</v>
      </c>
      <c r="F344">
        <f t="shared" si="339"/>
        <v>57</v>
      </c>
      <c r="G344" t="str">
        <f t="shared" si="332"/>
        <v/>
      </c>
      <c r="H344">
        <f>IF(ISBLANK(A344),MAX(H339:H343),MATCH(A344,'Bingo input'!$B$6:$B$105,0))</f>
        <v>20</v>
      </c>
      <c r="I344">
        <f>IF(ISBLANK(B344),MAX(I339:I343),MATCH(B344,'Bingo input'!$B$6:$B$105,0))</f>
        <v>39</v>
      </c>
      <c r="J344">
        <f>IF(ISBLANK(C344),MAX(J339:J343),MATCH(C344,'Bingo input'!$B$6:$B$105,0))</f>
        <v>98</v>
      </c>
      <c r="K344">
        <f>IF(ISBLANK(D344),MAX(K339:K343),MATCH(D344,'Bingo input'!$B$6:$B$105,0))</f>
        <v>80</v>
      </c>
      <c r="L344">
        <f>IF(ISBLANK(E344),MAX(L339:L343),MATCH(E344,'Bingo input'!$B$6:$B$105,0))</f>
        <v>24</v>
      </c>
      <c r="M344">
        <f t="shared" si="333"/>
        <v>98</v>
      </c>
      <c r="N344" t="str">
        <f>IF(LEN(Table1[[#This Row],[Status]])&gt;2,IF(MIN(Table1[[#This Row],[fo row 1]:[fo row 5]])&lt;MIN(M339:M343),"column","row"),"")</f>
        <v/>
      </c>
      <c r="O344" t="str">
        <f>IF(AND(LEN(Table1[[#This Row],[Status]])&gt;2,LEN(Table1[[#This Row],[Row or Column]])&gt;2),IF(Table1[[#This Row],[Row or Column]]="row",MIN(M339:M343),MIN(Table1[[#This Row],[fo row 1]:[fo row 5]])),"")</f>
        <v/>
      </c>
      <c r="P344" t="str">
        <f t="shared" si="341"/>
        <v/>
      </c>
      <c r="Q344" t="str">
        <f t="shared" ref="Q344:T344" si="353">IF(LEN($G344)&gt;2,SUMIF(I339:I343,"&gt;"&amp;$O344,B339:B343),"")</f>
        <v/>
      </c>
      <c r="R344" t="str">
        <f t="shared" si="353"/>
        <v/>
      </c>
      <c r="S344" t="str">
        <f t="shared" si="353"/>
        <v/>
      </c>
      <c r="T344" t="str">
        <f t="shared" si="353"/>
        <v/>
      </c>
      <c r="U344" s="1" t="str">
        <f>IF(LEN(Table1[[#This Row],[Status]])&gt;2,SUM(Table1[[#This Row],[sum col1]:[sum col5]]),"")</f>
        <v/>
      </c>
      <c r="V344" s="1" t="str" cm="1">
        <f t="array" ref="V344">IF(LEN(Table1[[#This Row],[Status]])&gt;2,INDEX('Bingo input'!$B$6:$B$105,Table1[[#This Row],[Min of Maxs]],1),"")</f>
        <v/>
      </c>
    </row>
    <row r="345" spans="1:22">
      <c r="A345" s="3">
        <v>62</v>
      </c>
      <c r="B345">
        <v>23</v>
      </c>
      <c r="C345">
        <v>88</v>
      </c>
      <c r="D345">
        <v>97</v>
      </c>
      <c r="E345">
        <v>37</v>
      </c>
      <c r="F345">
        <f t="shared" si="339"/>
        <v>57</v>
      </c>
      <c r="G345" t="str">
        <f t="shared" si="332"/>
        <v/>
      </c>
      <c r="H345">
        <f>IF(ISBLANK(A345),MAX(H340:H344),MATCH(A345,'Bingo input'!$B$6:$B$105,0))</f>
        <v>69</v>
      </c>
      <c r="I345">
        <f>IF(ISBLANK(B345),MAX(I340:I344),MATCH(B345,'Bingo input'!$B$6:$B$105,0))</f>
        <v>10</v>
      </c>
      <c r="J345">
        <f>IF(ISBLANK(C345),MAX(J340:J344),MATCH(C345,'Bingo input'!$B$6:$B$105,0))</f>
        <v>66</v>
      </c>
      <c r="K345">
        <f>IF(ISBLANK(D345),MAX(K340:K344),MATCH(D345,'Bingo input'!$B$6:$B$105,0))</f>
        <v>32</v>
      </c>
      <c r="L345">
        <f>IF(ISBLANK(E345),MAX(L340:L344),MATCH(E345,'Bingo input'!$B$6:$B$105,0))</f>
        <v>77</v>
      </c>
      <c r="M345">
        <f t="shared" si="333"/>
        <v>77</v>
      </c>
      <c r="N345" t="str">
        <f>IF(LEN(Table1[[#This Row],[Status]])&gt;2,IF(MIN(Table1[[#This Row],[fo row 1]:[fo row 5]])&lt;MIN(M340:M344),"column","row"),"")</f>
        <v/>
      </c>
      <c r="O345" t="str">
        <f>IF(AND(LEN(Table1[[#This Row],[Status]])&gt;2,LEN(Table1[[#This Row],[Row or Column]])&gt;2),IF(Table1[[#This Row],[Row or Column]]="row",MIN(M340:M344),MIN(Table1[[#This Row],[fo row 1]:[fo row 5]])),"")</f>
        <v/>
      </c>
      <c r="P345" t="str">
        <f t="shared" si="341"/>
        <v/>
      </c>
      <c r="Q345" t="str">
        <f t="shared" ref="Q345:T345" si="354">IF(LEN($G345)&gt;2,SUMIF(I340:I344,"&gt;"&amp;$O345,B340:B344),"")</f>
        <v/>
      </c>
      <c r="R345" t="str">
        <f t="shared" si="354"/>
        <v/>
      </c>
      <c r="S345" t="str">
        <f t="shared" si="354"/>
        <v/>
      </c>
      <c r="T345" t="str">
        <f t="shared" si="354"/>
        <v/>
      </c>
      <c r="U345" s="1" t="str">
        <f>IF(LEN(Table1[[#This Row],[Status]])&gt;2,SUM(Table1[[#This Row],[sum col1]:[sum col5]]),"")</f>
        <v/>
      </c>
      <c r="V345" s="1" t="str" cm="1">
        <f t="array" ref="V345">IF(LEN(Table1[[#This Row],[Status]])&gt;2,INDEX('Bingo input'!$B$6:$B$105,Table1[[#This Row],[Min of Maxs]],1),"")</f>
        <v/>
      </c>
    </row>
    <row r="346" spans="1:22">
      <c r="A346" s="3">
        <v>93</v>
      </c>
      <c r="B346">
        <v>28</v>
      </c>
      <c r="C346">
        <v>25</v>
      </c>
      <c r="D346">
        <v>50</v>
      </c>
      <c r="E346">
        <v>13</v>
      </c>
      <c r="F346">
        <f t="shared" si="339"/>
        <v>57</v>
      </c>
      <c r="G346" t="str">
        <f t="shared" si="332"/>
        <v/>
      </c>
      <c r="H346">
        <f>IF(ISBLANK(A346),MAX(H341:H345),MATCH(A346,'Bingo input'!$B$6:$B$105,0))</f>
        <v>23</v>
      </c>
      <c r="I346">
        <f>IF(ISBLANK(B346),MAX(I341:I345),MATCH(B346,'Bingo input'!$B$6:$B$105,0))</f>
        <v>100</v>
      </c>
      <c r="J346">
        <f>IF(ISBLANK(C346),MAX(J341:J345),MATCH(C346,'Bingo input'!$B$6:$B$105,0))</f>
        <v>15</v>
      </c>
      <c r="K346">
        <f>IF(ISBLANK(D346),MAX(K341:K345),MATCH(D346,'Bingo input'!$B$6:$B$105,0))</f>
        <v>59</v>
      </c>
      <c r="L346">
        <f>IF(ISBLANK(E346),MAX(L341:L345),MATCH(E346,'Bingo input'!$B$6:$B$105,0))</f>
        <v>47</v>
      </c>
      <c r="M346">
        <f t="shared" si="333"/>
        <v>100</v>
      </c>
      <c r="N346" t="str">
        <f>IF(LEN(Table1[[#This Row],[Status]])&gt;2,IF(MIN(Table1[[#This Row],[fo row 1]:[fo row 5]])&lt;MIN(M341:M345),"column","row"),"")</f>
        <v/>
      </c>
      <c r="O346" t="str">
        <f>IF(AND(LEN(Table1[[#This Row],[Status]])&gt;2,LEN(Table1[[#This Row],[Row or Column]])&gt;2),IF(Table1[[#This Row],[Row or Column]]="row",MIN(M341:M345),MIN(Table1[[#This Row],[fo row 1]:[fo row 5]])),"")</f>
        <v/>
      </c>
      <c r="P346" t="str">
        <f t="shared" si="341"/>
        <v/>
      </c>
      <c r="Q346" t="str">
        <f t="shared" ref="Q346:T346" si="355">IF(LEN($G346)&gt;2,SUMIF(I341:I345,"&gt;"&amp;$O346,B341:B345),"")</f>
        <v/>
      </c>
      <c r="R346" t="str">
        <f t="shared" si="355"/>
        <v/>
      </c>
      <c r="S346" t="str">
        <f t="shared" si="355"/>
        <v/>
      </c>
      <c r="T346" t="str">
        <f t="shared" si="355"/>
        <v/>
      </c>
      <c r="U346" s="1" t="str">
        <f>IF(LEN(Table1[[#This Row],[Status]])&gt;2,SUM(Table1[[#This Row],[sum col1]:[sum col5]]),"")</f>
        <v/>
      </c>
      <c r="V346" s="1" t="str" cm="1">
        <f t="array" ref="V346">IF(LEN(Table1[[#This Row],[Status]])&gt;2,INDEX('Bingo input'!$B$6:$B$105,Table1[[#This Row],[Min of Maxs]],1),"")</f>
        <v/>
      </c>
    </row>
    <row r="347" spans="1:22">
      <c r="A347" s="2"/>
      <c r="F347">
        <f t="shared" si="339"/>
        <v>57</v>
      </c>
      <c r="G347" t="str">
        <f t="shared" si="332"/>
        <v xml:space="preserve">Board 57 min row: </v>
      </c>
      <c r="H347">
        <f>IF(ISBLANK(A347),MAX(H342:H346),MATCH(A347,'Bingo input'!$B$6:$B$105,0))</f>
        <v>69</v>
      </c>
      <c r="I347">
        <f>IF(ISBLANK(B347),MAX(I342:I346),MATCH(B347,'Bingo input'!$B$6:$B$105,0))</f>
        <v>100</v>
      </c>
      <c r="J347">
        <f>IF(ISBLANK(C347),MAX(J342:J346),MATCH(C347,'Bingo input'!$B$6:$B$105,0))</f>
        <v>98</v>
      </c>
      <c r="K347">
        <f>IF(ISBLANK(D347),MAX(K342:K346),MATCH(D347,'Bingo input'!$B$6:$B$105,0))</f>
        <v>86</v>
      </c>
      <c r="L347">
        <f>IF(ISBLANK(E347),MAX(L342:L346),MATCH(E347,'Bingo input'!$B$6:$B$105,0))</f>
        <v>77</v>
      </c>
      <c r="M347" t="str">
        <f t="shared" si="333"/>
        <v>/</v>
      </c>
      <c r="N347" t="str">
        <f>IF(LEN(Table1[[#This Row],[Status]])&gt;2,IF(MIN(Table1[[#This Row],[fo row 1]:[fo row 5]])&lt;MIN(M342:M346),"column","row"),"")</f>
        <v>column</v>
      </c>
      <c r="O347">
        <f>IF(AND(LEN(Table1[[#This Row],[Status]])&gt;2,LEN(Table1[[#This Row],[Row or Column]])&gt;2),IF(Table1[[#This Row],[Row or Column]]="row",MIN(M342:M346),MIN(Table1[[#This Row],[fo row 1]:[fo row 5]])),"")</f>
        <v>69</v>
      </c>
      <c r="P347">
        <f t="shared" si="341"/>
        <v>0</v>
      </c>
      <c r="Q347">
        <f t="shared" ref="Q347:T347" si="356">IF(LEN($G347)&gt;2,SUMIF(I342:I346,"&gt;"&amp;$O347,B342:B346),"")</f>
        <v>28</v>
      </c>
      <c r="R347">
        <f t="shared" si="356"/>
        <v>53</v>
      </c>
      <c r="S347">
        <f t="shared" si="356"/>
        <v>185</v>
      </c>
      <c r="T347">
        <f t="shared" si="356"/>
        <v>37</v>
      </c>
      <c r="U347" s="1">
        <f>IF(LEN(Table1[[#This Row],[Status]])&gt;2,SUM(Table1[[#This Row],[sum col1]:[sum col5]]),"")</f>
        <v>303</v>
      </c>
      <c r="V347" s="1" cm="1">
        <f t="array" ref="V347">IF(LEN(Table1[[#This Row],[Status]])&gt;2,INDEX('Bingo input'!$B$6:$B$105,Table1[[#This Row],[Min of Maxs]],1),"")</f>
        <v>62</v>
      </c>
    </row>
    <row r="348" spans="1:22">
      <c r="A348" s="3">
        <v>56</v>
      </c>
      <c r="B348">
        <v>82</v>
      </c>
      <c r="C348">
        <v>41</v>
      </c>
      <c r="D348">
        <v>27</v>
      </c>
      <c r="E348">
        <v>79</v>
      </c>
      <c r="F348">
        <f t="shared" si="339"/>
        <v>58</v>
      </c>
      <c r="G348" t="str">
        <f t="shared" si="332"/>
        <v/>
      </c>
      <c r="H348">
        <f>IF(ISBLANK(A348),MAX(H343:H347),MATCH(A348,'Bingo input'!$B$6:$B$105,0))</f>
        <v>41</v>
      </c>
      <c r="I348">
        <f>IF(ISBLANK(B348),MAX(I343:I347),MATCH(B348,'Bingo input'!$B$6:$B$105,0))</f>
        <v>22</v>
      </c>
      <c r="J348">
        <f>IF(ISBLANK(C348),MAX(J343:J347),MATCH(C348,'Bingo input'!$B$6:$B$105,0))</f>
        <v>87</v>
      </c>
      <c r="K348">
        <f>IF(ISBLANK(D348),MAX(K343:K347),MATCH(D348,'Bingo input'!$B$6:$B$105,0))</f>
        <v>1</v>
      </c>
      <c r="L348">
        <f>IF(ISBLANK(E348),MAX(L343:L347),MATCH(E348,'Bingo input'!$B$6:$B$105,0))</f>
        <v>51</v>
      </c>
      <c r="M348">
        <f t="shared" si="333"/>
        <v>87</v>
      </c>
      <c r="N348" t="str">
        <f>IF(LEN(Table1[[#This Row],[Status]])&gt;2,IF(MIN(Table1[[#This Row],[fo row 1]:[fo row 5]])&lt;MIN(M343:M347),"column","row"),"")</f>
        <v/>
      </c>
      <c r="O348" t="str">
        <f>IF(AND(LEN(Table1[[#This Row],[Status]])&gt;2,LEN(Table1[[#This Row],[Row or Column]])&gt;2),IF(Table1[[#This Row],[Row or Column]]="row",MIN(M343:M347),MIN(Table1[[#This Row],[fo row 1]:[fo row 5]])),"")</f>
        <v/>
      </c>
      <c r="P348" t="str">
        <f t="shared" ref="P348:T363" si="357">IF(LEN($G348)&gt;2,SUMIF(H343:H347,"&gt;"&amp;$O348,A343:A347),"")</f>
        <v/>
      </c>
      <c r="Q348" t="str">
        <f t="shared" si="357"/>
        <v/>
      </c>
      <c r="R348" t="str">
        <f t="shared" si="357"/>
        <v/>
      </c>
      <c r="S348" t="str">
        <f t="shared" si="357"/>
        <v/>
      </c>
      <c r="T348" t="str">
        <f t="shared" si="357"/>
        <v/>
      </c>
      <c r="U348" s="1" t="str">
        <f>IF(LEN(Table1[[#This Row],[Status]])&gt;2,SUM(Table1[[#This Row],[sum col1]:[sum col5]]),"")</f>
        <v/>
      </c>
      <c r="V348" s="1" t="str" cm="1">
        <f t="array" ref="V348">IF(LEN(Table1[[#This Row],[Status]])&gt;2,INDEX('Bingo input'!$B$6:$B$105,Table1[[#This Row],[Min of Maxs]],1),"")</f>
        <v/>
      </c>
    </row>
    <row r="349" spans="1:22">
      <c r="A349" s="3">
        <v>23</v>
      </c>
      <c r="B349">
        <v>31</v>
      </c>
      <c r="C349">
        <v>64</v>
      </c>
      <c r="D349">
        <v>7</v>
      </c>
      <c r="E349">
        <v>65</v>
      </c>
      <c r="F349">
        <f t="shared" si="339"/>
        <v>58</v>
      </c>
      <c r="G349" t="str">
        <f t="shared" si="332"/>
        <v/>
      </c>
      <c r="H349">
        <f>IF(ISBLANK(A349),MAX(H344:H348),MATCH(A349,'Bingo input'!$B$6:$B$105,0))</f>
        <v>10</v>
      </c>
      <c r="I349">
        <f>IF(ISBLANK(B349),MAX(I344:I348),MATCH(B349,'Bingo input'!$B$6:$B$105,0))</f>
        <v>73</v>
      </c>
      <c r="J349">
        <f>IF(ISBLANK(C349),MAX(J344:J348),MATCH(C349,'Bingo input'!$B$6:$B$105,0))</f>
        <v>28</v>
      </c>
      <c r="K349">
        <f>IF(ISBLANK(D349),MAX(K344:K348),MATCH(D349,'Bingo input'!$B$6:$B$105,0))</f>
        <v>4</v>
      </c>
      <c r="L349">
        <f>IF(ISBLANK(E349),MAX(L344:L348),MATCH(E349,'Bingo input'!$B$6:$B$105,0))</f>
        <v>7</v>
      </c>
      <c r="M349">
        <f t="shared" si="333"/>
        <v>73</v>
      </c>
      <c r="N349" t="str">
        <f>IF(LEN(Table1[[#This Row],[Status]])&gt;2,IF(MIN(Table1[[#This Row],[fo row 1]:[fo row 5]])&lt;MIN(M344:M348),"column","row"),"")</f>
        <v/>
      </c>
      <c r="O349" t="str">
        <f>IF(AND(LEN(Table1[[#This Row],[Status]])&gt;2,LEN(Table1[[#This Row],[Row or Column]])&gt;2),IF(Table1[[#This Row],[Row or Column]]="row",MIN(M344:M348),MIN(Table1[[#This Row],[fo row 1]:[fo row 5]])),"")</f>
        <v/>
      </c>
      <c r="P349" t="str">
        <f t="shared" si="357"/>
        <v/>
      </c>
      <c r="Q349" t="str">
        <f t="shared" ref="Q349:T349" si="358">IF(LEN($G349)&gt;2,SUMIF(I344:I348,"&gt;"&amp;$O349,B344:B348),"")</f>
        <v/>
      </c>
      <c r="R349" t="str">
        <f t="shared" si="358"/>
        <v/>
      </c>
      <c r="S349" t="str">
        <f t="shared" si="358"/>
        <v/>
      </c>
      <c r="T349" t="str">
        <f t="shared" si="358"/>
        <v/>
      </c>
      <c r="U349" s="1" t="str">
        <f>IF(LEN(Table1[[#This Row],[Status]])&gt;2,SUM(Table1[[#This Row],[sum col1]:[sum col5]]),"")</f>
        <v/>
      </c>
      <c r="V349" s="1" t="str" cm="1">
        <f t="array" ref="V349">IF(LEN(Table1[[#This Row],[Status]])&gt;2,INDEX('Bingo input'!$B$6:$B$105,Table1[[#This Row],[Min of Maxs]],1),"")</f>
        <v/>
      </c>
    </row>
    <row r="350" spans="1:22">
      <c r="A350" s="3">
        <v>52</v>
      </c>
      <c r="B350">
        <v>98</v>
      </c>
      <c r="C350">
        <v>93</v>
      </c>
      <c r="D350">
        <v>16</v>
      </c>
      <c r="E350">
        <v>57</v>
      </c>
      <c r="F350">
        <f t="shared" si="339"/>
        <v>58</v>
      </c>
      <c r="G350" t="str">
        <f t="shared" si="332"/>
        <v/>
      </c>
      <c r="H350">
        <f>IF(ISBLANK(A350),MAX(H345:H349),MATCH(A350,'Bingo input'!$B$6:$B$105,0))</f>
        <v>49</v>
      </c>
      <c r="I350">
        <f>IF(ISBLANK(B350),MAX(I345:I349),MATCH(B350,'Bingo input'!$B$6:$B$105,0))</f>
        <v>80</v>
      </c>
      <c r="J350">
        <f>IF(ISBLANK(C350),MAX(J345:J349),MATCH(C350,'Bingo input'!$B$6:$B$105,0))</f>
        <v>23</v>
      </c>
      <c r="K350">
        <f>IF(ISBLANK(D350),MAX(K345:K349),MATCH(D350,'Bingo input'!$B$6:$B$105,0))</f>
        <v>55</v>
      </c>
      <c r="L350">
        <f>IF(ISBLANK(E350),MAX(L345:L349),MATCH(E350,'Bingo input'!$B$6:$B$105,0))</f>
        <v>8</v>
      </c>
      <c r="M350">
        <f t="shared" si="333"/>
        <v>80</v>
      </c>
      <c r="N350" t="str">
        <f>IF(LEN(Table1[[#This Row],[Status]])&gt;2,IF(MIN(Table1[[#This Row],[fo row 1]:[fo row 5]])&lt;MIN(M345:M349),"column","row"),"")</f>
        <v/>
      </c>
      <c r="O350" t="str">
        <f>IF(AND(LEN(Table1[[#This Row],[Status]])&gt;2,LEN(Table1[[#This Row],[Row or Column]])&gt;2),IF(Table1[[#This Row],[Row or Column]]="row",MIN(M345:M349),MIN(Table1[[#This Row],[fo row 1]:[fo row 5]])),"")</f>
        <v/>
      </c>
      <c r="P350" t="str">
        <f t="shared" si="357"/>
        <v/>
      </c>
      <c r="Q350" t="str">
        <f t="shared" ref="Q350:T350" si="359">IF(LEN($G350)&gt;2,SUMIF(I345:I349,"&gt;"&amp;$O350,B345:B349),"")</f>
        <v/>
      </c>
      <c r="R350" t="str">
        <f t="shared" si="359"/>
        <v/>
      </c>
      <c r="S350" t="str">
        <f t="shared" si="359"/>
        <v/>
      </c>
      <c r="T350" t="str">
        <f t="shared" si="359"/>
        <v/>
      </c>
      <c r="U350" s="1" t="str">
        <f>IF(LEN(Table1[[#This Row],[Status]])&gt;2,SUM(Table1[[#This Row],[sum col1]:[sum col5]]),"")</f>
        <v/>
      </c>
      <c r="V350" s="1" t="str" cm="1">
        <f t="array" ref="V350">IF(LEN(Table1[[#This Row],[Status]])&gt;2,INDEX('Bingo input'!$B$6:$B$105,Table1[[#This Row],[Min of Maxs]],1),"")</f>
        <v/>
      </c>
    </row>
    <row r="351" spans="1:22">
      <c r="A351" s="3">
        <v>88</v>
      </c>
      <c r="B351">
        <v>49</v>
      </c>
      <c r="C351">
        <v>10</v>
      </c>
      <c r="D351">
        <v>11</v>
      </c>
      <c r="E351">
        <v>62</v>
      </c>
      <c r="F351">
        <f t="shared" si="339"/>
        <v>58</v>
      </c>
      <c r="G351" t="str">
        <f t="shared" si="332"/>
        <v/>
      </c>
      <c r="H351">
        <f>IF(ISBLANK(A351),MAX(H346:H350),MATCH(A351,'Bingo input'!$B$6:$B$105,0))</f>
        <v>66</v>
      </c>
      <c r="I351">
        <f>IF(ISBLANK(B351),MAX(I346:I350),MATCH(B351,'Bingo input'!$B$6:$B$105,0))</f>
        <v>86</v>
      </c>
      <c r="J351">
        <f>IF(ISBLANK(C351),MAX(J346:J350),MATCH(C351,'Bingo input'!$B$6:$B$105,0))</f>
        <v>54</v>
      </c>
      <c r="K351">
        <f>IF(ISBLANK(D351),MAX(K346:K350),MATCH(D351,'Bingo input'!$B$6:$B$105,0))</f>
        <v>58</v>
      </c>
      <c r="L351">
        <f>IF(ISBLANK(E351),MAX(L346:L350),MATCH(E351,'Bingo input'!$B$6:$B$105,0))</f>
        <v>69</v>
      </c>
      <c r="M351">
        <f t="shared" si="333"/>
        <v>86</v>
      </c>
      <c r="N351" t="str">
        <f>IF(LEN(Table1[[#This Row],[Status]])&gt;2,IF(MIN(Table1[[#This Row],[fo row 1]:[fo row 5]])&lt;MIN(M346:M350),"column","row"),"")</f>
        <v/>
      </c>
      <c r="O351" t="str">
        <f>IF(AND(LEN(Table1[[#This Row],[Status]])&gt;2,LEN(Table1[[#This Row],[Row or Column]])&gt;2),IF(Table1[[#This Row],[Row or Column]]="row",MIN(M346:M350),MIN(Table1[[#This Row],[fo row 1]:[fo row 5]])),"")</f>
        <v/>
      </c>
      <c r="P351" t="str">
        <f t="shared" si="357"/>
        <v/>
      </c>
      <c r="Q351" t="str">
        <f t="shared" ref="Q351:T351" si="360">IF(LEN($G351)&gt;2,SUMIF(I346:I350,"&gt;"&amp;$O351,B346:B350),"")</f>
        <v/>
      </c>
      <c r="R351" t="str">
        <f t="shared" si="360"/>
        <v/>
      </c>
      <c r="S351" t="str">
        <f t="shared" si="360"/>
        <v/>
      </c>
      <c r="T351" t="str">
        <f t="shared" si="360"/>
        <v/>
      </c>
      <c r="U351" s="1" t="str">
        <f>IF(LEN(Table1[[#This Row],[Status]])&gt;2,SUM(Table1[[#This Row],[sum col1]:[sum col5]]),"")</f>
        <v/>
      </c>
      <c r="V351" s="1" t="str" cm="1">
        <f t="array" ref="V351">IF(LEN(Table1[[#This Row],[Status]])&gt;2,INDEX('Bingo input'!$B$6:$B$105,Table1[[#This Row],[Min of Maxs]],1),"")</f>
        <v/>
      </c>
    </row>
    <row r="352" spans="1:22">
      <c r="A352" s="3">
        <v>43</v>
      </c>
      <c r="B352">
        <v>95</v>
      </c>
      <c r="C352">
        <v>53</v>
      </c>
      <c r="D352">
        <v>51</v>
      </c>
      <c r="E352">
        <v>83</v>
      </c>
      <c r="F352">
        <f t="shared" si="339"/>
        <v>58</v>
      </c>
      <c r="G352" t="str">
        <f t="shared" si="332"/>
        <v/>
      </c>
      <c r="H352">
        <f>IF(ISBLANK(A352),MAX(H347:H351),MATCH(A352,'Bingo input'!$B$6:$B$105,0))</f>
        <v>17</v>
      </c>
      <c r="I352">
        <f>IF(ISBLANK(B352),MAX(I347:I351),MATCH(B352,'Bingo input'!$B$6:$B$105,0))</f>
        <v>48</v>
      </c>
      <c r="J352">
        <f>IF(ISBLANK(C352),MAX(J347:J351),MATCH(C352,'Bingo input'!$B$6:$B$105,0))</f>
        <v>98</v>
      </c>
      <c r="K352">
        <f>IF(ISBLANK(D352),MAX(K347:K351),MATCH(D352,'Bingo input'!$B$6:$B$105,0))</f>
        <v>36</v>
      </c>
      <c r="L352">
        <f>IF(ISBLANK(E352),MAX(L347:L351),MATCH(E352,'Bingo input'!$B$6:$B$105,0))</f>
        <v>27</v>
      </c>
      <c r="M352">
        <f t="shared" si="333"/>
        <v>98</v>
      </c>
      <c r="N352" t="str">
        <f>IF(LEN(Table1[[#This Row],[Status]])&gt;2,IF(MIN(Table1[[#This Row],[fo row 1]:[fo row 5]])&lt;MIN(M347:M351),"column","row"),"")</f>
        <v/>
      </c>
      <c r="O352" t="str">
        <f>IF(AND(LEN(Table1[[#This Row],[Status]])&gt;2,LEN(Table1[[#This Row],[Row or Column]])&gt;2),IF(Table1[[#This Row],[Row or Column]]="row",MIN(M347:M351),MIN(Table1[[#This Row],[fo row 1]:[fo row 5]])),"")</f>
        <v/>
      </c>
      <c r="P352" t="str">
        <f t="shared" si="357"/>
        <v/>
      </c>
      <c r="Q352" t="str">
        <f t="shared" ref="Q352:T352" si="361">IF(LEN($G352)&gt;2,SUMIF(I347:I351,"&gt;"&amp;$O352,B347:B351),"")</f>
        <v/>
      </c>
      <c r="R352" t="str">
        <f t="shared" si="361"/>
        <v/>
      </c>
      <c r="S352" t="str">
        <f t="shared" si="361"/>
        <v/>
      </c>
      <c r="T352" t="str">
        <f t="shared" si="361"/>
        <v/>
      </c>
      <c r="U352" s="1" t="str">
        <f>IF(LEN(Table1[[#This Row],[Status]])&gt;2,SUM(Table1[[#This Row],[sum col1]:[sum col5]]),"")</f>
        <v/>
      </c>
      <c r="V352" s="1" t="str" cm="1">
        <f t="array" ref="V352">IF(LEN(Table1[[#This Row],[Status]])&gt;2,INDEX('Bingo input'!$B$6:$B$105,Table1[[#This Row],[Min of Maxs]],1),"")</f>
        <v/>
      </c>
    </row>
    <row r="353" spans="1:22">
      <c r="A353" s="2"/>
      <c r="F353">
        <f t="shared" si="339"/>
        <v>58</v>
      </c>
      <c r="G353" t="str">
        <f t="shared" si="332"/>
        <v xml:space="preserve">Board 58 min row: </v>
      </c>
      <c r="H353">
        <f>IF(ISBLANK(A353),MAX(H348:H352),MATCH(A353,'Bingo input'!$B$6:$B$105,0))</f>
        <v>66</v>
      </c>
      <c r="I353">
        <f>IF(ISBLANK(B353),MAX(I348:I352),MATCH(B353,'Bingo input'!$B$6:$B$105,0))</f>
        <v>86</v>
      </c>
      <c r="J353">
        <f>IF(ISBLANK(C353),MAX(J348:J352),MATCH(C353,'Bingo input'!$B$6:$B$105,0))</f>
        <v>98</v>
      </c>
      <c r="K353">
        <f>IF(ISBLANK(D353),MAX(K348:K352),MATCH(D353,'Bingo input'!$B$6:$B$105,0))</f>
        <v>58</v>
      </c>
      <c r="L353">
        <f>IF(ISBLANK(E353),MAX(L348:L352),MATCH(E353,'Bingo input'!$B$6:$B$105,0))</f>
        <v>69</v>
      </c>
      <c r="M353" t="str">
        <f t="shared" si="333"/>
        <v>/</v>
      </c>
      <c r="N353" t="str">
        <f>IF(LEN(Table1[[#This Row],[Status]])&gt;2,IF(MIN(Table1[[#This Row],[fo row 1]:[fo row 5]])&lt;MIN(M348:M352),"column","row"),"")</f>
        <v>column</v>
      </c>
      <c r="O353">
        <f>IF(AND(LEN(Table1[[#This Row],[Status]])&gt;2,LEN(Table1[[#This Row],[Row or Column]])&gt;2),IF(Table1[[#This Row],[Row or Column]]="row",MIN(M348:M352),MIN(Table1[[#This Row],[fo row 1]:[fo row 5]])),"")</f>
        <v>58</v>
      </c>
      <c r="P353">
        <f t="shared" si="357"/>
        <v>88</v>
      </c>
      <c r="Q353">
        <f t="shared" ref="Q353:T353" si="362">IF(LEN($G353)&gt;2,SUMIF(I348:I352,"&gt;"&amp;$O353,B348:B352),"")</f>
        <v>178</v>
      </c>
      <c r="R353">
        <f t="shared" si="362"/>
        <v>94</v>
      </c>
      <c r="S353">
        <f t="shared" si="362"/>
        <v>0</v>
      </c>
      <c r="T353">
        <f t="shared" si="362"/>
        <v>62</v>
      </c>
      <c r="U353" s="1">
        <f>IF(LEN(Table1[[#This Row],[Status]])&gt;2,SUM(Table1[[#This Row],[sum col1]:[sum col5]]),"")</f>
        <v>422</v>
      </c>
      <c r="V353" s="1" cm="1">
        <f t="array" ref="V353">IF(LEN(Table1[[#This Row],[Status]])&gt;2,INDEX('Bingo input'!$B$6:$B$105,Table1[[#This Row],[Min of Maxs]],1),"")</f>
        <v>11</v>
      </c>
    </row>
    <row r="354" spans="1:22">
      <c r="A354" s="3">
        <v>41</v>
      </c>
      <c r="B354">
        <v>10</v>
      </c>
      <c r="C354">
        <v>87</v>
      </c>
      <c r="D354">
        <v>54</v>
      </c>
      <c r="E354">
        <v>86</v>
      </c>
      <c r="F354">
        <f t="shared" si="339"/>
        <v>59</v>
      </c>
      <c r="G354" t="str">
        <f t="shared" si="332"/>
        <v/>
      </c>
      <c r="H354">
        <f>IF(ISBLANK(A354),MAX(H349:H353),MATCH(A354,'Bingo input'!$B$6:$B$105,0))</f>
        <v>87</v>
      </c>
      <c r="I354">
        <f>IF(ISBLANK(B354),MAX(I349:I353),MATCH(B354,'Bingo input'!$B$6:$B$105,0))</f>
        <v>54</v>
      </c>
      <c r="J354">
        <f>IF(ISBLANK(C354),MAX(J349:J353),MATCH(C354,'Bingo input'!$B$6:$B$105,0))</f>
        <v>88</v>
      </c>
      <c r="K354">
        <f>IF(ISBLANK(D354),MAX(K349:K353),MATCH(D354,'Bingo input'!$B$6:$B$105,0))</f>
        <v>60</v>
      </c>
      <c r="L354">
        <f>IF(ISBLANK(E354),MAX(L349:L353),MATCH(E354,'Bingo input'!$B$6:$B$105,0))</f>
        <v>44</v>
      </c>
      <c r="M354">
        <f t="shared" si="333"/>
        <v>88</v>
      </c>
      <c r="N354" t="str">
        <f>IF(LEN(Table1[[#This Row],[Status]])&gt;2,IF(MIN(Table1[[#This Row],[fo row 1]:[fo row 5]])&lt;MIN(M349:M353),"column","row"),"")</f>
        <v/>
      </c>
      <c r="O354" t="str">
        <f>IF(AND(LEN(Table1[[#This Row],[Status]])&gt;2,LEN(Table1[[#This Row],[Row or Column]])&gt;2),IF(Table1[[#This Row],[Row or Column]]="row",MIN(M349:M353),MIN(Table1[[#This Row],[fo row 1]:[fo row 5]])),"")</f>
        <v/>
      </c>
      <c r="P354" t="str">
        <f t="shared" si="357"/>
        <v/>
      </c>
      <c r="Q354" t="str">
        <f t="shared" ref="Q354:T354" si="363">IF(LEN($G354)&gt;2,SUMIF(I349:I353,"&gt;"&amp;$O354,B349:B353),"")</f>
        <v/>
      </c>
      <c r="R354" t="str">
        <f t="shared" si="363"/>
        <v/>
      </c>
      <c r="S354" t="str">
        <f t="shared" si="363"/>
        <v/>
      </c>
      <c r="T354" t="str">
        <f t="shared" si="363"/>
        <v/>
      </c>
      <c r="U354" s="1" t="str">
        <f>IF(LEN(Table1[[#This Row],[Status]])&gt;2,SUM(Table1[[#This Row],[sum col1]:[sum col5]]),"")</f>
        <v/>
      </c>
      <c r="V354" s="1" t="str" cm="1">
        <f t="array" ref="V354">IF(LEN(Table1[[#This Row],[Status]])&gt;2,INDEX('Bingo input'!$B$6:$B$105,Table1[[#This Row],[Min of Maxs]],1),"")</f>
        <v/>
      </c>
    </row>
    <row r="355" spans="1:22">
      <c r="A355" s="3">
        <v>19</v>
      </c>
      <c r="B355">
        <v>22</v>
      </c>
      <c r="C355">
        <v>13</v>
      </c>
      <c r="D355">
        <v>40</v>
      </c>
      <c r="E355">
        <v>17</v>
      </c>
      <c r="F355">
        <f t="shared" si="339"/>
        <v>59</v>
      </c>
      <c r="G355" t="str">
        <f t="shared" si="332"/>
        <v/>
      </c>
      <c r="H355">
        <f>IF(ISBLANK(A355),MAX(H350:H354),MATCH(A355,'Bingo input'!$B$6:$B$105,0))</f>
        <v>31</v>
      </c>
      <c r="I355">
        <f>IF(ISBLANK(B355),MAX(I350:I354),MATCH(B355,'Bingo input'!$B$6:$B$105,0))</f>
        <v>62</v>
      </c>
      <c r="J355">
        <f>IF(ISBLANK(C355),MAX(J350:J354),MATCH(C355,'Bingo input'!$B$6:$B$105,0))</f>
        <v>47</v>
      </c>
      <c r="K355">
        <f>IF(ISBLANK(D355),MAX(K350:K354),MATCH(D355,'Bingo input'!$B$6:$B$105,0))</f>
        <v>78</v>
      </c>
      <c r="L355">
        <f>IF(ISBLANK(E355),MAX(L350:L354),MATCH(E355,'Bingo input'!$B$6:$B$105,0))</f>
        <v>68</v>
      </c>
      <c r="M355">
        <f t="shared" si="333"/>
        <v>78</v>
      </c>
      <c r="N355" t="str">
        <f>IF(LEN(Table1[[#This Row],[Status]])&gt;2,IF(MIN(Table1[[#This Row],[fo row 1]:[fo row 5]])&lt;MIN(M350:M354),"column","row"),"")</f>
        <v/>
      </c>
      <c r="O355" t="str">
        <f>IF(AND(LEN(Table1[[#This Row],[Status]])&gt;2,LEN(Table1[[#This Row],[Row or Column]])&gt;2),IF(Table1[[#This Row],[Row or Column]]="row",MIN(M350:M354),MIN(Table1[[#This Row],[fo row 1]:[fo row 5]])),"")</f>
        <v/>
      </c>
      <c r="P355" t="str">
        <f t="shared" si="357"/>
        <v/>
      </c>
      <c r="Q355" t="str">
        <f t="shared" ref="Q355:T355" si="364">IF(LEN($G355)&gt;2,SUMIF(I350:I354,"&gt;"&amp;$O355,B350:B354),"")</f>
        <v/>
      </c>
      <c r="R355" t="str">
        <f t="shared" si="364"/>
        <v/>
      </c>
      <c r="S355" t="str">
        <f t="shared" si="364"/>
        <v/>
      </c>
      <c r="T355" t="str">
        <f t="shared" si="364"/>
        <v/>
      </c>
      <c r="U355" s="1" t="str">
        <f>IF(LEN(Table1[[#This Row],[Status]])&gt;2,SUM(Table1[[#This Row],[sum col1]:[sum col5]]),"")</f>
        <v/>
      </c>
      <c r="V355" s="1" t="str" cm="1">
        <f t="array" ref="V355">IF(LEN(Table1[[#This Row],[Status]])&gt;2,INDEX('Bingo input'!$B$6:$B$105,Table1[[#This Row],[Min of Maxs]],1),"")</f>
        <v/>
      </c>
    </row>
    <row r="356" spans="1:22">
      <c r="A356" s="3">
        <v>37</v>
      </c>
      <c r="B356">
        <v>27</v>
      </c>
      <c r="C356">
        <v>45</v>
      </c>
      <c r="D356">
        <v>29</v>
      </c>
      <c r="E356">
        <v>63</v>
      </c>
      <c r="F356">
        <f t="shared" si="339"/>
        <v>59</v>
      </c>
      <c r="G356" t="str">
        <f t="shared" si="332"/>
        <v/>
      </c>
      <c r="H356">
        <f>IF(ISBLANK(A356),MAX(H351:H355),MATCH(A356,'Bingo input'!$B$6:$B$105,0))</f>
        <v>77</v>
      </c>
      <c r="I356">
        <f>IF(ISBLANK(B356),MAX(I351:I355),MATCH(B356,'Bingo input'!$B$6:$B$105,0))</f>
        <v>1</v>
      </c>
      <c r="J356">
        <f>IF(ISBLANK(C356),MAX(J351:J355),MATCH(C356,'Bingo input'!$B$6:$B$105,0))</f>
        <v>63</v>
      </c>
      <c r="K356">
        <f>IF(ISBLANK(D356),MAX(K351:K355),MATCH(D356,'Bingo input'!$B$6:$B$105,0))</f>
        <v>92</v>
      </c>
      <c r="L356">
        <f>IF(ISBLANK(E356),MAX(L351:L355),MATCH(E356,'Bingo input'!$B$6:$B$105,0))</f>
        <v>50</v>
      </c>
      <c r="M356">
        <f t="shared" si="333"/>
        <v>92</v>
      </c>
      <c r="N356" t="str">
        <f>IF(LEN(Table1[[#This Row],[Status]])&gt;2,IF(MIN(Table1[[#This Row],[fo row 1]:[fo row 5]])&lt;MIN(M351:M355),"column","row"),"")</f>
        <v/>
      </c>
      <c r="O356" t="str">
        <f>IF(AND(LEN(Table1[[#This Row],[Status]])&gt;2,LEN(Table1[[#This Row],[Row or Column]])&gt;2),IF(Table1[[#This Row],[Row or Column]]="row",MIN(M351:M355),MIN(Table1[[#This Row],[fo row 1]:[fo row 5]])),"")</f>
        <v/>
      </c>
      <c r="P356" t="str">
        <f t="shared" si="357"/>
        <v/>
      </c>
      <c r="Q356" t="str">
        <f t="shared" ref="Q356:T356" si="365">IF(LEN($G356)&gt;2,SUMIF(I351:I355,"&gt;"&amp;$O356,B351:B355),"")</f>
        <v/>
      </c>
      <c r="R356" t="str">
        <f t="shared" si="365"/>
        <v/>
      </c>
      <c r="S356" t="str">
        <f t="shared" si="365"/>
        <v/>
      </c>
      <c r="T356" t="str">
        <f t="shared" si="365"/>
        <v/>
      </c>
      <c r="U356" s="1" t="str">
        <f>IF(LEN(Table1[[#This Row],[Status]])&gt;2,SUM(Table1[[#This Row],[sum col1]:[sum col5]]),"")</f>
        <v/>
      </c>
      <c r="V356" s="1" t="str" cm="1">
        <f t="array" ref="V356">IF(LEN(Table1[[#This Row],[Status]])&gt;2,INDEX('Bingo input'!$B$6:$B$105,Table1[[#This Row],[Min of Maxs]],1),"")</f>
        <v/>
      </c>
    </row>
    <row r="357" spans="1:22">
      <c r="A357" s="3">
        <v>83</v>
      </c>
      <c r="B357">
        <v>85</v>
      </c>
      <c r="C357">
        <v>81</v>
      </c>
      <c r="D357">
        <v>90</v>
      </c>
      <c r="E357">
        <v>7</v>
      </c>
      <c r="F357">
        <f t="shared" si="339"/>
        <v>59</v>
      </c>
      <c r="G357" t="str">
        <f t="shared" si="332"/>
        <v/>
      </c>
      <c r="H357">
        <f>IF(ISBLANK(A357),MAX(H352:H356),MATCH(A357,'Bingo input'!$B$6:$B$105,0))</f>
        <v>27</v>
      </c>
      <c r="I357">
        <f>IF(ISBLANK(B357),MAX(I352:I356),MATCH(B357,'Bingo input'!$B$6:$B$105,0))</f>
        <v>5</v>
      </c>
      <c r="J357">
        <f>IF(ISBLANK(C357),MAX(J352:J356),MATCH(C357,'Bingo input'!$B$6:$B$105,0))</f>
        <v>61</v>
      </c>
      <c r="K357">
        <f>IF(ISBLANK(D357),MAX(K352:K356),MATCH(D357,'Bingo input'!$B$6:$B$105,0))</f>
        <v>74</v>
      </c>
      <c r="L357">
        <f>IF(ISBLANK(E357),MAX(L352:L356),MATCH(E357,'Bingo input'!$B$6:$B$105,0))</f>
        <v>4</v>
      </c>
      <c r="M357">
        <f t="shared" si="333"/>
        <v>74</v>
      </c>
      <c r="N357" t="str">
        <f>IF(LEN(Table1[[#This Row],[Status]])&gt;2,IF(MIN(Table1[[#This Row],[fo row 1]:[fo row 5]])&lt;MIN(M352:M356),"column","row"),"")</f>
        <v/>
      </c>
      <c r="O357" t="str">
        <f>IF(AND(LEN(Table1[[#This Row],[Status]])&gt;2,LEN(Table1[[#This Row],[Row or Column]])&gt;2),IF(Table1[[#This Row],[Row or Column]]="row",MIN(M352:M356),MIN(Table1[[#This Row],[fo row 1]:[fo row 5]])),"")</f>
        <v/>
      </c>
      <c r="P357" t="str">
        <f t="shared" si="357"/>
        <v/>
      </c>
      <c r="Q357" t="str">
        <f t="shared" ref="Q357:T357" si="366">IF(LEN($G357)&gt;2,SUMIF(I352:I356,"&gt;"&amp;$O357,B352:B356),"")</f>
        <v/>
      </c>
      <c r="R357" t="str">
        <f t="shared" si="366"/>
        <v/>
      </c>
      <c r="S357" t="str">
        <f t="shared" si="366"/>
        <v/>
      </c>
      <c r="T357" t="str">
        <f t="shared" si="366"/>
        <v/>
      </c>
      <c r="U357" s="1" t="str">
        <f>IF(LEN(Table1[[#This Row],[Status]])&gt;2,SUM(Table1[[#This Row],[sum col1]:[sum col5]]),"")</f>
        <v/>
      </c>
      <c r="V357" s="1" t="str" cm="1">
        <f t="array" ref="V357">IF(LEN(Table1[[#This Row],[Status]])&gt;2,INDEX('Bingo input'!$B$6:$B$105,Table1[[#This Row],[Min of Maxs]],1),"")</f>
        <v/>
      </c>
    </row>
    <row r="358" spans="1:22">
      <c r="A358" s="3">
        <v>57</v>
      </c>
      <c r="B358">
        <v>88</v>
      </c>
      <c r="C358">
        <v>47</v>
      </c>
      <c r="D358">
        <v>66</v>
      </c>
      <c r="E358">
        <v>56</v>
      </c>
      <c r="F358">
        <f t="shared" si="339"/>
        <v>59</v>
      </c>
      <c r="G358" t="str">
        <f t="shared" si="332"/>
        <v/>
      </c>
      <c r="H358">
        <f>IF(ISBLANK(A358),MAX(H353:H357),MATCH(A358,'Bingo input'!$B$6:$B$105,0))</f>
        <v>8</v>
      </c>
      <c r="I358">
        <f>IF(ISBLANK(B358),MAX(I353:I357),MATCH(B358,'Bingo input'!$B$6:$B$105,0))</f>
        <v>66</v>
      </c>
      <c r="J358">
        <f>IF(ISBLANK(C358),MAX(J353:J357),MATCH(C358,'Bingo input'!$B$6:$B$105,0))</f>
        <v>34</v>
      </c>
      <c r="K358">
        <f>IF(ISBLANK(D358),MAX(K353:K357),MATCH(D358,'Bingo input'!$B$6:$B$105,0))</f>
        <v>6</v>
      </c>
      <c r="L358">
        <f>IF(ISBLANK(E358),MAX(L353:L357),MATCH(E358,'Bingo input'!$B$6:$B$105,0))</f>
        <v>41</v>
      </c>
      <c r="M358">
        <f t="shared" si="333"/>
        <v>66</v>
      </c>
      <c r="N358" t="str">
        <f>IF(LEN(Table1[[#This Row],[Status]])&gt;2,IF(MIN(Table1[[#This Row],[fo row 1]:[fo row 5]])&lt;MIN(M353:M357),"column","row"),"")</f>
        <v/>
      </c>
      <c r="O358" t="str">
        <f>IF(AND(LEN(Table1[[#This Row],[Status]])&gt;2,LEN(Table1[[#This Row],[Row or Column]])&gt;2),IF(Table1[[#This Row],[Row or Column]]="row",MIN(M353:M357),MIN(Table1[[#This Row],[fo row 1]:[fo row 5]])),"")</f>
        <v/>
      </c>
      <c r="P358" t="str">
        <f t="shared" si="357"/>
        <v/>
      </c>
      <c r="Q358" t="str">
        <f t="shared" ref="Q358:T358" si="367">IF(LEN($G358)&gt;2,SUMIF(I353:I357,"&gt;"&amp;$O358,B353:B357),"")</f>
        <v/>
      </c>
      <c r="R358" t="str">
        <f t="shared" si="367"/>
        <v/>
      </c>
      <c r="S358" t="str">
        <f t="shared" si="367"/>
        <v/>
      </c>
      <c r="T358" t="str">
        <f t="shared" si="367"/>
        <v/>
      </c>
      <c r="U358" s="1" t="str">
        <f>IF(LEN(Table1[[#This Row],[Status]])&gt;2,SUM(Table1[[#This Row],[sum col1]:[sum col5]]),"")</f>
        <v/>
      </c>
      <c r="V358" s="1" t="str" cm="1">
        <f t="array" ref="V358">IF(LEN(Table1[[#This Row],[Status]])&gt;2,INDEX('Bingo input'!$B$6:$B$105,Table1[[#This Row],[Min of Maxs]],1),"")</f>
        <v/>
      </c>
    </row>
    <row r="359" spans="1:22">
      <c r="A359" s="2"/>
      <c r="F359">
        <f t="shared" si="339"/>
        <v>59</v>
      </c>
      <c r="G359" t="str">
        <f t="shared" si="332"/>
        <v xml:space="preserve">Board 59 min row: </v>
      </c>
      <c r="H359">
        <f>IF(ISBLANK(A359),MAX(H354:H358),MATCH(A359,'Bingo input'!$B$6:$B$105,0))</f>
        <v>87</v>
      </c>
      <c r="I359">
        <f>IF(ISBLANK(B359),MAX(I354:I358),MATCH(B359,'Bingo input'!$B$6:$B$105,0))</f>
        <v>66</v>
      </c>
      <c r="J359">
        <f>IF(ISBLANK(C359),MAX(J354:J358),MATCH(C359,'Bingo input'!$B$6:$B$105,0))</f>
        <v>88</v>
      </c>
      <c r="K359">
        <f>IF(ISBLANK(D359),MAX(K354:K358),MATCH(D359,'Bingo input'!$B$6:$B$105,0))</f>
        <v>92</v>
      </c>
      <c r="L359">
        <f>IF(ISBLANK(E359),MAX(L354:L358),MATCH(E359,'Bingo input'!$B$6:$B$105,0))</f>
        <v>68</v>
      </c>
      <c r="M359" t="str">
        <f t="shared" si="333"/>
        <v>/</v>
      </c>
      <c r="N359" t="str">
        <f>IF(LEN(Table1[[#This Row],[Status]])&gt;2,IF(MIN(Table1[[#This Row],[fo row 1]:[fo row 5]])&lt;MIN(M354:M358),"column","row"),"")</f>
        <v>row</v>
      </c>
      <c r="O359">
        <f>IF(AND(LEN(Table1[[#This Row],[Status]])&gt;2,LEN(Table1[[#This Row],[Row or Column]])&gt;2),IF(Table1[[#This Row],[Row or Column]]="row",MIN(M354:M358),MIN(Table1[[#This Row],[fo row 1]:[fo row 5]])),"")</f>
        <v>66</v>
      </c>
      <c r="P359">
        <f t="shared" si="357"/>
        <v>78</v>
      </c>
      <c r="Q359">
        <f t="shared" ref="Q359:T359" si="368">IF(LEN($G359)&gt;2,SUMIF(I354:I358,"&gt;"&amp;$O359,B354:B358),"")</f>
        <v>0</v>
      </c>
      <c r="R359">
        <f t="shared" si="368"/>
        <v>87</v>
      </c>
      <c r="S359">
        <f t="shared" si="368"/>
        <v>159</v>
      </c>
      <c r="T359">
        <f t="shared" si="368"/>
        <v>17</v>
      </c>
      <c r="U359" s="1">
        <f>IF(LEN(Table1[[#This Row],[Status]])&gt;2,SUM(Table1[[#This Row],[sum col1]:[sum col5]]),"")</f>
        <v>341</v>
      </c>
      <c r="V359" s="1" cm="1">
        <f t="array" ref="V359">IF(LEN(Table1[[#This Row],[Status]])&gt;2,INDEX('Bingo input'!$B$6:$B$105,Table1[[#This Row],[Min of Maxs]],1),"")</f>
        <v>88</v>
      </c>
    </row>
    <row r="360" spans="1:22">
      <c r="A360" s="3">
        <v>67</v>
      </c>
      <c r="B360">
        <v>44</v>
      </c>
      <c r="C360">
        <v>54</v>
      </c>
      <c r="D360">
        <v>88</v>
      </c>
      <c r="E360">
        <v>89</v>
      </c>
      <c r="F360">
        <f t="shared" si="339"/>
        <v>60</v>
      </c>
      <c r="G360" t="str">
        <f t="shared" si="332"/>
        <v/>
      </c>
      <c r="H360">
        <f>IF(ISBLANK(A360),MAX(H355:H359),MATCH(A360,'Bingo input'!$B$6:$B$105,0))</f>
        <v>99</v>
      </c>
      <c r="I360">
        <f>IF(ISBLANK(B360),MAX(I355:I359),MATCH(B360,'Bingo input'!$B$6:$B$105,0))</f>
        <v>67</v>
      </c>
      <c r="J360">
        <f>IF(ISBLANK(C360),MAX(J355:J359),MATCH(C360,'Bingo input'!$B$6:$B$105,0))</f>
        <v>60</v>
      </c>
      <c r="K360">
        <f>IF(ISBLANK(D360),MAX(K355:K359),MATCH(D360,'Bingo input'!$B$6:$B$105,0))</f>
        <v>66</v>
      </c>
      <c r="L360">
        <f>IF(ISBLANK(E360),MAX(L355:L359),MATCH(E360,'Bingo input'!$B$6:$B$105,0))</f>
        <v>94</v>
      </c>
      <c r="M360">
        <f t="shared" si="333"/>
        <v>99</v>
      </c>
      <c r="N360" t="str">
        <f>IF(LEN(Table1[[#This Row],[Status]])&gt;2,IF(MIN(Table1[[#This Row],[fo row 1]:[fo row 5]])&lt;MIN(M355:M359),"column","row"),"")</f>
        <v/>
      </c>
      <c r="O360" t="str">
        <f>IF(AND(LEN(Table1[[#This Row],[Status]])&gt;2,LEN(Table1[[#This Row],[Row or Column]])&gt;2),IF(Table1[[#This Row],[Row or Column]]="row",MIN(M355:M359),MIN(Table1[[#This Row],[fo row 1]:[fo row 5]])),"")</f>
        <v/>
      </c>
      <c r="P360" t="str">
        <f t="shared" si="357"/>
        <v/>
      </c>
      <c r="Q360" t="str">
        <f t="shared" ref="Q360:T360" si="369">IF(LEN($G360)&gt;2,SUMIF(I355:I359,"&gt;"&amp;$O360,B355:B359),"")</f>
        <v/>
      </c>
      <c r="R360" t="str">
        <f t="shared" si="369"/>
        <v/>
      </c>
      <c r="S360" t="str">
        <f t="shared" si="369"/>
        <v/>
      </c>
      <c r="T360" t="str">
        <f t="shared" si="369"/>
        <v/>
      </c>
      <c r="U360" s="1" t="str">
        <f>IF(LEN(Table1[[#This Row],[Status]])&gt;2,SUM(Table1[[#This Row],[sum col1]:[sum col5]]),"")</f>
        <v/>
      </c>
      <c r="V360" s="1" t="str" cm="1">
        <f t="array" ref="V360">IF(LEN(Table1[[#This Row],[Status]])&gt;2,INDEX('Bingo input'!$B$6:$B$105,Table1[[#This Row],[Min of Maxs]],1),"")</f>
        <v/>
      </c>
    </row>
    <row r="361" spans="1:22">
      <c r="A361" s="3">
        <v>20</v>
      </c>
      <c r="B361">
        <v>46</v>
      </c>
      <c r="C361">
        <v>61</v>
      </c>
      <c r="D361">
        <v>28</v>
      </c>
      <c r="E361">
        <v>92</v>
      </c>
      <c r="F361">
        <f t="shared" si="339"/>
        <v>60</v>
      </c>
      <c r="G361" t="str">
        <f t="shared" si="332"/>
        <v/>
      </c>
      <c r="H361">
        <f>IF(ISBLANK(A361),MAX(H356:H360),MATCH(A361,'Bingo input'!$B$6:$B$105,0))</f>
        <v>38</v>
      </c>
      <c r="I361">
        <f>IF(ISBLANK(B361),MAX(I356:I360),MATCH(B361,'Bingo input'!$B$6:$B$105,0))</f>
        <v>83</v>
      </c>
      <c r="J361">
        <f>IF(ISBLANK(C361),MAX(J356:J360),MATCH(C361,'Bingo input'!$B$6:$B$105,0))</f>
        <v>20</v>
      </c>
      <c r="K361">
        <f>IF(ISBLANK(D361),MAX(K356:K360),MATCH(D361,'Bingo input'!$B$6:$B$105,0))</f>
        <v>100</v>
      </c>
      <c r="L361">
        <f>IF(ISBLANK(E361),MAX(L356:L360),MATCH(E361,'Bingo input'!$B$6:$B$105,0))</f>
        <v>76</v>
      </c>
      <c r="M361">
        <f t="shared" si="333"/>
        <v>100</v>
      </c>
      <c r="N361" t="str">
        <f>IF(LEN(Table1[[#This Row],[Status]])&gt;2,IF(MIN(Table1[[#This Row],[fo row 1]:[fo row 5]])&lt;MIN(M356:M360),"column","row"),"")</f>
        <v/>
      </c>
      <c r="O361" t="str">
        <f>IF(AND(LEN(Table1[[#This Row],[Status]])&gt;2,LEN(Table1[[#This Row],[Row or Column]])&gt;2),IF(Table1[[#This Row],[Row or Column]]="row",MIN(M356:M360),MIN(Table1[[#This Row],[fo row 1]:[fo row 5]])),"")</f>
        <v/>
      </c>
      <c r="P361" t="str">
        <f t="shared" si="357"/>
        <v/>
      </c>
      <c r="Q361" t="str">
        <f t="shared" ref="Q361:T361" si="370">IF(LEN($G361)&gt;2,SUMIF(I356:I360,"&gt;"&amp;$O361,B356:B360),"")</f>
        <v/>
      </c>
      <c r="R361" t="str">
        <f t="shared" si="370"/>
        <v/>
      </c>
      <c r="S361" t="str">
        <f t="shared" si="370"/>
        <v/>
      </c>
      <c r="T361" t="str">
        <f t="shared" si="370"/>
        <v/>
      </c>
      <c r="U361" s="1" t="str">
        <f>IF(LEN(Table1[[#This Row],[Status]])&gt;2,SUM(Table1[[#This Row],[sum col1]:[sum col5]]),"")</f>
        <v/>
      </c>
      <c r="V361" s="1" t="str" cm="1">
        <f t="array" ref="V361">IF(LEN(Table1[[#This Row],[Status]])&gt;2,INDEX('Bingo input'!$B$6:$B$105,Table1[[#This Row],[Min of Maxs]],1),"")</f>
        <v/>
      </c>
    </row>
    <row r="362" spans="1:22">
      <c r="A362" s="3">
        <v>86</v>
      </c>
      <c r="B362">
        <v>49</v>
      </c>
      <c r="C362">
        <v>60</v>
      </c>
      <c r="D362">
        <v>83</v>
      </c>
      <c r="E362">
        <v>95</v>
      </c>
      <c r="F362">
        <f t="shared" si="339"/>
        <v>60</v>
      </c>
      <c r="G362" t="str">
        <f t="shared" si="332"/>
        <v/>
      </c>
      <c r="H362">
        <f>IF(ISBLANK(A362),MAX(H357:H361),MATCH(A362,'Bingo input'!$B$6:$B$105,0))</f>
        <v>44</v>
      </c>
      <c r="I362">
        <f>IF(ISBLANK(B362),MAX(I357:I361),MATCH(B362,'Bingo input'!$B$6:$B$105,0))</f>
        <v>86</v>
      </c>
      <c r="J362">
        <f>IF(ISBLANK(C362),MAX(J357:J361),MATCH(C362,'Bingo input'!$B$6:$B$105,0))</f>
        <v>90</v>
      </c>
      <c r="K362">
        <f>IF(ISBLANK(D362),MAX(K357:K361),MATCH(D362,'Bingo input'!$B$6:$B$105,0))</f>
        <v>27</v>
      </c>
      <c r="L362">
        <f>IF(ISBLANK(E362),MAX(L357:L361),MATCH(E362,'Bingo input'!$B$6:$B$105,0))</f>
        <v>48</v>
      </c>
      <c r="M362">
        <f t="shared" si="333"/>
        <v>90</v>
      </c>
      <c r="N362" t="str">
        <f>IF(LEN(Table1[[#This Row],[Status]])&gt;2,IF(MIN(Table1[[#This Row],[fo row 1]:[fo row 5]])&lt;MIN(M357:M361),"column","row"),"")</f>
        <v/>
      </c>
      <c r="O362" t="str">
        <f>IF(AND(LEN(Table1[[#This Row],[Status]])&gt;2,LEN(Table1[[#This Row],[Row or Column]])&gt;2),IF(Table1[[#This Row],[Row or Column]]="row",MIN(M357:M361),MIN(Table1[[#This Row],[fo row 1]:[fo row 5]])),"")</f>
        <v/>
      </c>
      <c r="P362" t="str">
        <f t="shared" si="357"/>
        <v/>
      </c>
      <c r="Q362" t="str">
        <f t="shared" ref="Q362:T362" si="371">IF(LEN($G362)&gt;2,SUMIF(I357:I361,"&gt;"&amp;$O362,B357:B361),"")</f>
        <v/>
      </c>
      <c r="R362" t="str">
        <f t="shared" si="371"/>
        <v/>
      </c>
      <c r="S362" t="str">
        <f t="shared" si="371"/>
        <v/>
      </c>
      <c r="T362" t="str">
        <f t="shared" si="371"/>
        <v/>
      </c>
      <c r="U362" s="1" t="str">
        <f>IF(LEN(Table1[[#This Row],[Status]])&gt;2,SUM(Table1[[#This Row],[sum col1]:[sum col5]]),"")</f>
        <v/>
      </c>
      <c r="V362" s="1" t="str" cm="1">
        <f t="array" ref="V362">IF(LEN(Table1[[#This Row],[Status]])&gt;2,INDEX('Bingo input'!$B$6:$B$105,Table1[[#This Row],[Min of Maxs]],1),"")</f>
        <v/>
      </c>
    </row>
    <row r="363" spans="1:22">
      <c r="A363" s="3">
        <v>42</v>
      </c>
      <c r="B363">
        <v>78</v>
      </c>
      <c r="C363">
        <v>97</v>
      </c>
      <c r="D363">
        <v>51</v>
      </c>
      <c r="E363">
        <v>96</v>
      </c>
      <c r="F363">
        <f t="shared" si="339"/>
        <v>60</v>
      </c>
      <c r="G363" t="str">
        <f t="shared" si="332"/>
        <v/>
      </c>
      <c r="H363">
        <f>IF(ISBLANK(A363),MAX(H358:H362),MATCH(A363,'Bingo input'!$B$6:$B$105,0))</f>
        <v>96</v>
      </c>
      <c r="I363">
        <f>IF(ISBLANK(B363),MAX(I358:I362),MATCH(B363,'Bingo input'!$B$6:$B$105,0))</f>
        <v>12</v>
      </c>
      <c r="J363">
        <f>IF(ISBLANK(C363),MAX(J358:J362),MATCH(C363,'Bingo input'!$B$6:$B$105,0))</f>
        <v>32</v>
      </c>
      <c r="K363">
        <f>IF(ISBLANK(D363),MAX(K358:K362),MATCH(D363,'Bingo input'!$B$6:$B$105,0))</f>
        <v>36</v>
      </c>
      <c r="L363">
        <f>IF(ISBLANK(E363),MAX(L358:L362),MATCH(E363,'Bingo input'!$B$6:$B$105,0))</f>
        <v>71</v>
      </c>
      <c r="M363">
        <f t="shared" si="333"/>
        <v>96</v>
      </c>
      <c r="N363" t="str">
        <f>IF(LEN(Table1[[#This Row],[Status]])&gt;2,IF(MIN(Table1[[#This Row],[fo row 1]:[fo row 5]])&lt;MIN(M358:M362),"column","row"),"")</f>
        <v/>
      </c>
      <c r="O363" t="str">
        <f>IF(AND(LEN(Table1[[#This Row],[Status]])&gt;2,LEN(Table1[[#This Row],[Row or Column]])&gt;2),IF(Table1[[#This Row],[Row or Column]]="row",MIN(M358:M362),MIN(Table1[[#This Row],[fo row 1]:[fo row 5]])),"")</f>
        <v/>
      </c>
      <c r="P363" t="str">
        <f t="shared" si="357"/>
        <v/>
      </c>
      <c r="Q363" t="str">
        <f t="shared" ref="Q363:T363" si="372">IF(LEN($G363)&gt;2,SUMIF(I358:I362,"&gt;"&amp;$O363,B358:B362),"")</f>
        <v/>
      </c>
      <c r="R363" t="str">
        <f t="shared" si="372"/>
        <v/>
      </c>
      <c r="S363" t="str">
        <f t="shared" si="372"/>
        <v/>
      </c>
      <c r="T363" t="str">
        <f t="shared" si="372"/>
        <v/>
      </c>
      <c r="U363" s="1" t="str">
        <f>IF(LEN(Table1[[#This Row],[Status]])&gt;2,SUM(Table1[[#This Row],[sum col1]:[sum col5]]),"")</f>
        <v/>
      </c>
      <c r="V363" s="1" t="str" cm="1">
        <f t="array" ref="V363">IF(LEN(Table1[[#This Row],[Status]])&gt;2,INDEX('Bingo input'!$B$6:$B$105,Table1[[#This Row],[Min of Maxs]],1),"")</f>
        <v/>
      </c>
    </row>
    <row r="364" spans="1:22">
      <c r="A364" s="3">
        <v>11</v>
      </c>
      <c r="B364">
        <v>62</v>
      </c>
      <c r="C364">
        <v>4</v>
      </c>
      <c r="D364">
        <v>26</v>
      </c>
      <c r="E364">
        <v>31</v>
      </c>
      <c r="F364">
        <f t="shared" si="339"/>
        <v>60</v>
      </c>
      <c r="G364" t="str">
        <f t="shared" si="332"/>
        <v/>
      </c>
      <c r="H364">
        <f>IF(ISBLANK(A364),MAX(H359:H363),MATCH(A364,'Bingo input'!$B$6:$B$105,0))</f>
        <v>58</v>
      </c>
      <c r="I364">
        <f>IF(ISBLANK(B364),MAX(I359:I363),MATCH(B364,'Bingo input'!$B$6:$B$105,0))</f>
        <v>69</v>
      </c>
      <c r="J364">
        <f>IF(ISBLANK(C364),MAX(J359:J363),MATCH(C364,'Bingo input'!$B$6:$B$105,0))</f>
        <v>13</v>
      </c>
      <c r="K364">
        <f>IF(ISBLANK(D364),MAX(K359:K363),MATCH(D364,'Bingo input'!$B$6:$B$105,0))</f>
        <v>25</v>
      </c>
      <c r="L364">
        <f>IF(ISBLANK(E364),MAX(L359:L363),MATCH(E364,'Bingo input'!$B$6:$B$105,0))</f>
        <v>73</v>
      </c>
      <c r="M364">
        <f t="shared" si="333"/>
        <v>73</v>
      </c>
      <c r="N364" t="str">
        <f>IF(LEN(Table1[[#This Row],[Status]])&gt;2,IF(MIN(Table1[[#This Row],[fo row 1]:[fo row 5]])&lt;MIN(M359:M363),"column","row"),"")</f>
        <v/>
      </c>
      <c r="O364" t="str">
        <f>IF(AND(LEN(Table1[[#This Row],[Status]])&gt;2,LEN(Table1[[#This Row],[Row or Column]])&gt;2),IF(Table1[[#This Row],[Row or Column]]="row",MIN(M359:M363),MIN(Table1[[#This Row],[fo row 1]:[fo row 5]])),"")</f>
        <v/>
      </c>
      <c r="P364" t="str">
        <f t="shared" ref="P364:T379" si="373">IF(LEN($G364)&gt;2,SUMIF(H359:H363,"&gt;"&amp;$O364,A359:A363),"")</f>
        <v/>
      </c>
      <c r="Q364" t="str">
        <f t="shared" si="373"/>
        <v/>
      </c>
      <c r="R364" t="str">
        <f t="shared" si="373"/>
        <v/>
      </c>
      <c r="S364" t="str">
        <f t="shared" si="373"/>
        <v/>
      </c>
      <c r="T364" t="str">
        <f t="shared" si="373"/>
        <v/>
      </c>
      <c r="U364" s="1" t="str">
        <f>IF(LEN(Table1[[#This Row],[Status]])&gt;2,SUM(Table1[[#This Row],[sum col1]:[sum col5]]),"")</f>
        <v/>
      </c>
      <c r="V364" s="1" t="str" cm="1">
        <f t="array" ref="V364">IF(LEN(Table1[[#This Row],[Status]])&gt;2,INDEX('Bingo input'!$B$6:$B$105,Table1[[#This Row],[Min of Maxs]],1),"")</f>
        <v/>
      </c>
    </row>
    <row r="365" spans="1:22">
      <c r="A365" s="2"/>
      <c r="F365">
        <f t="shared" si="339"/>
        <v>60</v>
      </c>
      <c r="G365" t="str">
        <f t="shared" si="332"/>
        <v xml:space="preserve">Board 60 min row: </v>
      </c>
      <c r="H365">
        <f>IF(ISBLANK(A365),MAX(H360:H364),MATCH(A365,'Bingo input'!$B$6:$B$105,0))</f>
        <v>99</v>
      </c>
      <c r="I365">
        <f>IF(ISBLANK(B365),MAX(I360:I364),MATCH(B365,'Bingo input'!$B$6:$B$105,0))</f>
        <v>86</v>
      </c>
      <c r="J365">
        <f>IF(ISBLANK(C365),MAX(J360:J364),MATCH(C365,'Bingo input'!$B$6:$B$105,0))</f>
        <v>90</v>
      </c>
      <c r="K365">
        <f>IF(ISBLANK(D365),MAX(K360:K364),MATCH(D365,'Bingo input'!$B$6:$B$105,0))</f>
        <v>100</v>
      </c>
      <c r="L365">
        <f>IF(ISBLANK(E365),MAX(L360:L364),MATCH(E365,'Bingo input'!$B$6:$B$105,0))</f>
        <v>94</v>
      </c>
      <c r="M365" t="str">
        <f t="shared" si="333"/>
        <v>/</v>
      </c>
      <c r="N365" t="str">
        <f>IF(LEN(Table1[[#This Row],[Status]])&gt;2,IF(MIN(Table1[[#This Row],[fo row 1]:[fo row 5]])&lt;MIN(M360:M364),"column","row"),"")</f>
        <v>row</v>
      </c>
      <c r="O365">
        <f>IF(AND(LEN(Table1[[#This Row],[Status]])&gt;2,LEN(Table1[[#This Row],[Row or Column]])&gt;2),IF(Table1[[#This Row],[Row or Column]]="row",MIN(M360:M364),MIN(Table1[[#This Row],[fo row 1]:[fo row 5]])),"")</f>
        <v>73</v>
      </c>
      <c r="P365">
        <f t="shared" si="373"/>
        <v>109</v>
      </c>
      <c r="Q365">
        <f t="shared" ref="Q365:T365" si="374">IF(LEN($G365)&gt;2,SUMIF(I360:I364,"&gt;"&amp;$O365,B360:B364),"")</f>
        <v>95</v>
      </c>
      <c r="R365">
        <f t="shared" si="374"/>
        <v>60</v>
      </c>
      <c r="S365">
        <f t="shared" si="374"/>
        <v>28</v>
      </c>
      <c r="T365">
        <f t="shared" si="374"/>
        <v>181</v>
      </c>
      <c r="U365" s="1">
        <f>IF(LEN(Table1[[#This Row],[Status]])&gt;2,SUM(Table1[[#This Row],[sum col1]:[sum col5]]),"")</f>
        <v>473</v>
      </c>
      <c r="V365" s="1" cm="1">
        <f t="array" ref="V365">IF(LEN(Table1[[#This Row],[Status]])&gt;2,INDEX('Bingo input'!$B$6:$B$105,Table1[[#This Row],[Min of Maxs]],1),"")</f>
        <v>31</v>
      </c>
    </row>
    <row r="366" spans="1:22">
      <c r="A366" s="3">
        <v>18</v>
      </c>
      <c r="B366">
        <v>68</v>
      </c>
      <c r="C366">
        <v>87</v>
      </c>
      <c r="D366">
        <v>26</v>
      </c>
      <c r="E366">
        <v>70</v>
      </c>
      <c r="F366">
        <f t="shared" si="339"/>
        <v>61</v>
      </c>
      <c r="G366" t="str">
        <f t="shared" si="332"/>
        <v/>
      </c>
      <c r="H366">
        <f>IF(ISBLANK(A366),MAX(H361:H365),MATCH(A366,'Bingo input'!$B$6:$B$105,0))</f>
        <v>16</v>
      </c>
      <c r="I366">
        <f>IF(ISBLANK(B366),MAX(I361:I365),MATCH(B366,'Bingo input'!$B$6:$B$105,0))</f>
        <v>9</v>
      </c>
      <c r="J366">
        <f>IF(ISBLANK(C366),MAX(J361:J365),MATCH(C366,'Bingo input'!$B$6:$B$105,0))</f>
        <v>88</v>
      </c>
      <c r="K366">
        <f>IF(ISBLANK(D366),MAX(K361:K365),MATCH(D366,'Bingo input'!$B$6:$B$105,0))</f>
        <v>25</v>
      </c>
      <c r="L366">
        <f>IF(ISBLANK(E366),MAX(L361:L365),MATCH(E366,'Bingo input'!$B$6:$B$105,0))</f>
        <v>3</v>
      </c>
      <c r="M366">
        <f t="shared" si="333"/>
        <v>88</v>
      </c>
      <c r="N366" t="str">
        <f>IF(LEN(Table1[[#This Row],[Status]])&gt;2,IF(MIN(Table1[[#This Row],[fo row 1]:[fo row 5]])&lt;MIN(M361:M365),"column","row"),"")</f>
        <v/>
      </c>
      <c r="O366" t="str">
        <f>IF(AND(LEN(Table1[[#This Row],[Status]])&gt;2,LEN(Table1[[#This Row],[Row or Column]])&gt;2),IF(Table1[[#This Row],[Row or Column]]="row",MIN(M361:M365),MIN(Table1[[#This Row],[fo row 1]:[fo row 5]])),"")</f>
        <v/>
      </c>
      <c r="P366" t="str">
        <f t="shared" si="373"/>
        <v/>
      </c>
      <c r="Q366" t="str">
        <f t="shared" ref="Q366:T366" si="375">IF(LEN($G366)&gt;2,SUMIF(I361:I365,"&gt;"&amp;$O366,B361:B365),"")</f>
        <v/>
      </c>
      <c r="R366" t="str">
        <f t="shared" si="375"/>
        <v/>
      </c>
      <c r="S366" t="str">
        <f t="shared" si="375"/>
        <v/>
      </c>
      <c r="T366" t="str">
        <f t="shared" si="375"/>
        <v/>
      </c>
      <c r="U366" s="1" t="str">
        <f>IF(LEN(Table1[[#This Row],[Status]])&gt;2,SUM(Table1[[#This Row],[sum col1]:[sum col5]]),"")</f>
        <v/>
      </c>
      <c r="V366" s="1" t="str" cm="1">
        <f t="array" ref="V366">IF(LEN(Table1[[#This Row],[Status]])&gt;2,INDEX('Bingo input'!$B$6:$B$105,Table1[[#This Row],[Min of Maxs]],1),"")</f>
        <v/>
      </c>
    </row>
    <row r="367" spans="1:22">
      <c r="A367" s="3">
        <v>62</v>
      </c>
      <c r="B367">
        <v>84</v>
      </c>
      <c r="C367">
        <v>11</v>
      </c>
      <c r="D367">
        <v>33</v>
      </c>
      <c r="E367">
        <v>90</v>
      </c>
      <c r="F367">
        <f t="shared" si="339"/>
        <v>61</v>
      </c>
      <c r="G367" t="str">
        <f t="shared" si="332"/>
        <v/>
      </c>
      <c r="H367">
        <f>IF(ISBLANK(A367),MAX(H362:H366),MATCH(A367,'Bingo input'!$B$6:$B$105,0))</f>
        <v>69</v>
      </c>
      <c r="I367">
        <f>IF(ISBLANK(B367),MAX(I362:I366),MATCH(B367,'Bingo input'!$B$6:$B$105,0))</f>
        <v>14</v>
      </c>
      <c r="J367">
        <f>IF(ISBLANK(C367),MAX(J362:J366),MATCH(C367,'Bingo input'!$B$6:$B$105,0))</f>
        <v>58</v>
      </c>
      <c r="K367">
        <f>IF(ISBLANK(D367),MAX(K362:K366),MATCH(D367,'Bingo input'!$B$6:$B$105,0))</f>
        <v>11</v>
      </c>
      <c r="L367">
        <f>IF(ISBLANK(E367),MAX(L362:L366),MATCH(E367,'Bingo input'!$B$6:$B$105,0))</f>
        <v>74</v>
      </c>
      <c r="M367">
        <f t="shared" si="333"/>
        <v>74</v>
      </c>
      <c r="N367" t="str">
        <f>IF(LEN(Table1[[#This Row],[Status]])&gt;2,IF(MIN(Table1[[#This Row],[fo row 1]:[fo row 5]])&lt;MIN(M362:M366),"column","row"),"")</f>
        <v/>
      </c>
      <c r="O367" t="str">
        <f>IF(AND(LEN(Table1[[#This Row],[Status]])&gt;2,LEN(Table1[[#This Row],[Row or Column]])&gt;2),IF(Table1[[#This Row],[Row or Column]]="row",MIN(M362:M366),MIN(Table1[[#This Row],[fo row 1]:[fo row 5]])),"")</f>
        <v/>
      </c>
      <c r="P367" t="str">
        <f t="shared" si="373"/>
        <v/>
      </c>
      <c r="Q367" t="str">
        <f t="shared" ref="Q367:T367" si="376">IF(LEN($G367)&gt;2,SUMIF(I362:I366,"&gt;"&amp;$O367,B362:B366),"")</f>
        <v/>
      </c>
      <c r="R367" t="str">
        <f t="shared" si="376"/>
        <v/>
      </c>
      <c r="S367" t="str">
        <f t="shared" si="376"/>
        <v/>
      </c>
      <c r="T367" t="str">
        <f t="shared" si="376"/>
        <v/>
      </c>
      <c r="U367" s="1" t="str">
        <f>IF(LEN(Table1[[#This Row],[Status]])&gt;2,SUM(Table1[[#This Row],[sum col1]:[sum col5]]),"")</f>
        <v/>
      </c>
      <c r="V367" s="1" t="str" cm="1">
        <f t="array" ref="V367">IF(LEN(Table1[[#This Row],[Status]])&gt;2,INDEX('Bingo input'!$B$6:$B$105,Table1[[#This Row],[Min of Maxs]],1),"")</f>
        <v/>
      </c>
    </row>
    <row r="368" spans="1:22">
      <c r="A368" s="3">
        <v>0</v>
      </c>
      <c r="B368">
        <v>45</v>
      </c>
      <c r="C368">
        <v>66</v>
      </c>
      <c r="D368">
        <v>83</v>
      </c>
      <c r="E368">
        <v>6</v>
      </c>
      <c r="F368">
        <f t="shared" si="339"/>
        <v>61</v>
      </c>
      <c r="G368" t="str">
        <f t="shared" si="332"/>
        <v/>
      </c>
      <c r="H368">
        <f>IF(ISBLANK(A368),MAX(H363:H367),MATCH(A368,'Bingo input'!$B$6:$B$105,0))</f>
        <v>70</v>
      </c>
      <c r="I368">
        <f>IF(ISBLANK(B368),MAX(I363:I367),MATCH(B368,'Bingo input'!$B$6:$B$105,0))</f>
        <v>63</v>
      </c>
      <c r="J368">
        <f>IF(ISBLANK(C368),MAX(J363:J367),MATCH(C368,'Bingo input'!$B$6:$B$105,0))</f>
        <v>6</v>
      </c>
      <c r="K368">
        <f>IF(ISBLANK(D368),MAX(K363:K367),MATCH(D368,'Bingo input'!$B$6:$B$105,0))</f>
        <v>27</v>
      </c>
      <c r="L368">
        <f>IF(ISBLANK(E368),MAX(L363:L367),MATCH(E368,'Bingo input'!$B$6:$B$105,0))</f>
        <v>35</v>
      </c>
      <c r="M368">
        <f t="shared" si="333"/>
        <v>70</v>
      </c>
      <c r="N368" t="str">
        <f>IF(LEN(Table1[[#This Row],[Status]])&gt;2,IF(MIN(Table1[[#This Row],[fo row 1]:[fo row 5]])&lt;MIN(M363:M367),"column","row"),"")</f>
        <v/>
      </c>
      <c r="O368" t="str">
        <f>IF(AND(LEN(Table1[[#This Row],[Status]])&gt;2,LEN(Table1[[#This Row],[Row or Column]])&gt;2),IF(Table1[[#This Row],[Row or Column]]="row",MIN(M363:M367),MIN(Table1[[#This Row],[fo row 1]:[fo row 5]])),"")</f>
        <v/>
      </c>
      <c r="P368" t="str">
        <f t="shared" si="373"/>
        <v/>
      </c>
      <c r="Q368" t="str">
        <f t="shared" ref="Q368:T368" si="377">IF(LEN($G368)&gt;2,SUMIF(I363:I367,"&gt;"&amp;$O368,B363:B367),"")</f>
        <v/>
      </c>
      <c r="R368" t="str">
        <f t="shared" si="377"/>
        <v/>
      </c>
      <c r="S368" t="str">
        <f t="shared" si="377"/>
        <v/>
      </c>
      <c r="T368" t="str">
        <f t="shared" si="377"/>
        <v/>
      </c>
      <c r="U368" s="1" t="str">
        <f>IF(LEN(Table1[[#This Row],[Status]])&gt;2,SUM(Table1[[#This Row],[sum col1]:[sum col5]]),"")</f>
        <v/>
      </c>
      <c r="V368" s="1" t="str" cm="1">
        <f t="array" ref="V368">IF(LEN(Table1[[#This Row],[Status]])&gt;2,INDEX('Bingo input'!$B$6:$B$105,Table1[[#This Row],[Min of Maxs]],1),"")</f>
        <v/>
      </c>
    </row>
    <row r="369" spans="1:22">
      <c r="A369" s="3">
        <v>20</v>
      </c>
      <c r="B369">
        <v>19</v>
      </c>
      <c r="C369">
        <v>27</v>
      </c>
      <c r="D369">
        <v>44</v>
      </c>
      <c r="E369">
        <v>55</v>
      </c>
      <c r="F369">
        <f t="shared" si="339"/>
        <v>61</v>
      </c>
      <c r="G369" t="str">
        <f t="shared" si="332"/>
        <v/>
      </c>
      <c r="H369">
        <f>IF(ISBLANK(A369),MAX(H364:H368),MATCH(A369,'Bingo input'!$B$6:$B$105,0))</f>
        <v>38</v>
      </c>
      <c r="I369">
        <f>IF(ISBLANK(B369),MAX(I364:I368),MATCH(B369,'Bingo input'!$B$6:$B$105,0))</f>
        <v>31</v>
      </c>
      <c r="J369">
        <f>IF(ISBLANK(C369),MAX(J364:J368),MATCH(C369,'Bingo input'!$B$6:$B$105,0))</f>
        <v>1</v>
      </c>
      <c r="K369">
        <f>IF(ISBLANK(D369),MAX(K364:K368),MATCH(D369,'Bingo input'!$B$6:$B$105,0))</f>
        <v>67</v>
      </c>
      <c r="L369">
        <f>IF(ISBLANK(E369),MAX(L364:L368),MATCH(E369,'Bingo input'!$B$6:$B$105,0))</f>
        <v>45</v>
      </c>
      <c r="M369">
        <f t="shared" si="333"/>
        <v>67</v>
      </c>
      <c r="N369" t="str">
        <f>IF(LEN(Table1[[#This Row],[Status]])&gt;2,IF(MIN(Table1[[#This Row],[fo row 1]:[fo row 5]])&lt;MIN(M364:M368),"column","row"),"")</f>
        <v/>
      </c>
      <c r="O369" t="str">
        <f>IF(AND(LEN(Table1[[#This Row],[Status]])&gt;2,LEN(Table1[[#This Row],[Row or Column]])&gt;2),IF(Table1[[#This Row],[Row or Column]]="row",MIN(M364:M368),MIN(Table1[[#This Row],[fo row 1]:[fo row 5]])),"")</f>
        <v/>
      </c>
      <c r="P369" t="str">
        <f t="shared" si="373"/>
        <v/>
      </c>
      <c r="Q369" t="str">
        <f t="shared" ref="Q369:T369" si="378">IF(LEN($G369)&gt;2,SUMIF(I364:I368,"&gt;"&amp;$O369,B364:B368),"")</f>
        <v/>
      </c>
      <c r="R369" t="str">
        <f t="shared" si="378"/>
        <v/>
      </c>
      <c r="S369" t="str">
        <f t="shared" si="378"/>
        <v/>
      </c>
      <c r="T369" t="str">
        <f t="shared" si="378"/>
        <v/>
      </c>
      <c r="U369" s="1" t="str">
        <f>IF(LEN(Table1[[#This Row],[Status]])&gt;2,SUM(Table1[[#This Row],[sum col1]:[sum col5]]),"")</f>
        <v/>
      </c>
      <c r="V369" s="1" t="str" cm="1">
        <f t="array" ref="V369">IF(LEN(Table1[[#This Row],[Status]])&gt;2,INDEX('Bingo input'!$B$6:$B$105,Table1[[#This Row],[Min of Maxs]],1),"")</f>
        <v/>
      </c>
    </row>
    <row r="370" spans="1:22">
      <c r="A370" s="3">
        <v>52</v>
      </c>
      <c r="B370">
        <v>8</v>
      </c>
      <c r="C370">
        <v>5</v>
      </c>
      <c r="D370">
        <v>7</v>
      </c>
      <c r="E370">
        <v>3</v>
      </c>
      <c r="F370">
        <f t="shared" si="339"/>
        <v>61</v>
      </c>
      <c r="G370" t="str">
        <f t="shared" si="332"/>
        <v/>
      </c>
      <c r="H370">
        <f>IF(ISBLANK(A370),MAX(H365:H369),MATCH(A370,'Bingo input'!$B$6:$B$105,0))</f>
        <v>49</v>
      </c>
      <c r="I370">
        <f>IF(ISBLANK(B370),MAX(I365:I369),MATCH(B370,'Bingo input'!$B$6:$B$105,0))</f>
        <v>56</v>
      </c>
      <c r="J370">
        <f>IF(ISBLANK(C370),MAX(J365:J369),MATCH(C370,'Bingo input'!$B$6:$B$105,0))</f>
        <v>79</v>
      </c>
      <c r="K370">
        <f>IF(ISBLANK(D370),MAX(K365:K369),MATCH(D370,'Bingo input'!$B$6:$B$105,0))</f>
        <v>4</v>
      </c>
      <c r="L370">
        <f>IF(ISBLANK(E370),MAX(L365:L369),MATCH(E370,'Bingo input'!$B$6:$B$105,0))</f>
        <v>95</v>
      </c>
      <c r="M370">
        <f t="shared" si="333"/>
        <v>95</v>
      </c>
      <c r="N370" t="str">
        <f>IF(LEN(Table1[[#This Row],[Status]])&gt;2,IF(MIN(Table1[[#This Row],[fo row 1]:[fo row 5]])&lt;MIN(M365:M369),"column","row"),"")</f>
        <v/>
      </c>
      <c r="O370" t="str">
        <f>IF(AND(LEN(Table1[[#This Row],[Status]])&gt;2,LEN(Table1[[#This Row],[Row or Column]])&gt;2),IF(Table1[[#This Row],[Row or Column]]="row",MIN(M365:M369),MIN(Table1[[#This Row],[fo row 1]:[fo row 5]])),"")</f>
        <v/>
      </c>
      <c r="P370" t="str">
        <f t="shared" si="373"/>
        <v/>
      </c>
      <c r="Q370" t="str">
        <f t="shared" ref="Q370:T370" si="379">IF(LEN($G370)&gt;2,SUMIF(I365:I369,"&gt;"&amp;$O370,B365:B369),"")</f>
        <v/>
      </c>
      <c r="R370" t="str">
        <f t="shared" si="379"/>
        <v/>
      </c>
      <c r="S370" t="str">
        <f t="shared" si="379"/>
        <v/>
      </c>
      <c r="T370" t="str">
        <f t="shared" si="379"/>
        <v/>
      </c>
      <c r="U370" s="1" t="str">
        <f>IF(LEN(Table1[[#This Row],[Status]])&gt;2,SUM(Table1[[#This Row],[sum col1]:[sum col5]]),"")</f>
        <v/>
      </c>
      <c r="V370" s="1" t="str" cm="1">
        <f t="array" ref="V370">IF(LEN(Table1[[#This Row],[Status]])&gt;2,INDEX('Bingo input'!$B$6:$B$105,Table1[[#This Row],[Min of Maxs]],1),"")</f>
        <v/>
      </c>
    </row>
    <row r="371" spans="1:22">
      <c r="A371" s="2"/>
      <c r="F371">
        <f t="shared" si="339"/>
        <v>61</v>
      </c>
      <c r="G371" t="str">
        <f t="shared" si="332"/>
        <v xml:space="preserve">Board 61 min row: </v>
      </c>
      <c r="H371">
        <f>IF(ISBLANK(A371),MAX(H366:H370),MATCH(A371,'Bingo input'!$B$6:$B$105,0))</f>
        <v>70</v>
      </c>
      <c r="I371">
        <f>IF(ISBLANK(B371),MAX(I366:I370),MATCH(B371,'Bingo input'!$B$6:$B$105,0))</f>
        <v>63</v>
      </c>
      <c r="J371">
        <f>IF(ISBLANK(C371),MAX(J366:J370),MATCH(C371,'Bingo input'!$B$6:$B$105,0))</f>
        <v>88</v>
      </c>
      <c r="K371">
        <f>IF(ISBLANK(D371),MAX(K366:K370),MATCH(D371,'Bingo input'!$B$6:$B$105,0))</f>
        <v>67</v>
      </c>
      <c r="L371">
        <f>IF(ISBLANK(E371),MAX(L366:L370),MATCH(E371,'Bingo input'!$B$6:$B$105,0))</f>
        <v>95</v>
      </c>
      <c r="M371" t="str">
        <f t="shared" si="333"/>
        <v>/</v>
      </c>
      <c r="N371" t="str">
        <f>IF(LEN(Table1[[#This Row],[Status]])&gt;2,IF(MIN(Table1[[#This Row],[fo row 1]:[fo row 5]])&lt;MIN(M366:M370),"column","row"),"")</f>
        <v>column</v>
      </c>
      <c r="O371">
        <f>IF(AND(LEN(Table1[[#This Row],[Status]])&gt;2,LEN(Table1[[#This Row],[Row or Column]])&gt;2),IF(Table1[[#This Row],[Row or Column]]="row",MIN(M366:M370),MIN(Table1[[#This Row],[fo row 1]:[fo row 5]])),"")</f>
        <v>63</v>
      </c>
      <c r="P371">
        <f t="shared" si="373"/>
        <v>62</v>
      </c>
      <c r="Q371">
        <f t="shared" ref="Q371:T371" si="380">IF(LEN($G371)&gt;2,SUMIF(I366:I370,"&gt;"&amp;$O371,B366:B370),"")</f>
        <v>0</v>
      </c>
      <c r="R371">
        <f t="shared" si="380"/>
        <v>92</v>
      </c>
      <c r="S371">
        <f t="shared" si="380"/>
        <v>44</v>
      </c>
      <c r="T371">
        <f t="shared" si="380"/>
        <v>93</v>
      </c>
      <c r="U371" s="1">
        <f>IF(LEN(Table1[[#This Row],[Status]])&gt;2,SUM(Table1[[#This Row],[sum col1]:[sum col5]]),"")</f>
        <v>291</v>
      </c>
      <c r="V371" s="1" cm="1">
        <f t="array" ref="V371">IF(LEN(Table1[[#This Row],[Status]])&gt;2,INDEX('Bingo input'!$B$6:$B$105,Table1[[#This Row],[Min of Maxs]],1),"")</f>
        <v>45</v>
      </c>
    </row>
    <row r="372" spans="1:22">
      <c r="A372" s="3">
        <v>54</v>
      </c>
      <c r="B372">
        <v>94</v>
      </c>
      <c r="C372">
        <v>88</v>
      </c>
      <c r="D372">
        <v>76</v>
      </c>
      <c r="E372">
        <v>92</v>
      </c>
      <c r="F372">
        <f t="shared" si="339"/>
        <v>62</v>
      </c>
      <c r="G372" t="str">
        <f t="shared" si="332"/>
        <v/>
      </c>
      <c r="H372">
        <f>IF(ISBLANK(A372),MAX(H367:H371),MATCH(A372,'Bingo input'!$B$6:$B$105,0))</f>
        <v>60</v>
      </c>
      <c r="I372">
        <f>IF(ISBLANK(B372),MAX(I367:I371),MATCH(B372,'Bingo input'!$B$6:$B$105,0))</f>
        <v>72</v>
      </c>
      <c r="J372">
        <f>IF(ISBLANK(C372),MAX(J367:J371),MATCH(C372,'Bingo input'!$B$6:$B$105,0))</f>
        <v>66</v>
      </c>
      <c r="K372">
        <f>IF(ISBLANK(D372),MAX(K367:K371),MATCH(D372,'Bingo input'!$B$6:$B$105,0))</f>
        <v>19</v>
      </c>
      <c r="L372">
        <f>IF(ISBLANK(E372),MAX(L367:L371),MATCH(E372,'Bingo input'!$B$6:$B$105,0))</f>
        <v>76</v>
      </c>
      <c r="M372">
        <f t="shared" si="333"/>
        <v>76</v>
      </c>
      <c r="N372" t="str">
        <f>IF(LEN(Table1[[#This Row],[Status]])&gt;2,IF(MIN(Table1[[#This Row],[fo row 1]:[fo row 5]])&lt;MIN(M367:M371),"column","row"),"")</f>
        <v/>
      </c>
      <c r="O372" t="str">
        <f>IF(AND(LEN(Table1[[#This Row],[Status]])&gt;2,LEN(Table1[[#This Row],[Row or Column]])&gt;2),IF(Table1[[#This Row],[Row or Column]]="row",MIN(M367:M371),MIN(Table1[[#This Row],[fo row 1]:[fo row 5]])),"")</f>
        <v/>
      </c>
      <c r="P372" t="str">
        <f t="shared" si="373"/>
        <v/>
      </c>
      <c r="Q372" t="str">
        <f t="shared" ref="Q372:T372" si="381">IF(LEN($G372)&gt;2,SUMIF(I367:I371,"&gt;"&amp;$O372,B367:B371),"")</f>
        <v/>
      </c>
      <c r="R372" t="str">
        <f t="shared" si="381"/>
        <v/>
      </c>
      <c r="S372" t="str">
        <f t="shared" si="381"/>
        <v/>
      </c>
      <c r="T372" t="str">
        <f t="shared" si="381"/>
        <v/>
      </c>
      <c r="U372" s="1" t="str">
        <f>IF(LEN(Table1[[#This Row],[Status]])&gt;2,SUM(Table1[[#This Row],[sum col1]:[sum col5]]),"")</f>
        <v/>
      </c>
      <c r="V372" s="1" t="str" cm="1">
        <f t="array" ref="V372">IF(LEN(Table1[[#This Row],[Status]])&gt;2,INDEX('Bingo input'!$B$6:$B$105,Table1[[#This Row],[Min of Maxs]],1),"")</f>
        <v/>
      </c>
    </row>
    <row r="373" spans="1:22">
      <c r="A373" s="3">
        <v>13</v>
      </c>
      <c r="B373">
        <v>98</v>
      </c>
      <c r="C373">
        <v>22</v>
      </c>
      <c r="D373">
        <v>33</v>
      </c>
      <c r="E373">
        <v>26</v>
      </c>
      <c r="F373">
        <f t="shared" si="339"/>
        <v>62</v>
      </c>
      <c r="G373" t="str">
        <f t="shared" si="332"/>
        <v/>
      </c>
      <c r="H373">
        <f>IF(ISBLANK(A373),MAX(H368:H372),MATCH(A373,'Bingo input'!$B$6:$B$105,0))</f>
        <v>47</v>
      </c>
      <c r="I373">
        <f>IF(ISBLANK(B373),MAX(I368:I372),MATCH(B373,'Bingo input'!$B$6:$B$105,0))</f>
        <v>80</v>
      </c>
      <c r="J373">
        <f>IF(ISBLANK(C373),MAX(J368:J372),MATCH(C373,'Bingo input'!$B$6:$B$105,0))</f>
        <v>62</v>
      </c>
      <c r="K373">
        <f>IF(ISBLANK(D373),MAX(K368:K372),MATCH(D373,'Bingo input'!$B$6:$B$105,0))</f>
        <v>11</v>
      </c>
      <c r="L373">
        <f>IF(ISBLANK(E373),MAX(L368:L372),MATCH(E373,'Bingo input'!$B$6:$B$105,0))</f>
        <v>25</v>
      </c>
      <c r="M373">
        <f t="shared" si="333"/>
        <v>80</v>
      </c>
      <c r="N373" t="str">
        <f>IF(LEN(Table1[[#This Row],[Status]])&gt;2,IF(MIN(Table1[[#This Row],[fo row 1]:[fo row 5]])&lt;MIN(M368:M372),"column","row"),"")</f>
        <v/>
      </c>
      <c r="O373" t="str">
        <f>IF(AND(LEN(Table1[[#This Row],[Status]])&gt;2,LEN(Table1[[#This Row],[Row or Column]])&gt;2),IF(Table1[[#This Row],[Row or Column]]="row",MIN(M368:M372),MIN(Table1[[#This Row],[fo row 1]:[fo row 5]])),"")</f>
        <v/>
      </c>
      <c r="P373" t="str">
        <f t="shared" si="373"/>
        <v/>
      </c>
      <c r="Q373" t="str">
        <f t="shared" ref="Q373:T373" si="382">IF(LEN($G373)&gt;2,SUMIF(I368:I372,"&gt;"&amp;$O373,B368:B372),"")</f>
        <v/>
      </c>
      <c r="R373" t="str">
        <f t="shared" si="382"/>
        <v/>
      </c>
      <c r="S373" t="str">
        <f t="shared" si="382"/>
        <v/>
      </c>
      <c r="T373" t="str">
        <f t="shared" si="382"/>
        <v/>
      </c>
      <c r="U373" s="1" t="str">
        <f>IF(LEN(Table1[[#This Row],[Status]])&gt;2,SUM(Table1[[#This Row],[sum col1]:[sum col5]]),"")</f>
        <v/>
      </c>
      <c r="V373" s="1" t="str" cm="1">
        <f t="array" ref="V373">IF(LEN(Table1[[#This Row],[Status]])&gt;2,INDEX('Bingo input'!$B$6:$B$105,Table1[[#This Row],[Min of Maxs]],1),"")</f>
        <v/>
      </c>
    </row>
    <row r="374" spans="1:22">
      <c r="A374" s="3">
        <v>95</v>
      </c>
      <c r="B374">
        <v>62</v>
      </c>
      <c r="C374">
        <v>53</v>
      </c>
      <c r="D374">
        <v>81</v>
      </c>
      <c r="E374">
        <v>24</v>
      </c>
      <c r="F374">
        <f t="shared" si="339"/>
        <v>62</v>
      </c>
      <c r="G374" t="str">
        <f t="shared" si="332"/>
        <v/>
      </c>
      <c r="H374">
        <f>IF(ISBLANK(A374),MAX(H369:H373),MATCH(A374,'Bingo input'!$B$6:$B$105,0))</f>
        <v>48</v>
      </c>
      <c r="I374">
        <f>IF(ISBLANK(B374),MAX(I369:I373),MATCH(B374,'Bingo input'!$B$6:$B$105,0))</f>
        <v>69</v>
      </c>
      <c r="J374">
        <f>IF(ISBLANK(C374),MAX(J369:J373),MATCH(C374,'Bingo input'!$B$6:$B$105,0))</f>
        <v>98</v>
      </c>
      <c r="K374">
        <f>IF(ISBLANK(D374),MAX(K369:K373),MATCH(D374,'Bingo input'!$B$6:$B$105,0))</f>
        <v>61</v>
      </c>
      <c r="L374">
        <f>IF(ISBLANK(E374),MAX(L369:L373),MATCH(E374,'Bingo input'!$B$6:$B$105,0))</f>
        <v>81</v>
      </c>
      <c r="M374">
        <f t="shared" si="333"/>
        <v>98</v>
      </c>
      <c r="N374" t="str">
        <f>IF(LEN(Table1[[#This Row],[Status]])&gt;2,IF(MIN(Table1[[#This Row],[fo row 1]:[fo row 5]])&lt;MIN(M369:M373),"column","row"),"")</f>
        <v/>
      </c>
      <c r="O374" t="str">
        <f>IF(AND(LEN(Table1[[#This Row],[Status]])&gt;2,LEN(Table1[[#This Row],[Row or Column]])&gt;2),IF(Table1[[#This Row],[Row or Column]]="row",MIN(M369:M373),MIN(Table1[[#This Row],[fo row 1]:[fo row 5]])),"")</f>
        <v/>
      </c>
      <c r="P374" t="str">
        <f t="shared" si="373"/>
        <v/>
      </c>
      <c r="Q374" t="str">
        <f t="shared" ref="Q374:T374" si="383">IF(LEN($G374)&gt;2,SUMIF(I369:I373,"&gt;"&amp;$O374,B369:B373),"")</f>
        <v/>
      </c>
      <c r="R374" t="str">
        <f t="shared" si="383"/>
        <v/>
      </c>
      <c r="S374" t="str">
        <f t="shared" si="383"/>
        <v/>
      </c>
      <c r="T374" t="str">
        <f t="shared" si="383"/>
        <v/>
      </c>
      <c r="U374" s="1" t="str">
        <f>IF(LEN(Table1[[#This Row],[Status]])&gt;2,SUM(Table1[[#This Row],[sum col1]:[sum col5]]),"")</f>
        <v/>
      </c>
      <c r="V374" s="1" t="str" cm="1">
        <f t="array" ref="V374">IF(LEN(Table1[[#This Row],[Status]])&gt;2,INDEX('Bingo input'!$B$6:$B$105,Table1[[#This Row],[Min of Maxs]],1),"")</f>
        <v/>
      </c>
    </row>
    <row r="375" spans="1:22">
      <c r="A375" s="3">
        <v>29</v>
      </c>
      <c r="B375">
        <v>69</v>
      </c>
      <c r="C375">
        <v>15</v>
      </c>
      <c r="D375">
        <v>87</v>
      </c>
      <c r="E375">
        <v>25</v>
      </c>
      <c r="F375">
        <f t="shared" si="339"/>
        <v>62</v>
      </c>
      <c r="G375" t="str">
        <f t="shared" si="332"/>
        <v/>
      </c>
      <c r="H375">
        <f>IF(ISBLANK(A375),MAX(H370:H374),MATCH(A375,'Bingo input'!$B$6:$B$105,0))</f>
        <v>92</v>
      </c>
      <c r="I375">
        <f>IF(ISBLANK(B375),MAX(I370:I374),MATCH(B375,'Bingo input'!$B$6:$B$105,0))</f>
        <v>57</v>
      </c>
      <c r="J375">
        <f>IF(ISBLANK(C375),MAX(J370:J374),MATCH(C375,'Bingo input'!$B$6:$B$105,0))</f>
        <v>26</v>
      </c>
      <c r="K375">
        <f>IF(ISBLANK(D375),MAX(K370:K374),MATCH(D375,'Bingo input'!$B$6:$B$105,0))</f>
        <v>88</v>
      </c>
      <c r="L375">
        <f>IF(ISBLANK(E375),MAX(L370:L374),MATCH(E375,'Bingo input'!$B$6:$B$105,0))</f>
        <v>15</v>
      </c>
      <c r="M375">
        <f t="shared" si="333"/>
        <v>92</v>
      </c>
      <c r="N375" t="str">
        <f>IF(LEN(Table1[[#This Row],[Status]])&gt;2,IF(MIN(Table1[[#This Row],[fo row 1]:[fo row 5]])&lt;MIN(M370:M374),"column","row"),"")</f>
        <v/>
      </c>
      <c r="O375" t="str">
        <f>IF(AND(LEN(Table1[[#This Row],[Status]])&gt;2,LEN(Table1[[#This Row],[Row or Column]])&gt;2),IF(Table1[[#This Row],[Row or Column]]="row",MIN(M370:M374),MIN(Table1[[#This Row],[fo row 1]:[fo row 5]])),"")</f>
        <v/>
      </c>
      <c r="P375" t="str">
        <f t="shared" si="373"/>
        <v/>
      </c>
      <c r="Q375" t="str">
        <f t="shared" ref="Q375:T375" si="384">IF(LEN($G375)&gt;2,SUMIF(I370:I374,"&gt;"&amp;$O375,B370:B374),"")</f>
        <v/>
      </c>
      <c r="R375" t="str">
        <f t="shared" si="384"/>
        <v/>
      </c>
      <c r="S375" t="str">
        <f t="shared" si="384"/>
        <v/>
      </c>
      <c r="T375" t="str">
        <f t="shared" si="384"/>
        <v/>
      </c>
      <c r="U375" s="1" t="str">
        <f>IF(LEN(Table1[[#This Row],[Status]])&gt;2,SUM(Table1[[#This Row],[sum col1]:[sum col5]]),"")</f>
        <v/>
      </c>
      <c r="V375" s="1" t="str" cm="1">
        <f t="array" ref="V375">IF(LEN(Table1[[#This Row],[Status]])&gt;2,INDEX('Bingo input'!$B$6:$B$105,Table1[[#This Row],[Min of Maxs]],1),"")</f>
        <v/>
      </c>
    </row>
    <row r="376" spans="1:22">
      <c r="A376" s="3">
        <v>61</v>
      </c>
      <c r="B376">
        <v>40</v>
      </c>
      <c r="C376">
        <v>84</v>
      </c>
      <c r="D376">
        <v>90</v>
      </c>
      <c r="E376">
        <v>93</v>
      </c>
      <c r="F376">
        <f t="shared" si="339"/>
        <v>62</v>
      </c>
      <c r="G376" t="str">
        <f t="shared" si="332"/>
        <v/>
      </c>
      <c r="H376">
        <f>IF(ISBLANK(A376),MAX(H371:H375),MATCH(A376,'Bingo input'!$B$6:$B$105,0))</f>
        <v>20</v>
      </c>
      <c r="I376">
        <f>IF(ISBLANK(B376),MAX(I371:I375),MATCH(B376,'Bingo input'!$B$6:$B$105,0))</f>
        <v>78</v>
      </c>
      <c r="J376">
        <f>IF(ISBLANK(C376),MAX(J371:J375),MATCH(C376,'Bingo input'!$B$6:$B$105,0))</f>
        <v>14</v>
      </c>
      <c r="K376">
        <f>IF(ISBLANK(D376),MAX(K371:K375),MATCH(D376,'Bingo input'!$B$6:$B$105,0))</f>
        <v>74</v>
      </c>
      <c r="L376">
        <f>IF(ISBLANK(E376),MAX(L371:L375),MATCH(E376,'Bingo input'!$B$6:$B$105,0))</f>
        <v>23</v>
      </c>
      <c r="M376">
        <f t="shared" si="333"/>
        <v>78</v>
      </c>
      <c r="N376" t="str">
        <f>IF(LEN(Table1[[#This Row],[Status]])&gt;2,IF(MIN(Table1[[#This Row],[fo row 1]:[fo row 5]])&lt;MIN(M371:M375),"column","row"),"")</f>
        <v/>
      </c>
      <c r="O376" t="str">
        <f>IF(AND(LEN(Table1[[#This Row],[Status]])&gt;2,LEN(Table1[[#This Row],[Row or Column]])&gt;2),IF(Table1[[#This Row],[Row or Column]]="row",MIN(M371:M375),MIN(Table1[[#This Row],[fo row 1]:[fo row 5]])),"")</f>
        <v/>
      </c>
      <c r="P376" t="str">
        <f t="shared" si="373"/>
        <v/>
      </c>
      <c r="Q376" t="str">
        <f t="shared" ref="Q376:T376" si="385">IF(LEN($G376)&gt;2,SUMIF(I371:I375,"&gt;"&amp;$O376,B371:B375),"")</f>
        <v/>
      </c>
      <c r="R376" t="str">
        <f t="shared" si="385"/>
        <v/>
      </c>
      <c r="S376" t="str">
        <f t="shared" si="385"/>
        <v/>
      </c>
      <c r="T376" t="str">
        <f t="shared" si="385"/>
        <v/>
      </c>
      <c r="U376" s="1" t="str">
        <f>IF(LEN(Table1[[#This Row],[Status]])&gt;2,SUM(Table1[[#This Row],[sum col1]:[sum col5]]),"")</f>
        <v/>
      </c>
      <c r="V376" s="1" t="str" cm="1">
        <f t="array" ref="V376">IF(LEN(Table1[[#This Row],[Status]])&gt;2,INDEX('Bingo input'!$B$6:$B$105,Table1[[#This Row],[Min of Maxs]],1),"")</f>
        <v/>
      </c>
    </row>
    <row r="377" spans="1:22">
      <c r="A377" s="2"/>
      <c r="F377">
        <f t="shared" si="339"/>
        <v>62</v>
      </c>
      <c r="G377" t="str">
        <f t="shared" si="332"/>
        <v xml:space="preserve">Board 62 min row: </v>
      </c>
      <c r="H377">
        <f>IF(ISBLANK(A377),MAX(H372:H376),MATCH(A377,'Bingo input'!$B$6:$B$105,0))</f>
        <v>92</v>
      </c>
      <c r="I377">
        <f>IF(ISBLANK(B377),MAX(I372:I376),MATCH(B377,'Bingo input'!$B$6:$B$105,0))</f>
        <v>80</v>
      </c>
      <c r="J377">
        <f>IF(ISBLANK(C377),MAX(J372:J376),MATCH(C377,'Bingo input'!$B$6:$B$105,0))</f>
        <v>98</v>
      </c>
      <c r="K377">
        <f>IF(ISBLANK(D377),MAX(K372:K376),MATCH(D377,'Bingo input'!$B$6:$B$105,0))</f>
        <v>88</v>
      </c>
      <c r="L377">
        <f>IF(ISBLANK(E377),MAX(L372:L376),MATCH(E377,'Bingo input'!$B$6:$B$105,0))</f>
        <v>81</v>
      </c>
      <c r="M377" t="str">
        <f t="shared" si="333"/>
        <v>/</v>
      </c>
      <c r="N377" t="str">
        <f>IF(LEN(Table1[[#This Row],[Status]])&gt;2,IF(MIN(Table1[[#This Row],[fo row 1]:[fo row 5]])&lt;MIN(M372:M376),"column","row"),"")</f>
        <v>row</v>
      </c>
      <c r="O377">
        <f>IF(AND(LEN(Table1[[#This Row],[Status]])&gt;2,LEN(Table1[[#This Row],[Row or Column]])&gt;2),IF(Table1[[#This Row],[Row or Column]]="row",MIN(M372:M376),MIN(Table1[[#This Row],[fo row 1]:[fo row 5]])),"")</f>
        <v>76</v>
      </c>
      <c r="P377">
        <f t="shared" si="373"/>
        <v>29</v>
      </c>
      <c r="Q377">
        <f t="shared" ref="Q377:T377" si="386">IF(LEN($G377)&gt;2,SUMIF(I372:I376,"&gt;"&amp;$O377,B372:B376),"")</f>
        <v>138</v>
      </c>
      <c r="R377">
        <f t="shared" si="386"/>
        <v>53</v>
      </c>
      <c r="S377">
        <f t="shared" si="386"/>
        <v>87</v>
      </c>
      <c r="T377">
        <f t="shared" si="386"/>
        <v>24</v>
      </c>
      <c r="U377" s="1">
        <f>IF(LEN(Table1[[#This Row],[Status]])&gt;2,SUM(Table1[[#This Row],[sum col1]:[sum col5]]),"")</f>
        <v>331</v>
      </c>
      <c r="V377" s="1" cm="1">
        <f t="array" ref="V377">IF(LEN(Table1[[#This Row],[Status]])&gt;2,INDEX('Bingo input'!$B$6:$B$105,Table1[[#This Row],[Min of Maxs]],1),"")</f>
        <v>92</v>
      </c>
    </row>
    <row r="378" spans="1:22">
      <c r="A378" s="3">
        <v>7</v>
      </c>
      <c r="B378">
        <v>31</v>
      </c>
      <c r="C378">
        <v>3</v>
      </c>
      <c r="D378">
        <v>28</v>
      </c>
      <c r="E378">
        <v>46</v>
      </c>
      <c r="F378">
        <f t="shared" si="339"/>
        <v>63</v>
      </c>
      <c r="G378" t="str">
        <f t="shared" si="332"/>
        <v/>
      </c>
      <c r="H378">
        <f>IF(ISBLANK(A378),MAX(H373:H377),MATCH(A378,'Bingo input'!$B$6:$B$105,0))</f>
        <v>4</v>
      </c>
      <c r="I378">
        <f>IF(ISBLANK(B378),MAX(I373:I377),MATCH(B378,'Bingo input'!$B$6:$B$105,0))</f>
        <v>73</v>
      </c>
      <c r="J378">
        <f>IF(ISBLANK(C378),MAX(J373:J377),MATCH(C378,'Bingo input'!$B$6:$B$105,0))</f>
        <v>95</v>
      </c>
      <c r="K378">
        <f>IF(ISBLANK(D378),MAX(K373:K377),MATCH(D378,'Bingo input'!$B$6:$B$105,0))</f>
        <v>100</v>
      </c>
      <c r="L378">
        <f>IF(ISBLANK(E378),MAX(L373:L377),MATCH(E378,'Bingo input'!$B$6:$B$105,0))</f>
        <v>83</v>
      </c>
      <c r="M378">
        <f t="shared" si="333"/>
        <v>100</v>
      </c>
      <c r="N378" t="str">
        <f>IF(LEN(Table1[[#This Row],[Status]])&gt;2,IF(MIN(Table1[[#This Row],[fo row 1]:[fo row 5]])&lt;MIN(M373:M377),"column","row"),"")</f>
        <v/>
      </c>
      <c r="O378" t="str">
        <f>IF(AND(LEN(Table1[[#This Row],[Status]])&gt;2,LEN(Table1[[#This Row],[Row or Column]])&gt;2),IF(Table1[[#This Row],[Row or Column]]="row",MIN(M373:M377),MIN(Table1[[#This Row],[fo row 1]:[fo row 5]])),"")</f>
        <v/>
      </c>
      <c r="P378" t="str">
        <f t="shared" si="373"/>
        <v/>
      </c>
      <c r="Q378" t="str">
        <f t="shared" ref="Q378:T378" si="387">IF(LEN($G378)&gt;2,SUMIF(I373:I377,"&gt;"&amp;$O378,B373:B377),"")</f>
        <v/>
      </c>
      <c r="R378" t="str">
        <f t="shared" si="387"/>
        <v/>
      </c>
      <c r="S378" t="str">
        <f t="shared" si="387"/>
        <v/>
      </c>
      <c r="T378" t="str">
        <f t="shared" si="387"/>
        <v/>
      </c>
      <c r="U378" s="1" t="str">
        <f>IF(LEN(Table1[[#This Row],[Status]])&gt;2,SUM(Table1[[#This Row],[sum col1]:[sum col5]]),"")</f>
        <v/>
      </c>
      <c r="V378" s="1" t="str" cm="1">
        <f t="array" ref="V378">IF(LEN(Table1[[#This Row],[Status]])&gt;2,INDEX('Bingo input'!$B$6:$B$105,Table1[[#This Row],[Min of Maxs]],1),"")</f>
        <v/>
      </c>
    </row>
    <row r="379" spans="1:22">
      <c r="A379" s="3">
        <v>20</v>
      </c>
      <c r="B379">
        <v>51</v>
      </c>
      <c r="C379">
        <v>21</v>
      </c>
      <c r="D379">
        <v>18</v>
      </c>
      <c r="E379">
        <v>38</v>
      </c>
      <c r="F379">
        <f t="shared" si="339"/>
        <v>63</v>
      </c>
      <c r="G379" t="str">
        <f t="shared" si="332"/>
        <v/>
      </c>
      <c r="H379">
        <f>IF(ISBLANK(A379),MAX(H374:H378),MATCH(A379,'Bingo input'!$B$6:$B$105,0))</f>
        <v>38</v>
      </c>
      <c r="I379">
        <f>IF(ISBLANK(B379),MAX(I374:I378),MATCH(B379,'Bingo input'!$B$6:$B$105,0))</f>
        <v>36</v>
      </c>
      <c r="J379">
        <f>IF(ISBLANK(C379),MAX(J374:J378),MATCH(C379,'Bingo input'!$B$6:$B$105,0))</f>
        <v>84</v>
      </c>
      <c r="K379">
        <f>IF(ISBLANK(D379),MAX(K374:K378),MATCH(D379,'Bingo input'!$B$6:$B$105,0))</f>
        <v>16</v>
      </c>
      <c r="L379">
        <f>IF(ISBLANK(E379),MAX(L374:L378),MATCH(E379,'Bingo input'!$B$6:$B$105,0))</f>
        <v>82</v>
      </c>
      <c r="M379">
        <f t="shared" si="333"/>
        <v>84</v>
      </c>
      <c r="N379" t="str">
        <f>IF(LEN(Table1[[#This Row],[Status]])&gt;2,IF(MIN(Table1[[#This Row],[fo row 1]:[fo row 5]])&lt;MIN(M374:M378),"column","row"),"")</f>
        <v/>
      </c>
      <c r="O379" t="str">
        <f>IF(AND(LEN(Table1[[#This Row],[Status]])&gt;2,LEN(Table1[[#This Row],[Row or Column]])&gt;2),IF(Table1[[#This Row],[Row or Column]]="row",MIN(M374:M378),MIN(Table1[[#This Row],[fo row 1]:[fo row 5]])),"")</f>
        <v/>
      </c>
      <c r="P379" t="str">
        <f t="shared" si="373"/>
        <v/>
      </c>
      <c r="Q379" t="str">
        <f t="shared" ref="Q379:T379" si="388">IF(LEN($G379)&gt;2,SUMIF(I374:I378,"&gt;"&amp;$O379,B374:B378),"")</f>
        <v/>
      </c>
      <c r="R379" t="str">
        <f t="shared" si="388"/>
        <v/>
      </c>
      <c r="S379" t="str">
        <f t="shared" si="388"/>
        <v/>
      </c>
      <c r="T379" t="str">
        <f t="shared" si="388"/>
        <v/>
      </c>
      <c r="U379" s="1" t="str">
        <f>IF(LEN(Table1[[#This Row],[Status]])&gt;2,SUM(Table1[[#This Row],[sum col1]:[sum col5]]),"")</f>
        <v/>
      </c>
      <c r="V379" s="1" t="str" cm="1">
        <f t="array" ref="V379">IF(LEN(Table1[[#This Row],[Status]])&gt;2,INDEX('Bingo input'!$B$6:$B$105,Table1[[#This Row],[Min of Maxs]],1),"")</f>
        <v/>
      </c>
    </row>
    <row r="380" spans="1:22">
      <c r="A380" s="3">
        <v>30</v>
      </c>
      <c r="B380">
        <v>92</v>
      </c>
      <c r="C380">
        <v>39</v>
      </c>
      <c r="D380">
        <v>70</v>
      </c>
      <c r="E380">
        <v>61</v>
      </c>
      <c r="F380">
        <f t="shared" si="339"/>
        <v>63</v>
      </c>
      <c r="G380" t="str">
        <f t="shared" si="332"/>
        <v/>
      </c>
      <c r="H380">
        <f>IF(ISBLANK(A380),MAX(H375:H379),MATCH(A380,'Bingo input'!$B$6:$B$105,0))</f>
        <v>85</v>
      </c>
      <c r="I380">
        <f>IF(ISBLANK(B380),MAX(I375:I379),MATCH(B380,'Bingo input'!$B$6:$B$105,0))</f>
        <v>76</v>
      </c>
      <c r="J380">
        <f>IF(ISBLANK(C380),MAX(J375:J379),MATCH(C380,'Bingo input'!$B$6:$B$105,0))</f>
        <v>75</v>
      </c>
      <c r="K380">
        <f>IF(ISBLANK(D380),MAX(K375:K379),MATCH(D380,'Bingo input'!$B$6:$B$105,0))</f>
        <v>3</v>
      </c>
      <c r="L380">
        <f>IF(ISBLANK(E380),MAX(L375:L379),MATCH(E380,'Bingo input'!$B$6:$B$105,0))</f>
        <v>20</v>
      </c>
      <c r="M380">
        <f t="shared" si="333"/>
        <v>85</v>
      </c>
      <c r="N380" t="str">
        <f>IF(LEN(Table1[[#This Row],[Status]])&gt;2,IF(MIN(Table1[[#This Row],[fo row 1]:[fo row 5]])&lt;MIN(M375:M379),"column","row"),"")</f>
        <v/>
      </c>
      <c r="O380" t="str">
        <f>IF(AND(LEN(Table1[[#This Row],[Status]])&gt;2,LEN(Table1[[#This Row],[Row or Column]])&gt;2),IF(Table1[[#This Row],[Row or Column]]="row",MIN(M375:M379),MIN(Table1[[#This Row],[fo row 1]:[fo row 5]])),"")</f>
        <v/>
      </c>
      <c r="P380" t="str">
        <f t="shared" ref="P380:T395" si="389">IF(LEN($G380)&gt;2,SUMIF(H375:H379,"&gt;"&amp;$O380,A375:A379),"")</f>
        <v/>
      </c>
      <c r="Q380" t="str">
        <f t="shared" si="389"/>
        <v/>
      </c>
      <c r="R380" t="str">
        <f t="shared" si="389"/>
        <v/>
      </c>
      <c r="S380" t="str">
        <f t="shared" si="389"/>
        <v/>
      </c>
      <c r="T380" t="str">
        <f t="shared" si="389"/>
        <v/>
      </c>
      <c r="U380" s="1" t="str">
        <f>IF(LEN(Table1[[#This Row],[Status]])&gt;2,SUM(Table1[[#This Row],[sum col1]:[sum col5]]),"")</f>
        <v/>
      </c>
      <c r="V380" s="1" t="str" cm="1">
        <f t="array" ref="V380">IF(LEN(Table1[[#This Row],[Status]])&gt;2,INDEX('Bingo input'!$B$6:$B$105,Table1[[#This Row],[Min of Maxs]],1),"")</f>
        <v/>
      </c>
    </row>
    <row r="381" spans="1:22">
      <c r="A381" s="3">
        <v>27</v>
      </c>
      <c r="B381">
        <v>88</v>
      </c>
      <c r="C381">
        <v>35</v>
      </c>
      <c r="D381">
        <v>96</v>
      </c>
      <c r="E381">
        <v>74</v>
      </c>
      <c r="F381">
        <f t="shared" si="339"/>
        <v>63</v>
      </c>
      <c r="G381" t="str">
        <f t="shared" si="332"/>
        <v/>
      </c>
      <c r="H381">
        <f>IF(ISBLANK(A381),MAX(H376:H380),MATCH(A381,'Bingo input'!$B$6:$B$105,0))</f>
        <v>1</v>
      </c>
      <c r="I381">
        <f>IF(ISBLANK(B381),MAX(I376:I380),MATCH(B381,'Bingo input'!$B$6:$B$105,0))</f>
        <v>66</v>
      </c>
      <c r="J381">
        <f>IF(ISBLANK(C381),MAX(J376:J380),MATCH(C381,'Bingo input'!$B$6:$B$105,0))</f>
        <v>30</v>
      </c>
      <c r="K381">
        <f>IF(ISBLANK(D381),MAX(K376:K380),MATCH(D381,'Bingo input'!$B$6:$B$105,0))</f>
        <v>71</v>
      </c>
      <c r="L381">
        <f>IF(ISBLANK(E381),MAX(L376:L380),MATCH(E381,'Bingo input'!$B$6:$B$105,0))</f>
        <v>24</v>
      </c>
      <c r="M381">
        <f t="shared" si="333"/>
        <v>71</v>
      </c>
      <c r="N381" t="str">
        <f>IF(LEN(Table1[[#This Row],[Status]])&gt;2,IF(MIN(Table1[[#This Row],[fo row 1]:[fo row 5]])&lt;MIN(M376:M380),"column","row"),"")</f>
        <v/>
      </c>
      <c r="O381" t="str">
        <f>IF(AND(LEN(Table1[[#This Row],[Status]])&gt;2,LEN(Table1[[#This Row],[Row or Column]])&gt;2),IF(Table1[[#This Row],[Row or Column]]="row",MIN(M376:M380),MIN(Table1[[#This Row],[fo row 1]:[fo row 5]])),"")</f>
        <v/>
      </c>
      <c r="P381" t="str">
        <f t="shared" si="389"/>
        <v/>
      </c>
      <c r="Q381" t="str">
        <f t="shared" ref="Q381:T381" si="390">IF(LEN($G381)&gt;2,SUMIF(I376:I380,"&gt;"&amp;$O381,B376:B380),"")</f>
        <v/>
      </c>
      <c r="R381" t="str">
        <f t="shared" si="390"/>
        <v/>
      </c>
      <c r="S381" t="str">
        <f t="shared" si="390"/>
        <v/>
      </c>
      <c r="T381" t="str">
        <f t="shared" si="390"/>
        <v/>
      </c>
      <c r="U381" s="1" t="str">
        <f>IF(LEN(Table1[[#This Row],[Status]])&gt;2,SUM(Table1[[#This Row],[sum col1]:[sum col5]]),"")</f>
        <v/>
      </c>
      <c r="V381" s="1" t="str" cm="1">
        <f t="array" ref="V381">IF(LEN(Table1[[#This Row],[Status]])&gt;2,INDEX('Bingo input'!$B$6:$B$105,Table1[[#This Row],[Min of Maxs]],1),"")</f>
        <v/>
      </c>
    </row>
    <row r="382" spans="1:22">
      <c r="A382" s="3">
        <v>23</v>
      </c>
      <c r="B382">
        <v>5</v>
      </c>
      <c r="C382">
        <v>66</v>
      </c>
      <c r="D382">
        <v>11</v>
      </c>
      <c r="E382">
        <v>42</v>
      </c>
      <c r="F382">
        <f t="shared" si="339"/>
        <v>63</v>
      </c>
      <c r="G382" t="str">
        <f t="shared" si="332"/>
        <v/>
      </c>
      <c r="H382">
        <f>IF(ISBLANK(A382),MAX(H377:H381),MATCH(A382,'Bingo input'!$B$6:$B$105,0))</f>
        <v>10</v>
      </c>
      <c r="I382">
        <f>IF(ISBLANK(B382),MAX(I377:I381),MATCH(B382,'Bingo input'!$B$6:$B$105,0))</f>
        <v>79</v>
      </c>
      <c r="J382">
        <f>IF(ISBLANK(C382),MAX(J377:J381),MATCH(C382,'Bingo input'!$B$6:$B$105,0))</f>
        <v>6</v>
      </c>
      <c r="K382">
        <f>IF(ISBLANK(D382),MAX(K377:K381),MATCH(D382,'Bingo input'!$B$6:$B$105,0))</f>
        <v>58</v>
      </c>
      <c r="L382">
        <f>IF(ISBLANK(E382),MAX(L377:L381),MATCH(E382,'Bingo input'!$B$6:$B$105,0))</f>
        <v>96</v>
      </c>
      <c r="M382">
        <f t="shared" si="333"/>
        <v>96</v>
      </c>
      <c r="N382" t="str">
        <f>IF(LEN(Table1[[#This Row],[Status]])&gt;2,IF(MIN(Table1[[#This Row],[fo row 1]:[fo row 5]])&lt;MIN(M377:M381),"column","row"),"")</f>
        <v/>
      </c>
      <c r="O382" t="str">
        <f>IF(AND(LEN(Table1[[#This Row],[Status]])&gt;2,LEN(Table1[[#This Row],[Row or Column]])&gt;2),IF(Table1[[#This Row],[Row or Column]]="row",MIN(M377:M381),MIN(Table1[[#This Row],[fo row 1]:[fo row 5]])),"")</f>
        <v/>
      </c>
      <c r="P382" t="str">
        <f t="shared" si="389"/>
        <v/>
      </c>
      <c r="Q382" t="str">
        <f t="shared" ref="Q382:T382" si="391">IF(LEN($G382)&gt;2,SUMIF(I377:I381,"&gt;"&amp;$O382,B377:B381),"")</f>
        <v/>
      </c>
      <c r="R382" t="str">
        <f t="shared" si="391"/>
        <v/>
      </c>
      <c r="S382" t="str">
        <f t="shared" si="391"/>
        <v/>
      </c>
      <c r="T382" t="str">
        <f t="shared" si="391"/>
        <v/>
      </c>
      <c r="U382" s="1" t="str">
        <f>IF(LEN(Table1[[#This Row],[Status]])&gt;2,SUM(Table1[[#This Row],[sum col1]:[sum col5]]),"")</f>
        <v/>
      </c>
      <c r="V382" s="1" t="str" cm="1">
        <f t="array" ref="V382">IF(LEN(Table1[[#This Row],[Status]])&gt;2,INDEX('Bingo input'!$B$6:$B$105,Table1[[#This Row],[Min of Maxs]],1),"")</f>
        <v/>
      </c>
    </row>
    <row r="383" spans="1:22">
      <c r="A383" s="2"/>
      <c r="F383">
        <f t="shared" si="339"/>
        <v>63</v>
      </c>
      <c r="G383" t="str">
        <f t="shared" si="332"/>
        <v xml:space="preserve">Board 63 min row: </v>
      </c>
      <c r="H383">
        <f>IF(ISBLANK(A383),MAX(H378:H382),MATCH(A383,'Bingo input'!$B$6:$B$105,0))</f>
        <v>85</v>
      </c>
      <c r="I383">
        <f>IF(ISBLANK(B383),MAX(I378:I382),MATCH(B383,'Bingo input'!$B$6:$B$105,0))</f>
        <v>79</v>
      </c>
      <c r="J383">
        <f>IF(ISBLANK(C383),MAX(J378:J382),MATCH(C383,'Bingo input'!$B$6:$B$105,0))</f>
        <v>95</v>
      </c>
      <c r="K383">
        <f>IF(ISBLANK(D383),MAX(K378:K382),MATCH(D383,'Bingo input'!$B$6:$B$105,0))</f>
        <v>100</v>
      </c>
      <c r="L383">
        <f>IF(ISBLANK(E383),MAX(L378:L382),MATCH(E383,'Bingo input'!$B$6:$B$105,0))</f>
        <v>96</v>
      </c>
      <c r="M383" t="str">
        <f t="shared" si="333"/>
        <v>/</v>
      </c>
      <c r="N383" t="str">
        <f>IF(LEN(Table1[[#This Row],[Status]])&gt;2,IF(MIN(Table1[[#This Row],[fo row 1]:[fo row 5]])&lt;MIN(M378:M382),"column","row"),"")</f>
        <v>row</v>
      </c>
      <c r="O383">
        <f>IF(AND(LEN(Table1[[#This Row],[Status]])&gt;2,LEN(Table1[[#This Row],[Row or Column]])&gt;2),IF(Table1[[#This Row],[Row or Column]]="row",MIN(M378:M382),MIN(Table1[[#This Row],[fo row 1]:[fo row 5]])),"")</f>
        <v>71</v>
      </c>
      <c r="P383">
        <f t="shared" si="389"/>
        <v>30</v>
      </c>
      <c r="Q383">
        <f t="shared" ref="Q383:T383" si="392">IF(LEN($G383)&gt;2,SUMIF(I378:I382,"&gt;"&amp;$O383,B378:B382),"")</f>
        <v>128</v>
      </c>
      <c r="R383">
        <f t="shared" si="392"/>
        <v>63</v>
      </c>
      <c r="S383">
        <f t="shared" si="392"/>
        <v>28</v>
      </c>
      <c r="T383">
        <f t="shared" si="392"/>
        <v>126</v>
      </c>
      <c r="U383" s="1">
        <f>IF(LEN(Table1[[#This Row],[Status]])&gt;2,SUM(Table1[[#This Row],[sum col1]:[sum col5]]),"")</f>
        <v>375</v>
      </c>
      <c r="V383" s="1" cm="1">
        <f t="array" ref="V383">IF(LEN(Table1[[#This Row],[Status]])&gt;2,INDEX('Bingo input'!$B$6:$B$105,Table1[[#This Row],[Min of Maxs]],1),"")</f>
        <v>96</v>
      </c>
    </row>
    <row r="384" spans="1:22">
      <c r="A384" s="3">
        <v>40</v>
      </c>
      <c r="B384">
        <v>61</v>
      </c>
      <c r="C384">
        <v>90</v>
      </c>
      <c r="D384">
        <v>57</v>
      </c>
      <c r="E384">
        <v>54</v>
      </c>
      <c r="F384">
        <f t="shared" si="339"/>
        <v>64</v>
      </c>
      <c r="G384" t="str">
        <f t="shared" si="332"/>
        <v/>
      </c>
      <c r="H384">
        <f>IF(ISBLANK(A384),MAX(H379:H383),MATCH(A384,'Bingo input'!$B$6:$B$105,0))</f>
        <v>78</v>
      </c>
      <c r="I384">
        <f>IF(ISBLANK(B384),MAX(I379:I383),MATCH(B384,'Bingo input'!$B$6:$B$105,0))</f>
        <v>20</v>
      </c>
      <c r="J384">
        <f>IF(ISBLANK(C384),MAX(J379:J383),MATCH(C384,'Bingo input'!$B$6:$B$105,0))</f>
        <v>74</v>
      </c>
      <c r="K384">
        <f>IF(ISBLANK(D384),MAX(K379:K383),MATCH(D384,'Bingo input'!$B$6:$B$105,0))</f>
        <v>8</v>
      </c>
      <c r="L384">
        <f>IF(ISBLANK(E384),MAX(L379:L383),MATCH(E384,'Bingo input'!$B$6:$B$105,0))</f>
        <v>60</v>
      </c>
      <c r="M384">
        <f t="shared" si="333"/>
        <v>78</v>
      </c>
      <c r="N384" t="str">
        <f>IF(LEN(Table1[[#This Row],[Status]])&gt;2,IF(MIN(Table1[[#This Row],[fo row 1]:[fo row 5]])&lt;MIN(M379:M383),"column","row"),"")</f>
        <v/>
      </c>
      <c r="O384" t="str">
        <f>IF(AND(LEN(Table1[[#This Row],[Status]])&gt;2,LEN(Table1[[#This Row],[Row or Column]])&gt;2),IF(Table1[[#This Row],[Row or Column]]="row",MIN(M379:M383),MIN(Table1[[#This Row],[fo row 1]:[fo row 5]])),"")</f>
        <v/>
      </c>
      <c r="P384" t="str">
        <f t="shared" si="389"/>
        <v/>
      </c>
      <c r="Q384" t="str">
        <f t="shared" ref="Q384:T384" si="393">IF(LEN($G384)&gt;2,SUMIF(I379:I383,"&gt;"&amp;$O384,B379:B383),"")</f>
        <v/>
      </c>
      <c r="R384" t="str">
        <f t="shared" si="393"/>
        <v/>
      </c>
      <c r="S384" t="str">
        <f t="shared" si="393"/>
        <v/>
      </c>
      <c r="T384" t="str">
        <f t="shared" si="393"/>
        <v/>
      </c>
      <c r="U384" s="1" t="str">
        <f>IF(LEN(Table1[[#This Row],[Status]])&gt;2,SUM(Table1[[#This Row],[sum col1]:[sum col5]]),"")</f>
        <v/>
      </c>
      <c r="V384" s="1" t="str" cm="1">
        <f t="array" ref="V384">IF(LEN(Table1[[#This Row],[Status]])&gt;2,INDEX('Bingo input'!$B$6:$B$105,Table1[[#This Row],[Min of Maxs]],1),"")</f>
        <v/>
      </c>
    </row>
    <row r="385" spans="1:22">
      <c r="A385" s="3">
        <v>41</v>
      </c>
      <c r="B385">
        <v>14</v>
      </c>
      <c r="C385">
        <v>99</v>
      </c>
      <c r="D385">
        <v>62</v>
      </c>
      <c r="E385">
        <v>59</v>
      </c>
      <c r="F385">
        <f t="shared" si="339"/>
        <v>64</v>
      </c>
      <c r="G385" t="str">
        <f t="shared" si="332"/>
        <v/>
      </c>
      <c r="H385">
        <f>IF(ISBLANK(A385),MAX(H380:H384),MATCH(A385,'Bingo input'!$B$6:$B$105,0))</f>
        <v>87</v>
      </c>
      <c r="I385">
        <f>IF(ISBLANK(B385),MAX(I380:I384),MATCH(B385,'Bingo input'!$B$6:$B$105,0))</f>
        <v>2</v>
      </c>
      <c r="J385">
        <f>IF(ISBLANK(C385),MAX(J380:J384),MATCH(C385,'Bingo input'!$B$6:$B$105,0))</f>
        <v>37</v>
      </c>
      <c r="K385">
        <f>IF(ISBLANK(D385),MAX(K380:K384),MATCH(D385,'Bingo input'!$B$6:$B$105,0))</f>
        <v>69</v>
      </c>
      <c r="L385">
        <f>IF(ISBLANK(E385),MAX(L380:L384),MATCH(E385,'Bingo input'!$B$6:$B$105,0))</f>
        <v>93</v>
      </c>
      <c r="M385">
        <f t="shared" si="333"/>
        <v>93</v>
      </c>
      <c r="N385" t="str">
        <f>IF(LEN(Table1[[#This Row],[Status]])&gt;2,IF(MIN(Table1[[#This Row],[fo row 1]:[fo row 5]])&lt;MIN(M380:M384),"column","row"),"")</f>
        <v/>
      </c>
      <c r="O385" t="str">
        <f>IF(AND(LEN(Table1[[#This Row],[Status]])&gt;2,LEN(Table1[[#This Row],[Row or Column]])&gt;2),IF(Table1[[#This Row],[Row or Column]]="row",MIN(M380:M384),MIN(Table1[[#This Row],[fo row 1]:[fo row 5]])),"")</f>
        <v/>
      </c>
      <c r="P385" t="str">
        <f t="shared" si="389"/>
        <v/>
      </c>
      <c r="Q385" t="str">
        <f t="shared" ref="Q385:T385" si="394">IF(LEN($G385)&gt;2,SUMIF(I380:I384,"&gt;"&amp;$O385,B380:B384),"")</f>
        <v/>
      </c>
      <c r="R385" t="str">
        <f t="shared" si="394"/>
        <v/>
      </c>
      <c r="S385" t="str">
        <f t="shared" si="394"/>
        <v/>
      </c>
      <c r="T385" t="str">
        <f t="shared" si="394"/>
        <v/>
      </c>
      <c r="U385" s="1" t="str">
        <f>IF(LEN(Table1[[#This Row],[Status]])&gt;2,SUM(Table1[[#This Row],[sum col1]:[sum col5]]),"")</f>
        <v/>
      </c>
      <c r="V385" s="1" t="str" cm="1">
        <f t="array" ref="V385">IF(LEN(Table1[[#This Row],[Status]])&gt;2,INDEX('Bingo input'!$B$6:$B$105,Table1[[#This Row],[Min of Maxs]],1),"")</f>
        <v/>
      </c>
    </row>
    <row r="386" spans="1:22">
      <c r="A386" s="3">
        <v>92</v>
      </c>
      <c r="B386">
        <v>10</v>
      </c>
      <c r="C386">
        <v>48</v>
      </c>
      <c r="D386">
        <v>81</v>
      </c>
      <c r="E386">
        <v>52</v>
      </c>
      <c r="F386">
        <f t="shared" si="339"/>
        <v>64</v>
      </c>
      <c r="G386" t="str">
        <f t="shared" si="332"/>
        <v/>
      </c>
      <c r="H386">
        <f>IF(ISBLANK(A386),MAX(H381:H385),MATCH(A386,'Bingo input'!$B$6:$B$105,0))</f>
        <v>76</v>
      </c>
      <c r="I386">
        <f>IF(ISBLANK(B386),MAX(I381:I385),MATCH(B386,'Bingo input'!$B$6:$B$105,0))</f>
        <v>54</v>
      </c>
      <c r="J386">
        <f>IF(ISBLANK(C386),MAX(J381:J385),MATCH(C386,'Bingo input'!$B$6:$B$105,0))</f>
        <v>91</v>
      </c>
      <c r="K386">
        <f>IF(ISBLANK(D386),MAX(K381:K385),MATCH(D386,'Bingo input'!$B$6:$B$105,0))</f>
        <v>61</v>
      </c>
      <c r="L386">
        <f>IF(ISBLANK(E386),MAX(L381:L385),MATCH(E386,'Bingo input'!$B$6:$B$105,0))</f>
        <v>49</v>
      </c>
      <c r="M386">
        <f t="shared" si="333"/>
        <v>91</v>
      </c>
      <c r="N386" t="str">
        <f>IF(LEN(Table1[[#This Row],[Status]])&gt;2,IF(MIN(Table1[[#This Row],[fo row 1]:[fo row 5]])&lt;MIN(M381:M385),"column","row"),"")</f>
        <v/>
      </c>
      <c r="O386" t="str">
        <f>IF(AND(LEN(Table1[[#This Row],[Status]])&gt;2,LEN(Table1[[#This Row],[Row or Column]])&gt;2),IF(Table1[[#This Row],[Row or Column]]="row",MIN(M381:M385),MIN(Table1[[#This Row],[fo row 1]:[fo row 5]])),"")</f>
        <v/>
      </c>
      <c r="P386" t="str">
        <f t="shared" si="389"/>
        <v/>
      </c>
      <c r="Q386" t="str">
        <f t="shared" ref="Q386:T386" si="395">IF(LEN($G386)&gt;2,SUMIF(I381:I385,"&gt;"&amp;$O386,B381:B385),"")</f>
        <v/>
      </c>
      <c r="R386" t="str">
        <f t="shared" si="395"/>
        <v/>
      </c>
      <c r="S386" t="str">
        <f t="shared" si="395"/>
        <v/>
      </c>
      <c r="T386" t="str">
        <f t="shared" si="395"/>
        <v/>
      </c>
      <c r="U386" s="1" t="str">
        <f>IF(LEN(Table1[[#This Row],[Status]])&gt;2,SUM(Table1[[#This Row],[sum col1]:[sum col5]]),"")</f>
        <v/>
      </c>
      <c r="V386" s="1" t="str" cm="1">
        <f t="array" ref="V386">IF(LEN(Table1[[#This Row],[Status]])&gt;2,INDEX('Bingo input'!$B$6:$B$105,Table1[[#This Row],[Min of Maxs]],1),"")</f>
        <v/>
      </c>
    </row>
    <row r="387" spans="1:22">
      <c r="A387" s="3">
        <v>22</v>
      </c>
      <c r="B387">
        <v>29</v>
      </c>
      <c r="C387">
        <v>77</v>
      </c>
      <c r="D387">
        <v>18</v>
      </c>
      <c r="E387">
        <v>87</v>
      </c>
      <c r="F387">
        <f t="shared" si="339"/>
        <v>64</v>
      </c>
      <c r="G387" t="str">
        <f t="shared" si="332"/>
        <v/>
      </c>
      <c r="H387">
        <f>IF(ISBLANK(A387),MAX(H382:H386),MATCH(A387,'Bingo input'!$B$6:$B$105,0))</f>
        <v>62</v>
      </c>
      <c r="I387">
        <f>IF(ISBLANK(B387),MAX(I382:I386),MATCH(B387,'Bingo input'!$B$6:$B$105,0))</f>
        <v>92</v>
      </c>
      <c r="J387">
        <f>IF(ISBLANK(C387),MAX(J382:J386),MATCH(C387,'Bingo input'!$B$6:$B$105,0))</f>
        <v>39</v>
      </c>
      <c r="K387">
        <f>IF(ISBLANK(D387),MAX(K382:K386),MATCH(D387,'Bingo input'!$B$6:$B$105,0))</f>
        <v>16</v>
      </c>
      <c r="L387">
        <f>IF(ISBLANK(E387),MAX(L382:L386),MATCH(E387,'Bingo input'!$B$6:$B$105,0))</f>
        <v>88</v>
      </c>
      <c r="M387">
        <f t="shared" si="333"/>
        <v>92</v>
      </c>
      <c r="N387" t="str">
        <f>IF(LEN(Table1[[#This Row],[Status]])&gt;2,IF(MIN(Table1[[#This Row],[fo row 1]:[fo row 5]])&lt;MIN(M382:M386),"column","row"),"")</f>
        <v/>
      </c>
      <c r="O387" t="str">
        <f>IF(AND(LEN(Table1[[#This Row],[Status]])&gt;2,LEN(Table1[[#This Row],[Row or Column]])&gt;2),IF(Table1[[#This Row],[Row or Column]]="row",MIN(M382:M386),MIN(Table1[[#This Row],[fo row 1]:[fo row 5]])),"")</f>
        <v/>
      </c>
      <c r="P387" t="str">
        <f t="shared" si="389"/>
        <v/>
      </c>
      <c r="Q387" t="str">
        <f t="shared" ref="Q387:T387" si="396">IF(LEN($G387)&gt;2,SUMIF(I382:I386,"&gt;"&amp;$O387,B382:B386),"")</f>
        <v/>
      </c>
      <c r="R387" t="str">
        <f t="shared" si="396"/>
        <v/>
      </c>
      <c r="S387" t="str">
        <f t="shared" si="396"/>
        <v/>
      </c>
      <c r="T387" t="str">
        <f t="shared" si="396"/>
        <v/>
      </c>
      <c r="U387" s="1" t="str">
        <f>IF(LEN(Table1[[#This Row],[Status]])&gt;2,SUM(Table1[[#This Row],[sum col1]:[sum col5]]),"")</f>
        <v/>
      </c>
      <c r="V387" s="1" t="str" cm="1">
        <f t="array" ref="V387">IF(LEN(Table1[[#This Row],[Status]])&gt;2,INDEX('Bingo input'!$B$6:$B$105,Table1[[#This Row],[Min of Maxs]],1),"")</f>
        <v/>
      </c>
    </row>
    <row r="388" spans="1:22">
      <c r="A388" s="3">
        <v>31</v>
      </c>
      <c r="B388">
        <v>79</v>
      </c>
      <c r="C388">
        <v>25</v>
      </c>
      <c r="D388">
        <v>94</v>
      </c>
      <c r="E388">
        <v>13</v>
      </c>
      <c r="F388">
        <f t="shared" si="339"/>
        <v>64</v>
      </c>
      <c r="G388" t="str">
        <f t="shared" si="332"/>
        <v/>
      </c>
      <c r="H388">
        <f>IF(ISBLANK(A388),MAX(H383:H387),MATCH(A388,'Bingo input'!$B$6:$B$105,0))</f>
        <v>73</v>
      </c>
      <c r="I388">
        <f>IF(ISBLANK(B388),MAX(I383:I387),MATCH(B388,'Bingo input'!$B$6:$B$105,0))</f>
        <v>51</v>
      </c>
      <c r="J388">
        <f>IF(ISBLANK(C388),MAX(J383:J387),MATCH(C388,'Bingo input'!$B$6:$B$105,0))</f>
        <v>15</v>
      </c>
      <c r="K388">
        <f>IF(ISBLANK(D388),MAX(K383:K387),MATCH(D388,'Bingo input'!$B$6:$B$105,0))</f>
        <v>72</v>
      </c>
      <c r="L388">
        <f>IF(ISBLANK(E388),MAX(L383:L387),MATCH(E388,'Bingo input'!$B$6:$B$105,0))</f>
        <v>47</v>
      </c>
      <c r="M388">
        <f t="shared" si="333"/>
        <v>73</v>
      </c>
      <c r="N388" t="str">
        <f>IF(LEN(Table1[[#This Row],[Status]])&gt;2,IF(MIN(Table1[[#This Row],[fo row 1]:[fo row 5]])&lt;MIN(M383:M387),"column","row"),"")</f>
        <v/>
      </c>
      <c r="O388" t="str">
        <f>IF(AND(LEN(Table1[[#This Row],[Status]])&gt;2,LEN(Table1[[#This Row],[Row or Column]])&gt;2),IF(Table1[[#This Row],[Row or Column]]="row",MIN(M383:M387),MIN(Table1[[#This Row],[fo row 1]:[fo row 5]])),"")</f>
        <v/>
      </c>
      <c r="P388" t="str">
        <f t="shared" si="389"/>
        <v/>
      </c>
      <c r="Q388" t="str">
        <f t="shared" ref="Q388:T388" si="397">IF(LEN($G388)&gt;2,SUMIF(I383:I387,"&gt;"&amp;$O388,B383:B387),"")</f>
        <v/>
      </c>
      <c r="R388" t="str">
        <f t="shared" si="397"/>
        <v/>
      </c>
      <c r="S388" t="str">
        <f t="shared" si="397"/>
        <v/>
      </c>
      <c r="T388" t="str">
        <f t="shared" si="397"/>
        <v/>
      </c>
      <c r="U388" s="1" t="str">
        <f>IF(LEN(Table1[[#This Row],[Status]])&gt;2,SUM(Table1[[#This Row],[sum col1]:[sum col5]]),"")</f>
        <v/>
      </c>
      <c r="V388" s="1" t="str" cm="1">
        <f t="array" ref="V388">IF(LEN(Table1[[#This Row],[Status]])&gt;2,INDEX('Bingo input'!$B$6:$B$105,Table1[[#This Row],[Min of Maxs]],1),"")</f>
        <v/>
      </c>
    </row>
    <row r="389" spans="1:22">
      <c r="A389" s="2"/>
      <c r="F389">
        <f t="shared" si="339"/>
        <v>64</v>
      </c>
      <c r="G389" t="str">
        <f t="shared" si="332"/>
        <v xml:space="preserve">Board 64 min row: </v>
      </c>
      <c r="H389">
        <f>IF(ISBLANK(A389),MAX(H384:H388),MATCH(A389,'Bingo input'!$B$6:$B$105,0))</f>
        <v>87</v>
      </c>
      <c r="I389">
        <f>IF(ISBLANK(B389),MAX(I384:I388),MATCH(B389,'Bingo input'!$B$6:$B$105,0))</f>
        <v>92</v>
      </c>
      <c r="J389">
        <f>IF(ISBLANK(C389),MAX(J384:J388),MATCH(C389,'Bingo input'!$B$6:$B$105,0))</f>
        <v>91</v>
      </c>
      <c r="K389">
        <f>IF(ISBLANK(D389),MAX(K384:K388),MATCH(D389,'Bingo input'!$B$6:$B$105,0))</f>
        <v>72</v>
      </c>
      <c r="L389">
        <f>IF(ISBLANK(E389),MAX(L384:L388),MATCH(E389,'Bingo input'!$B$6:$B$105,0))</f>
        <v>93</v>
      </c>
      <c r="M389" t="str">
        <f t="shared" si="333"/>
        <v>/</v>
      </c>
      <c r="N389" t="str">
        <f>IF(LEN(Table1[[#This Row],[Status]])&gt;2,IF(MIN(Table1[[#This Row],[fo row 1]:[fo row 5]])&lt;MIN(M384:M388),"column","row"),"")</f>
        <v>column</v>
      </c>
      <c r="O389">
        <f>IF(AND(LEN(Table1[[#This Row],[Status]])&gt;2,LEN(Table1[[#This Row],[Row or Column]])&gt;2),IF(Table1[[#This Row],[Row or Column]]="row",MIN(M384:M388),MIN(Table1[[#This Row],[fo row 1]:[fo row 5]])),"")</f>
        <v>72</v>
      </c>
      <c r="P389">
        <f t="shared" si="389"/>
        <v>204</v>
      </c>
      <c r="Q389">
        <f t="shared" ref="Q389:T389" si="398">IF(LEN($G389)&gt;2,SUMIF(I384:I388,"&gt;"&amp;$O389,B384:B388),"")</f>
        <v>29</v>
      </c>
      <c r="R389">
        <f t="shared" si="398"/>
        <v>138</v>
      </c>
      <c r="S389">
        <f t="shared" si="398"/>
        <v>0</v>
      </c>
      <c r="T389">
        <f t="shared" si="398"/>
        <v>146</v>
      </c>
      <c r="U389" s="1">
        <f>IF(LEN(Table1[[#This Row],[Status]])&gt;2,SUM(Table1[[#This Row],[sum col1]:[sum col5]]),"")</f>
        <v>517</v>
      </c>
      <c r="V389" s="1" cm="1">
        <f t="array" ref="V389">IF(LEN(Table1[[#This Row],[Status]])&gt;2,INDEX('Bingo input'!$B$6:$B$105,Table1[[#This Row],[Min of Maxs]],1),"")</f>
        <v>94</v>
      </c>
    </row>
    <row r="390" spans="1:22">
      <c r="A390" s="3">
        <v>17</v>
      </c>
      <c r="B390">
        <v>26</v>
      </c>
      <c r="C390">
        <v>44</v>
      </c>
      <c r="D390">
        <v>98</v>
      </c>
      <c r="E390">
        <v>57</v>
      </c>
      <c r="F390">
        <f t="shared" si="339"/>
        <v>65</v>
      </c>
      <c r="G390" t="str">
        <f t="shared" ref="G390:G453" si="399">IF(ISBLANK(A390),"Board "&amp;F390&amp;" min row: ","")</f>
        <v/>
      </c>
      <c r="H390">
        <f>IF(ISBLANK(A390),MAX(H385:H389),MATCH(A390,'Bingo input'!$B$6:$B$105,0))</f>
        <v>68</v>
      </c>
      <c r="I390">
        <f>IF(ISBLANK(B390),MAX(I385:I389),MATCH(B390,'Bingo input'!$B$6:$B$105,0))</f>
        <v>25</v>
      </c>
      <c r="J390">
        <f>IF(ISBLANK(C390),MAX(J385:J389),MATCH(C390,'Bingo input'!$B$6:$B$105,0))</f>
        <v>67</v>
      </c>
      <c r="K390">
        <f>IF(ISBLANK(D390),MAX(K385:K389),MATCH(D390,'Bingo input'!$B$6:$B$105,0))</f>
        <v>80</v>
      </c>
      <c r="L390">
        <f>IF(ISBLANK(E390),MAX(L385:L389),MATCH(E390,'Bingo input'!$B$6:$B$105,0))</f>
        <v>8</v>
      </c>
      <c r="M390">
        <f t="shared" ref="M390:M453" si="400">IF(ISBLANK(A390),"/",MAX(H390:L390))</f>
        <v>80</v>
      </c>
      <c r="N390" t="str">
        <f>IF(LEN(Table1[[#This Row],[Status]])&gt;2,IF(MIN(Table1[[#This Row],[fo row 1]:[fo row 5]])&lt;MIN(M385:M389),"column","row"),"")</f>
        <v/>
      </c>
      <c r="O390" t="str">
        <f>IF(AND(LEN(Table1[[#This Row],[Status]])&gt;2,LEN(Table1[[#This Row],[Row or Column]])&gt;2),IF(Table1[[#This Row],[Row or Column]]="row",MIN(M385:M389),MIN(Table1[[#This Row],[fo row 1]:[fo row 5]])),"")</f>
        <v/>
      </c>
      <c r="P390" t="str">
        <f t="shared" si="389"/>
        <v/>
      </c>
      <c r="Q390" t="str">
        <f t="shared" ref="Q390:T390" si="401">IF(LEN($G390)&gt;2,SUMIF(I385:I389,"&gt;"&amp;$O390,B385:B389),"")</f>
        <v/>
      </c>
      <c r="R390" t="str">
        <f t="shared" si="401"/>
        <v/>
      </c>
      <c r="S390" t="str">
        <f t="shared" si="401"/>
        <v/>
      </c>
      <c r="T390" t="str">
        <f t="shared" si="401"/>
        <v/>
      </c>
      <c r="U390" s="1" t="str">
        <f>IF(LEN(Table1[[#This Row],[Status]])&gt;2,SUM(Table1[[#This Row],[sum col1]:[sum col5]]),"")</f>
        <v/>
      </c>
      <c r="V390" s="1" t="str" cm="1">
        <f t="array" ref="V390">IF(LEN(Table1[[#This Row],[Status]])&gt;2,INDEX('Bingo input'!$B$6:$B$105,Table1[[#This Row],[Min of Maxs]],1),"")</f>
        <v/>
      </c>
    </row>
    <row r="391" spans="1:22">
      <c r="A391" s="3">
        <v>74</v>
      </c>
      <c r="B391">
        <v>83</v>
      </c>
      <c r="C391">
        <v>51</v>
      </c>
      <c r="D391">
        <v>14</v>
      </c>
      <c r="E391">
        <v>11</v>
      </c>
      <c r="F391">
        <f t="shared" si="339"/>
        <v>65</v>
      </c>
      <c r="G391" t="str">
        <f t="shared" si="399"/>
        <v/>
      </c>
      <c r="H391">
        <f>IF(ISBLANK(A391),MAX(H386:H390),MATCH(A391,'Bingo input'!$B$6:$B$105,0))</f>
        <v>24</v>
      </c>
      <c r="I391">
        <f>IF(ISBLANK(B391),MAX(I386:I390),MATCH(B391,'Bingo input'!$B$6:$B$105,0))</f>
        <v>27</v>
      </c>
      <c r="J391">
        <f>IF(ISBLANK(C391),MAX(J386:J390),MATCH(C391,'Bingo input'!$B$6:$B$105,0))</f>
        <v>36</v>
      </c>
      <c r="K391">
        <f>IF(ISBLANK(D391),MAX(K386:K390),MATCH(D391,'Bingo input'!$B$6:$B$105,0))</f>
        <v>2</v>
      </c>
      <c r="L391">
        <f>IF(ISBLANK(E391),MAX(L386:L390),MATCH(E391,'Bingo input'!$B$6:$B$105,0))</f>
        <v>58</v>
      </c>
      <c r="M391">
        <f t="shared" si="400"/>
        <v>58</v>
      </c>
      <c r="N391" t="str">
        <f>IF(LEN(Table1[[#This Row],[Status]])&gt;2,IF(MIN(Table1[[#This Row],[fo row 1]:[fo row 5]])&lt;MIN(M386:M390),"column","row"),"")</f>
        <v/>
      </c>
      <c r="O391" t="str">
        <f>IF(AND(LEN(Table1[[#This Row],[Status]])&gt;2,LEN(Table1[[#This Row],[Row or Column]])&gt;2),IF(Table1[[#This Row],[Row or Column]]="row",MIN(M386:M390),MIN(Table1[[#This Row],[fo row 1]:[fo row 5]])),"")</f>
        <v/>
      </c>
      <c r="P391" t="str">
        <f t="shared" si="389"/>
        <v/>
      </c>
      <c r="Q391" t="str">
        <f t="shared" ref="Q391:T391" si="402">IF(LEN($G391)&gt;2,SUMIF(I386:I390,"&gt;"&amp;$O391,B386:B390),"")</f>
        <v/>
      </c>
      <c r="R391" t="str">
        <f t="shared" si="402"/>
        <v/>
      </c>
      <c r="S391" t="str">
        <f t="shared" si="402"/>
        <v/>
      </c>
      <c r="T391" t="str">
        <f t="shared" si="402"/>
        <v/>
      </c>
      <c r="U391" s="1" t="str">
        <f>IF(LEN(Table1[[#This Row],[Status]])&gt;2,SUM(Table1[[#This Row],[sum col1]:[sum col5]]),"")</f>
        <v/>
      </c>
      <c r="V391" s="1" t="str" cm="1">
        <f t="array" ref="V391">IF(LEN(Table1[[#This Row],[Status]])&gt;2,INDEX('Bingo input'!$B$6:$B$105,Table1[[#This Row],[Min of Maxs]],1),"")</f>
        <v/>
      </c>
    </row>
    <row r="392" spans="1:22">
      <c r="A392" s="3">
        <v>76</v>
      </c>
      <c r="B392">
        <v>91</v>
      </c>
      <c r="C392">
        <v>96</v>
      </c>
      <c r="D392">
        <v>64</v>
      </c>
      <c r="E392">
        <v>33</v>
      </c>
      <c r="F392">
        <f t="shared" si="339"/>
        <v>65</v>
      </c>
      <c r="G392" t="str">
        <f t="shared" si="399"/>
        <v/>
      </c>
      <c r="H392">
        <f>IF(ISBLANK(A392),MAX(H387:H391),MATCH(A392,'Bingo input'!$B$6:$B$105,0))</f>
        <v>19</v>
      </c>
      <c r="I392">
        <f>IF(ISBLANK(B392),MAX(I387:I391),MATCH(B392,'Bingo input'!$B$6:$B$105,0))</f>
        <v>89</v>
      </c>
      <c r="J392">
        <f>IF(ISBLANK(C392),MAX(J387:J391),MATCH(C392,'Bingo input'!$B$6:$B$105,0))</f>
        <v>71</v>
      </c>
      <c r="K392">
        <f>IF(ISBLANK(D392),MAX(K387:K391),MATCH(D392,'Bingo input'!$B$6:$B$105,0))</f>
        <v>28</v>
      </c>
      <c r="L392">
        <f>IF(ISBLANK(E392),MAX(L387:L391),MATCH(E392,'Bingo input'!$B$6:$B$105,0))</f>
        <v>11</v>
      </c>
      <c r="M392">
        <f t="shared" si="400"/>
        <v>89</v>
      </c>
      <c r="N392" t="str">
        <f>IF(LEN(Table1[[#This Row],[Status]])&gt;2,IF(MIN(Table1[[#This Row],[fo row 1]:[fo row 5]])&lt;MIN(M387:M391),"column","row"),"")</f>
        <v/>
      </c>
      <c r="O392" t="str">
        <f>IF(AND(LEN(Table1[[#This Row],[Status]])&gt;2,LEN(Table1[[#This Row],[Row or Column]])&gt;2),IF(Table1[[#This Row],[Row or Column]]="row",MIN(M387:M391),MIN(Table1[[#This Row],[fo row 1]:[fo row 5]])),"")</f>
        <v/>
      </c>
      <c r="P392" t="str">
        <f t="shared" si="389"/>
        <v/>
      </c>
      <c r="Q392" t="str">
        <f t="shared" ref="Q392:T392" si="403">IF(LEN($G392)&gt;2,SUMIF(I387:I391,"&gt;"&amp;$O392,B387:B391),"")</f>
        <v/>
      </c>
      <c r="R392" t="str">
        <f t="shared" si="403"/>
        <v/>
      </c>
      <c r="S392" t="str">
        <f t="shared" si="403"/>
        <v/>
      </c>
      <c r="T392" t="str">
        <f t="shared" si="403"/>
        <v/>
      </c>
      <c r="U392" s="1" t="str">
        <f>IF(LEN(Table1[[#This Row],[Status]])&gt;2,SUM(Table1[[#This Row],[sum col1]:[sum col5]]),"")</f>
        <v/>
      </c>
      <c r="V392" s="1" t="str" cm="1">
        <f t="array" ref="V392">IF(LEN(Table1[[#This Row],[Status]])&gt;2,INDEX('Bingo input'!$B$6:$B$105,Table1[[#This Row],[Min of Maxs]],1),"")</f>
        <v/>
      </c>
    </row>
    <row r="393" spans="1:22">
      <c r="A393" s="3">
        <v>43</v>
      </c>
      <c r="B393">
        <v>45</v>
      </c>
      <c r="C393">
        <v>92</v>
      </c>
      <c r="D393">
        <v>72</v>
      </c>
      <c r="E393">
        <v>27</v>
      </c>
      <c r="F393">
        <f t="shared" si="339"/>
        <v>65</v>
      </c>
      <c r="G393" t="str">
        <f t="shared" si="399"/>
        <v/>
      </c>
      <c r="H393">
        <f>IF(ISBLANK(A393),MAX(H388:H392),MATCH(A393,'Bingo input'!$B$6:$B$105,0))</f>
        <v>17</v>
      </c>
      <c r="I393">
        <f>IF(ISBLANK(B393),MAX(I388:I392),MATCH(B393,'Bingo input'!$B$6:$B$105,0))</f>
        <v>63</v>
      </c>
      <c r="J393">
        <f>IF(ISBLANK(C393),MAX(J388:J392),MATCH(C393,'Bingo input'!$B$6:$B$105,0))</f>
        <v>76</v>
      </c>
      <c r="K393">
        <f>IF(ISBLANK(D393),MAX(K388:K392),MATCH(D393,'Bingo input'!$B$6:$B$105,0))</f>
        <v>52</v>
      </c>
      <c r="L393">
        <f>IF(ISBLANK(E393),MAX(L388:L392),MATCH(E393,'Bingo input'!$B$6:$B$105,0))</f>
        <v>1</v>
      </c>
      <c r="M393">
        <f t="shared" si="400"/>
        <v>76</v>
      </c>
      <c r="N393" t="str">
        <f>IF(LEN(Table1[[#This Row],[Status]])&gt;2,IF(MIN(Table1[[#This Row],[fo row 1]:[fo row 5]])&lt;MIN(M388:M392),"column","row"),"")</f>
        <v/>
      </c>
      <c r="O393" t="str">
        <f>IF(AND(LEN(Table1[[#This Row],[Status]])&gt;2,LEN(Table1[[#This Row],[Row or Column]])&gt;2),IF(Table1[[#This Row],[Row or Column]]="row",MIN(M388:M392),MIN(Table1[[#This Row],[fo row 1]:[fo row 5]])),"")</f>
        <v/>
      </c>
      <c r="P393" t="str">
        <f t="shared" si="389"/>
        <v/>
      </c>
      <c r="Q393" t="str">
        <f t="shared" ref="Q393:T393" si="404">IF(LEN($G393)&gt;2,SUMIF(I388:I392,"&gt;"&amp;$O393,B388:B392),"")</f>
        <v/>
      </c>
      <c r="R393" t="str">
        <f t="shared" si="404"/>
        <v/>
      </c>
      <c r="S393" t="str">
        <f t="shared" si="404"/>
        <v/>
      </c>
      <c r="T393" t="str">
        <f t="shared" si="404"/>
        <v/>
      </c>
      <c r="U393" s="1" t="str">
        <f>IF(LEN(Table1[[#This Row],[Status]])&gt;2,SUM(Table1[[#This Row],[sum col1]:[sum col5]]),"")</f>
        <v/>
      </c>
      <c r="V393" s="1" t="str" cm="1">
        <f t="array" ref="V393">IF(LEN(Table1[[#This Row],[Status]])&gt;2,INDEX('Bingo input'!$B$6:$B$105,Table1[[#This Row],[Min of Maxs]],1),"")</f>
        <v/>
      </c>
    </row>
    <row r="394" spans="1:22">
      <c r="A394" s="3">
        <v>66</v>
      </c>
      <c r="B394">
        <v>3</v>
      </c>
      <c r="C394">
        <v>28</v>
      </c>
      <c r="D394">
        <v>20</v>
      </c>
      <c r="E394">
        <v>40</v>
      </c>
      <c r="F394">
        <f t="shared" si="339"/>
        <v>65</v>
      </c>
      <c r="G394" t="str">
        <f t="shared" si="399"/>
        <v/>
      </c>
      <c r="H394">
        <f>IF(ISBLANK(A394),MAX(H389:H393),MATCH(A394,'Bingo input'!$B$6:$B$105,0))</f>
        <v>6</v>
      </c>
      <c r="I394">
        <f>IF(ISBLANK(B394),MAX(I389:I393),MATCH(B394,'Bingo input'!$B$6:$B$105,0))</f>
        <v>95</v>
      </c>
      <c r="J394">
        <f>IF(ISBLANK(C394),MAX(J389:J393),MATCH(C394,'Bingo input'!$B$6:$B$105,0))</f>
        <v>100</v>
      </c>
      <c r="K394">
        <f>IF(ISBLANK(D394),MAX(K389:K393),MATCH(D394,'Bingo input'!$B$6:$B$105,0))</f>
        <v>38</v>
      </c>
      <c r="L394">
        <f>IF(ISBLANK(E394),MAX(L389:L393),MATCH(E394,'Bingo input'!$B$6:$B$105,0))</f>
        <v>78</v>
      </c>
      <c r="M394">
        <f t="shared" si="400"/>
        <v>100</v>
      </c>
      <c r="N394" t="str">
        <f>IF(LEN(Table1[[#This Row],[Status]])&gt;2,IF(MIN(Table1[[#This Row],[fo row 1]:[fo row 5]])&lt;MIN(M389:M393),"column","row"),"")</f>
        <v/>
      </c>
      <c r="O394" t="str">
        <f>IF(AND(LEN(Table1[[#This Row],[Status]])&gt;2,LEN(Table1[[#This Row],[Row or Column]])&gt;2),IF(Table1[[#This Row],[Row or Column]]="row",MIN(M389:M393),MIN(Table1[[#This Row],[fo row 1]:[fo row 5]])),"")</f>
        <v/>
      </c>
      <c r="P394" t="str">
        <f t="shared" si="389"/>
        <v/>
      </c>
      <c r="Q394" t="str">
        <f t="shared" ref="Q394:T394" si="405">IF(LEN($G394)&gt;2,SUMIF(I389:I393,"&gt;"&amp;$O394,B389:B393),"")</f>
        <v/>
      </c>
      <c r="R394" t="str">
        <f t="shared" si="405"/>
        <v/>
      </c>
      <c r="S394" t="str">
        <f t="shared" si="405"/>
        <v/>
      </c>
      <c r="T394" t="str">
        <f t="shared" si="405"/>
        <v/>
      </c>
      <c r="U394" s="1" t="str">
        <f>IF(LEN(Table1[[#This Row],[Status]])&gt;2,SUM(Table1[[#This Row],[sum col1]:[sum col5]]),"")</f>
        <v/>
      </c>
      <c r="V394" s="1" t="str" cm="1">
        <f t="array" ref="V394">IF(LEN(Table1[[#This Row],[Status]])&gt;2,INDEX('Bingo input'!$B$6:$B$105,Table1[[#This Row],[Min of Maxs]],1),"")</f>
        <v/>
      </c>
    </row>
    <row r="395" spans="1:22">
      <c r="A395" s="2"/>
      <c r="F395">
        <f t="shared" ref="F395:F458" si="406">IF(AND(ISNUMBER(E395),ISNUMBER(E394)),F394,IF(AND(ISNUMBER(E395),ISBLANK(E394)),F394+1,IF(ISNUMBER(F394), F394, 1)))</f>
        <v>65</v>
      </c>
      <c r="G395" t="str">
        <f t="shared" si="399"/>
        <v xml:space="preserve">Board 65 min row: </v>
      </c>
      <c r="H395">
        <f>IF(ISBLANK(A395),MAX(H390:H394),MATCH(A395,'Bingo input'!$B$6:$B$105,0))</f>
        <v>68</v>
      </c>
      <c r="I395">
        <f>IF(ISBLANK(B395),MAX(I390:I394),MATCH(B395,'Bingo input'!$B$6:$B$105,0))</f>
        <v>95</v>
      </c>
      <c r="J395">
        <f>IF(ISBLANK(C395),MAX(J390:J394),MATCH(C395,'Bingo input'!$B$6:$B$105,0))</f>
        <v>100</v>
      </c>
      <c r="K395">
        <f>IF(ISBLANK(D395),MAX(K390:K394),MATCH(D395,'Bingo input'!$B$6:$B$105,0))</f>
        <v>80</v>
      </c>
      <c r="L395">
        <f>IF(ISBLANK(E395),MAX(L390:L394),MATCH(E395,'Bingo input'!$B$6:$B$105,0))</f>
        <v>78</v>
      </c>
      <c r="M395" t="str">
        <f t="shared" si="400"/>
        <v>/</v>
      </c>
      <c r="N395" t="str">
        <f>IF(LEN(Table1[[#This Row],[Status]])&gt;2,IF(MIN(Table1[[#This Row],[fo row 1]:[fo row 5]])&lt;MIN(M390:M394),"column","row"),"")</f>
        <v>row</v>
      </c>
      <c r="O395">
        <f>IF(AND(LEN(Table1[[#This Row],[Status]])&gt;2,LEN(Table1[[#This Row],[Row or Column]])&gt;2),IF(Table1[[#This Row],[Row or Column]]="row",MIN(M390:M394),MIN(Table1[[#This Row],[fo row 1]:[fo row 5]])),"")</f>
        <v>58</v>
      </c>
      <c r="P395">
        <f t="shared" si="389"/>
        <v>17</v>
      </c>
      <c r="Q395">
        <f t="shared" ref="Q395:T395" si="407">IF(LEN($G395)&gt;2,SUMIF(I390:I394,"&gt;"&amp;$O395,B390:B394),"")</f>
        <v>139</v>
      </c>
      <c r="R395">
        <f t="shared" si="407"/>
        <v>260</v>
      </c>
      <c r="S395">
        <f t="shared" si="407"/>
        <v>98</v>
      </c>
      <c r="T395">
        <f t="shared" si="407"/>
        <v>40</v>
      </c>
      <c r="U395" s="1">
        <f>IF(LEN(Table1[[#This Row],[Status]])&gt;2,SUM(Table1[[#This Row],[sum col1]:[sum col5]]),"")</f>
        <v>554</v>
      </c>
      <c r="V395" s="1" cm="1">
        <f t="array" ref="V395">IF(LEN(Table1[[#This Row],[Status]])&gt;2,INDEX('Bingo input'!$B$6:$B$105,Table1[[#This Row],[Min of Maxs]],1),"")</f>
        <v>11</v>
      </c>
    </row>
    <row r="396" spans="1:22">
      <c r="A396" s="3">
        <v>88</v>
      </c>
      <c r="B396">
        <v>82</v>
      </c>
      <c r="C396">
        <v>44</v>
      </c>
      <c r="D396">
        <v>71</v>
      </c>
      <c r="E396">
        <v>55</v>
      </c>
      <c r="F396">
        <f t="shared" si="406"/>
        <v>66</v>
      </c>
      <c r="G396" t="str">
        <f t="shared" si="399"/>
        <v/>
      </c>
      <c r="H396">
        <f>IF(ISBLANK(A396),MAX(H391:H395),MATCH(A396,'Bingo input'!$B$6:$B$105,0))</f>
        <v>66</v>
      </c>
      <c r="I396">
        <f>IF(ISBLANK(B396),MAX(I391:I395),MATCH(B396,'Bingo input'!$B$6:$B$105,0))</f>
        <v>22</v>
      </c>
      <c r="J396">
        <f>IF(ISBLANK(C396),MAX(J391:J395),MATCH(C396,'Bingo input'!$B$6:$B$105,0))</f>
        <v>67</v>
      </c>
      <c r="K396">
        <f>IF(ISBLANK(D396),MAX(K391:K395),MATCH(D396,'Bingo input'!$B$6:$B$105,0))</f>
        <v>18</v>
      </c>
      <c r="L396">
        <f>IF(ISBLANK(E396),MAX(L391:L395),MATCH(E396,'Bingo input'!$B$6:$B$105,0))</f>
        <v>45</v>
      </c>
      <c r="M396">
        <f t="shared" si="400"/>
        <v>67</v>
      </c>
      <c r="N396" t="str">
        <f>IF(LEN(Table1[[#This Row],[Status]])&gt;2,IF(MIN(Table1[[#This Row],[fo row 1]:[fo row 5]])&lt;MIN(M391:M395),"column","row"),"")</f>
        <v/>
      </c>
      <c r="O396" t="str">
        <f>IF(AND(LEN(Table1[[#This Row],[Status]])&gt;2,LEN(Table1[[#This Row],[Row or Column]])&gt;2),IF(Table1[[#This Row],[Row or Column]]="row",MIN(M391:M395),MIN(Table1[[#This Row],[fo row 1]:[fo row 5]])),"")</f>
        <v/>
      </c>
      <c r="P396" t="str">
        <f t="shared" ref="P396:T411" si="408">IF(LEN($G396)&gt;2,SUMIF(H391:H395,"&gt;"&amp;$O396,A391:A395),"")</f>
        <v/>
      </c>
      <c r="Q396" t="str">
        <f t="shared" si="408"/>
        <v/>
      </c>
      <c r="R396" t="str">
        <f t="shared" si="408"/>
        <v/>
      </c>
      <c r="S396" t="str">
        <f t="shared" si="408"/>
        <v/>
      </c>
      <c r="T396" t="str">
        <f t="shared" si="408"/>
        <v/>
      </c>
      <c r="U396" s="1" t="str">
        <f>IF(LEN(Table1[[#This Row],[Status]])&gt;2,SUM(Table1[[#This Row],[sum col1]:[sum col5]]),"")</f>
        <v/>
      </c>
      <c r="V396" s="1" t="str" cm="1">
        <f t="array" ref="V396">IF(LEN(Table1[[#This Row],[Status]])&gt;2,INDEX('Bingo input'!$B$6:$B$105,Table1[[#This Row],[Min of Maxs]],1),"")</f>
        <v/>
      </c>
    </row>
    <row r="397" spans="1:22">
      <c r="A397" s="3">
        <v>83</v>
      </c>
      <c r="B397">
        <v>47</v>
      </c>
      <c r="C397">
        <v>51</v>
      </c>
      <c r="D397">
        <v>76</v>
      </c>
      <c r="E397">
        <v>24</v>
      </c>
      <c r="F397">
        <f t="shared" si="406"/>
        <v>66</v>
      </c>
      <c r="G397" t="str">
        <f t="shared" si="399"/>
        <v/>
      </c>
      <c r="H397">
        <f>IF(ISBLANK(A397),MAX(H392:H396),MATCH(A397,'Bingo input'!$B$6:$B$105,0))</f>
        <v>27</v>
      </c>
      <c r="I397">
        <f>IF(ISBLANK(B397),MAX(I392:I396),MATCH(B397,'Bingo input'!$B$6:$B$105,0))</f>
        <v>34</v>
      </c>
      <c r="J397">
        <f>IF(ISBLANK(C397),MAX(J392:J396),MATCH(C397,'Bingo input'!$B$6:$B$105,0))</f>
        <v>36</v>
      </c>
      <c r="K397">
        <f>IF(ISBLANK(D397),MAX(K392:K396),MATCH(D397,'Bingo input'!$B$6:$B$105,0))</f>
        <v>19</v>
      </c>
      <c r="L397">
        <f>IF(ISBLANK(E397),MAX(L392:L396),MATCH(E397,'Bingo input'!$B$6:$B$105,0))</f>
        <v>81</v>
      </c>
      <c r="M397">
        <f t="shared" si="400"/>
        <v>81</v>
      </c>
      <c r="N397" t="str">
        <f>IF(LEN(Table1[[#This Row],[Status]])&gt;2,IF(MIN(Table1[[#This Row],[fo row 1]:[fo row 5]])&lt;MIN(M392:M396),"column","row"),"")</f>
        <v/>
      </c>
      <c r="O397" t="str">
        <f>IF(AND(LEN(Table1[[#This Row],[Status]])&gt;2,LEN(Table1[[#This Row],[Row or Column]])&gt;2),IF(Table1[[#This Row],[Row or Column]]="row",MIN(M392:M396),MIN(Table1[[#This Row],[fo row 1]:[fo row 5]])),"")</f>
        <v/>
      </c>
      <c r="P397" t="str">
        <f t="shared" si="408"/>
        <v/>
      </c>
      <c r="Q397" t="str">
        <f t="shared" ref="Q397:T397" si="409">IF(LEN($G397)&gt;2,SUMIF(I392:I396,"&gt;"&amp;$O397,B392:B396),"")</f>
        <v/>
      </c>
      <c r="R397" t="str">
        <f t="shared" si="409"/>
        <v/>
      </c>
      <c r="S397" t="str">
        <f t="shared" si="409"/>
        <v/>
      </c>
      <c r="T397" t="str">
        <f t="shared" si="409"/>
        <v/>
      </c>
      <c r="U397" s="1" t="str">
        <f>IF(LEN(Table1[[#This Row],[Status]])&gt;2,SUM(Table1[[#This Row],[sum col1]:[sum col5]]),"")</f>
        <v/>
      </c>
      <c r="V397" s="1" t="str" cm="1">
        <f t="array" ref="V397">IF(LEN(Table1[[#This Row],[Status]])&gt;2,INDEX('Bingo input'!$B$6:$B$105,Table1[[#This Row],[Min of Maxs]],1),"")</f>
        <v/>
      </c>
    </row>
    <row r="398" spans="1:22">
      <c r="A398" s="3">
        <v>86</v>
      </c>
      <c r="B398">
        <v>19</v>
      </c>
      <c r="C398">
        <v>42</v>
      </c>
      <c r="D398">
        <v>34</v>
      </c>
      <c r="E398">
        <v>99</v>
      </c>
      <c r="F398">
        <f t="shared" si="406"/>
        <v>66</v>
      </c>
      <c r="G398" t="str">
        <f t="shared" si="399"/>
        <v/>
      </c>
      <c r="H398">
        <f>IF(ISBLANK(A398),MAX(H393:H397),MATCH(A398,'Bingo input'!$B$6:$B$105,0))</f>
        <v>44</v>
      </c>
      <c r="I398">
        <f>IF(ISBLANK(B398),MAX(I393:I397),MATCH(B398,'Bingo input'!$B$6:$B$105,0))</f>
        <v>31</v>
      </c>
      <c r="J398">
        <f>IF(ISBLANK(C398),MAX(J393:J397),MATCH(C398,'Bingo input'!$B$6:$B$105,0))</f>
        <v>96</v>
      </c>
      <c r="K398">
        <f>IF(ISBLANK(D398),MAX(K393:K397),MATCH(D398,'Bingo input'!$B$6:$B$105,0))</f>
        <v>21</v>
      </c>
      <c r="L398">
        <f>IF(ISBLANK(E398),MAX(L393:L397),MATCH(E398,'Bingo input'!$B$6:$B$105,0))</f>
        <v>37</v>
      </c>
      <c r="M398">
        <f t="shared" si="400"/>
        <v>96</v>
      </c>
      <c r="N398" t="str">
        <f>IF(LEN(Table1[[#This Row],[Status]])&gt;2,IF(MIN(Table1[[#This Row],[fo row 1]:[fo row 5]])&lt;MIN(M393:M397),"column","row"),"")</f>
        <v/>
      </c>
      <c r="O398" t="str">
        <f>IF(AND(LEN(Table1[[#This Row],[Status]])&gt;2,LEN(Table1[[#This Row],[Row or Column]])&gt;2),IF(Table1[[#This Row],[Row or Column]]="row",MIN(M393:M397),MIN(Table1[[#This Row],[fo row 1]:[fo row 5]])),"")</f>
        <v/>
      </c>
      <c r="P398" t="str">
        <f t="shared" si="408"/>
        <v/>
      </c>
      <c r="Q398" t="str">
        <f t="shared" ref="Q398:T398" si="410">IF(LEN($G398)&gt;2,SUMIF(I393:I397,"&gt;"&amp;$O398,B393:B397),"")</f>
        <v/>
      </c>
      <c r="R398" t="str">
        <f t="shared" si="410"/>
        <v/>
      </c>
      <c r="S398" t="str">
        <f t="shared" si="410"/>
        <v/>
      </c>
      <c r="T398" t="str">
        <f t="shared" si="410"/>
        <v/>
      </c>
      <c r="U398" s="1" t="str">
        <f>IF(LEN(Table1[[#This Row],[Status]])&gt;2,SUM(Table1[[#This Row],[sum col1]:[sum col5]]),"")</f>
        <v/>
      </c>
      <c r="V398" s="1" t="str" cm="1">
        <f t="array" ref="V398">IF(LEN(Table1[[#This Row],[Status]])&gt;2,INDEX('Bingo input'!$B$6:$B$105,Table1[[#This Row],[Min of Maxs]],1),"")</f>
        <v/>
      </c>
    </row>
    <row r="399" spans="1:22">
      <c r="A399" s="3">
        <v>30</v>
      </c>
      <c r="B399">
        <v>31</v>
      </c>
      <c r="C399">
        <v>87</v>
      </c>
      <c r="D399">
        <v>48</v>
      </c>
      <c r="E399">
        <v>62</v>
      </c>
      <c r="F399">
        <f t="shared" si="406"/>
        <v>66</v>
      </c>
      <c r="G399" t="str">
        <f t="shared" si="399"/>
        <v/>
      </c>
      <c r="H399">
        <f>IF(ISBLANK(A399),MAX(H394:H398),MATCH(A399,'Bingo input'!$B$6:$B$105,0))</f>
        <v>85</v>
      </c>
      <c r="I399">
        <f>IF(ISBLANK(B399),MAX(I394:I398),MATCH(B399,'Bingo input'!$B$6:$B$105,0))</f>
        <v>73</v>
      </c>
      <c r="J399">
        <f>IF(ISBLANK(C399),MAX(J394:J398),MATCH(C399,'Bingo input'!$B$6:$B$105,0))</f>
        <v>88</v>
      </c>
      <c r="K399">
        <f>IF(ISBLANK(D399),MAX(K394:K398),MATCH(D399,'Bingo input'!$B$6:$B$105,0))</f>
        <v>91</v>
      </c>
      <c r="L399">
        <f>IF(ISBLANK(E399),MAX(L394:L398),MATCH(E399,'Bingo input'!$B$6:$B$105,0))</f>
        <v>69</v>
      </c>
      <c r="M399">
        <f t="shared" si="400"/>
        <v>91</v>
      </c>
      <c r="N399" t="str">
        <f>IF(LEN(Table1[[#This Row],[Status]])&gt;2,IF(MIN(Table1[[#This Row],[fo row 1]:[fo row 5]])&lt;MIN(M394:M398),"column","row"),"")</f>
        <v/>
      </c>
      <c r="O399" t="str">
        <f>IF(AND(LEN(Table1[[#This Row],[Status]])&gt;2,LEN(Table1[[#This Row],[Row or Column]])&gt;2),IF(Table1[[#This Row],[Row or Column]]="row",MIN(M394:M398),MIN(Table1[[#This Row],[fo row 1]:[fo row 5]])),"")</f>
        <v/>
      </c>
      <c r="P399" t="str">
        <f t="shared" si="408"/>
        <v/>
      </c>
      <c r="Q399" t="str">
        <f t="shared" ref="Q399:T399" si="411">IF(LEN($G399)&gt;2,SUMIF(I394:I398,"&gt;"&amp;$O399,B394:B398),"")</f>
        <v/>
      </c>
      <c r="R399" t="str">
        <f t="shared" si="411"/>
        <v/>
      </c>
      <c r="S399" t="str">
        <f t="shared" si="411"/>
        <v/>
      </c>
      <c r="T399" t="str">
        <f t="shared" si="411"/>
        <v/>
      </c>
      <c r="U399" s="1" t="str">
        <f>IF(LEN(Table1[[#This Row],[Status]])&gt;2,SUM(Table1[[#This Row],[sum col1]:[sum col5]]),"")</f>
        <v/>
      </c>
      <c r="V399" s="1" t="str" cm="1">
        <f t="array" ref="V399">IF(LEN(Table1[[#This Row],[Status]])&gt;2,INDEX('Bingo input'!$B$6:$B$105,Table1[[#This Row],[Min of Maxs]],1),"")</f>
        <v/>
      </c>
    </row>
    <row r="400" spans="1:22">
      <c r="A400" s="3">
        <v>98</v>
      </c>
      <c r="B400">
        <v>53</v>
      </c>
      <c r="C400">
        <v>68</v>
      </c>
      <c r="D400">
        <v>9</v>
      </c>
      <c r="E400">
        <v>21</v>
      </c>
      <c r="F400">
        <f t="shared" si="406"/>
        <v>66</v>
      </c>
      <c r="G400" t="str">
        <f t="shared" si="399"/>
        <v/>
      </c>
      <c r="H400">
        <f>IF(ISBLANK(A400),MAX(H395:H399),MATCH(A400,'Bingo input'!$B$6:$B$105,0))</f>
        <v>80</v>
      </c>
      <c r="I400">
        <f>IF(ISBLANK(B400),MAX(I395:I399),MATCH(B400,'Bingo input'!$B$6:$B$105,0))</f>
        <v>98</v>
      </c>
      <c r="J400">
        <f>IF(ISBLANK(C400),MAX(J395:J399),MATCH(C400,'Bingo input'!$B$6:$B$105,0))</f>
        <v>9</v>
      </c>
      <c r="K400">
        <f>IF(ISBLANK(D400),MAX(K395:K399),MATCH(D400,'Bingo input'!$B$6:$B$105,0))</f>
        <v>53</v>
      </c>
      <c r="L400">
        <f>IF(ISBLANK(E400),MAX(L395:L399),MATCH(E400,'Bingo input'!$B$6:$B$105,0))</f>
        <v>84</v>
      </c>
      <c r="M400">
        <f t="shared" si="400"/>
        <v>98</v>
      </c>
      <c r="N400" t="str">
        <f>IF(LEN(Table1[[#This Row],[Status]])&gt;2,IF(MIN(Table1[[#This Row],[fo row 1]:[fo row 5]])&lt;MIN(M395:M399),"column","row"),"")</f>
        <v/>
      </c>
      <c r="O400" t="str">
        <f>IF(AND(LEN(Table1[[#This Row],[Status]])&gt;2,LEN(Table1[[#This Row],[Row or Column]])&gt;2),IF(Table1[[#This Row],[Row or Column]]="row",MIN(M395:M399),MIN(Table1[[#This Row],[fo row 1]:[fo row 5]])),"")</f>
        <v/>
      </c>
      <c r="P400" t="str">
        <f t="shared" si="408"/>
        <v/>
      </c>
      <c r="Q400" t="str">
        <f t="shared" ref="Q400:T400" si="412">IF(LEN($G400)&gt;2,SUMIF(I395:I399,"&gt;"&amp;$O400,B395:B399),"")</f>
        <v/>
      </c>
      <c r="R400" t="str">
        <f t="shared" si="412"/>
        <v/>
      </c>
      <c r="S400" t="str">
        <f t="shared" si="412"/>
        <v/>
      </c>
      <c r="T400" t="str">
        <f t="shared" si="412"/>
        <v/>
      </c>
      <c r="U400" s="1" t="str">
        <f>IF(LEN(Table1[[#This Row],[Status]])&gt;2,SUM(Table1[[#This Row],[sum col1]:[sum col5]]),"")</f>
        <v/>
      </c>
      <c r="V400" s="1" t="str" cm="1">
        <f t="array" ref="V400">IF(LEN(Table1[[#This Row],[Status]])&gt;2,INDEX('Bingo input'!$B$6:$B$105,Table1[[#This Row],[Min of Maxs]],1),"")</f>
        <v/>
      </c>
    </row>
    <row r="401" spans="1:22">
      <c r="A401" s="2"/>
      <c r="F401">
        <f t="shared" si="406"/>
        <v>66</v>
      </c>
      <c r="G401" t="str">
        <f t="shared" si="399"/>
        <v xml:space="preserve">Board 66 min row: </v>
      </c>
      <c r="H401">
        <f>IF(ISBLANK(A401),MAX(H396:H400),MATCH(A401,'Bingo input'!$B$6:$B$105,0))</f>
        <v>85</v>
      </c>
      <c r="I401">
        <f>IF(ISBLANK(B401),MAX(I396:I400),MATCH(B401,'Bingo input'!$B$6:$B$105,0))</f>
        <v>98</v>
      </c>
      <c r="J401">
        <f>IF(ISBLANK(C401),MAX(J396:J400),MATCH(C401,'Bingo input'!$B$6:$B$105,0))</f>
        <v>96</v>
      </c>
      <c r="K401">
        <f>IF(ISBLANK(D401),MAX(K396:K400),MATCH(D401,'Bingo input'!$B$6:$B$105,0))</f>
        <v>91</v>
      </c>
      <c r="L401">
        <f>IF(ISBLANK(E401),MAX(L396:L400),MATCH(E401,'Bingo input'!$B$6:$B$105,0))</f>
        <v>84</v>
      </c>
      <c r="M401" t="str">
        <f t="shared" si="400"/>
        <v>/</v>
      </c>
      <c r="N401" t="str">
        <f>IF(LEN(Table1[[#This Row],[Status]])&gt;2,IF(MIN(Table1[[#This Row],[fo row 1]:[fo row 5]])&lt;MIN(M396:M400),"column","row"),"")</f>
        <v>row</v>
      </c>
      <c r="O401">
        <f>IF(AND(LEN(Table1[[#This Row],[Status]])&gt;2,LEN(Table1[[#This Row],[Row or Column]])&gt;2),IF(Table1[[#This Row],[Row or Column]]="row",MIN(M396:M400),MIN(Table1[[#This Row],[fo row 1]:[fo row 5]])),"")</f>
        <v>67</v>
      </c>
      <c r="P401">
        <f t="shared" si="408"/>
        <v>128</v>
      </c>
      <c r="Q401">
        <f t="shared" ref="Q401:T401" si="413">IF(LEN($G401)&gt;2,SUMIF(I396:I400,"&gt;"&amp;$O401,B396:B400),"")</f>
        <v>84</v>
      </c>
      <c r="R401">
        <f t="shared" si="413"/>
        <v>129</v>
      </c>
      <c r="S401">
        <f t="shared" si="413"/>
        <v>48</v>
      </c>
      <c r="T401">
        <f t="shared" si="413"/>
        <v>107</v>
      </c>
      <c r="U401" s="1">
        <f>IF(LEN(Table1[[#This Row],[Status]])&gt;2,SUM(Table1[[#This Row],[sum col1]:[sum col5]]),"")</f>
        <v>496</v>
      </c>
      <c r="V401" s="1" cm="1">
        <f t="array" ref="V401">IF(LEN(Table1[[#This Row],[Status]])&gt;2,INDEX('Bingo input'!$B$6:$B$105,Table1[[#This Row],[Min of Maxs]],1),"")</f>
        <v>44</v>
      </c>
    </row>
    <row r="402" spans="1:22">
      <c r="A402" s="3">
        <v>3</v>
      </c>
      <c r="B402">
        <v>31</v>
      </c>
      <c r="C402">
        <v>6</v>
      </c>
      <c r="D402">
        <v>41</v>
      </c>
      <c r="E402">
        <v>61</v>
      </c>
      <c r="F402">
        <f t="shared" si="406"/>
        <v>67</v>
      </c>
      <c r="G402" t="str">
        <f t="shared" si="399"/>
        <v/>
      </c>
      <c r="H402">
        <f>IF(ISBLANK(A402),MAX(H397:H401),MATCH(A402,'Bingo input'!$B$6:$B$105,0))</f>
        <v>95</v>
      </c>
      <c r="I402">
        <f>IF(ISBLANK(B402),MAX(I397:I401),MATCH(B402,'Bingo input'!$B$6:$B$105,0))</f>
        <v>73</v>
      </c>
      <c r="J402">
        <f>IF(ISBLANK(C402),MAX(J397:J401),MATCH(C402,'Bingo input'!$B$6:$B$105,0))</f>
        <v>35</v>
      </c>
      <c r="K402">
        <f>IF(ISBLANK(D402),MAX(K397:K401),MATCH(D402,'Bingo input'!$B$6:$B$105,0))</f>
        <v>87</v>
      </c>
      <c r="L402">
        <f>IF(ISBLANK(E402),MAX(L397:L401),MATCH(E402,'Bingo input'!$B$6:$B$105,0))</f>
        <v>20</v>
      </c>
      <c r="M402">
        <f t="shared" si="400"/>
        <v>95</v>
      </c>
      <c r="N402" t="str">
        <f>IF(LEN(Table1[[#This Row],[Status]])&gt;2,IF(MIN(Table1[[#This Row],[fo row 1]:[fo row 5]])&lt;MIN(M397:M401),"column","row"),"")</f>
        <v/>
      </c>
      <c r="O402" t="str">
        <f>IF(AND(LEN(Table1[[#This Row],[Status]])&gt;2,LEN(Table1[[#This Row],[Row or Column]])&gt;2),IF(Table1[[#This Row],[Row or Column]]="row",MIN(M397:M401),MIN(Table1[[#This Row],[fo row 1]:[fo row 5]])),"")</f>
        <v/>
      </c>
      <c r="P402" t="str">
        <f t="shared" si="408"/>
        <v/>
      </c>
      <c r="Q402" t="str">
        <f t="shared" ref="Q402:T402" si="414">IF(LEN($G402)&gt;2,SUMIF(I397:I401,"&gt;"&amp;$O402,B397:B401),"")</f>
        <v/>
      </c>
      <c r="R402" t="str">
        <f t="shared" si="414"/>
        <v/>
      </c>
      <c r="S402" t="str">
        <f t="shared" si="414"/>
        <v/>
      </c>
      <c r="T402" t="str">
        <f t="shared" si="414"/>
        <v/>
      </c>
      <c r="U402" s="1" t="str">
        <f>IF(LEN(Table1[[#This Row],[Status]])&gt;2,SUM(Table1[[#This Row],[sum col1]:[sum col5]]),"")</f>
        <v/>
      </c>
      <c r="V402" s="1" t="str" cm="1">
        <f t="array" ref="V402">IF(LEN(Table1[[#This Row],[Status]])&gt;2,INDEX('Bingo input'!$B$6:$B$105,Table1[[#This Row],[Min of Maxs]],1),"")</f>
        <v/>
      </c>
    </row>
    <row r="403" spans="1:22">
      <c r="A403" s="3">
        <v>24</v>
      </c>
      <c r="B403">
        <v>77</v>
      </c>
      <c r="C403">
        <v>81</v>
      </c>
      <c r="D403">
        <v>96</v>
      </c>
      <c r="E403">
        <v>44</v>
      </c>
      <c r="F403">
        <f t="shared" si="406"/>
        <v>67</v>
      </c>
      <c r="G403" t="str">
        <f t="shared" si="399"/>
        <v/>
      </c>
      <c r="H403">
        <f>IF(ISBLANK(A403),MAX(H398:H402),MATCH(A403,'Bingo input'!$B$6:$B$105,0))</f>
        <v>81</v>
      </c>
      <c r="I403">
        <f>IF(ISBLANK(B403),MAX(I398:I402),MATCH(B403,'Bingo input'!$B$6:$B$105,0))</f>
        <v>39</v>
      </c>
      <c r="J403">
        <f>IF(ISBLANK(C403),MAX(J398:J402),MATCH(C403,'Bingo input'!$B$6:$B$105,0))</f>
        <v>61</v>
      </c>
      <c r="K403">
        <f>IF(ISBLANK(D403),MAX(K398:K402),MATCH(D403,'Bingo input'!$B$6:$B$105,0))</f>
        <v>71</v>
      </c>
      <c r="L403">
        <f>IF(ISBLANK(E403),MAX(L398:L402),MATCH(E403,'Bingo input'!$B$6:$B$105,0))</f>
        <v>67</v>
      </c>
      <c r="M403">
        <f t="shared" si="400"/>
        <v>81</v>
      </c>
      <c r="N403" t="str">
        <f>IF(LEN(Table1[[#This Row],[Status]])&gt;2,IF(MIN(Table1[[#This Row],[fo row 1]:[fo row 5]])&lt;MIN(M398:M402),"column","row"),"")</f>
        <v/>
      </c>
      <c r="O403" t="str">
        <f>IF(AND(LEN(Table1[[#This Row],[Status]])&gt;2,LEN(Table1[[#This Row],[Row or Column]])&gt;2),IF(Table1[[#This Row],[Row or Column]]="row",MIN(M398:M402),MIN(Table1[[#This Row],[fo row 1]:[fo row 5]])),"")</f>
        <v/>
      </c>
      <c r="P403" t="str">
        <f t="shared" si="408"/>
        <v/>
      </c>
      <c r="Q403" t="str">
        <f t="shared" ref="Q403:T403" si="415">IF(LEN($G403)&gt;2,SUMIF(I398:I402,"&gt;"&amp;$O403,B398:B402),"")</f>
        <v/>
      </c>
      <c r="R403" t="str">
        <f t="shared" si="415"/>
        <v/>
      </c>
      <c r="S403" t="str">
        <f t="shared" si="415"/>
        <v/>
      </c>
      <c r="T403" t="str">
        <f t="shared" si="415"/>
        <v/>
      </c>
      <c r="U403" s="1" t="str">
        <f>IF(LEN(Table1[[#This Row],[Status]])&gt;2,SUM(Table1[[#This Row],[sum col1]:[sum col5]]),"")</f>
        <v/>
      </c>
      <c r="V403" s="1" t="str" cm="1">
        <f t="array" ref="V403">IF(LEN(Table1[[#This Row],[Status]])&gt;2,INDEX('Bingo input'!$B$6:$B$105,Table1[[#This Row],[Min of Maxs]],1),"")</f>
        <v/>
      </c>
    </row>
    <row r="404" spans="1:22">
      <c r="A404" s="3">
        <v>78</v>
      </c>
      <c r="B404">
        <v>73</v>
      </c>
      <c r="C404">
        <v>1</v>
      </c>
      <c r="D404">
        <v>98</v>
      </c>
      <c r="E404">
        <v>11</v>
      </c>
      <c r="F404">
        <f t="shared" si="406"/>
        <v>67</v>
      </c>
      <c r="G404" t="str">
        <f t="shared" si="399"/>
        <v/>
      </c>
      <c r="H404">
        <f>IF(ISBLANK(A404),MAX(H399:H403),MATCH(A404,'Bingo input'!$B$6:$B$105,0))</f>
        <v>12</v>
      </c>
      <c r="I404">
        <f>IF(ISBLANK(B404),MAX(I399:I403),MATCH(B404,'Bingo input'!$B$6:$B$105,0))</f>
        <v>42</v>
      </c>
      <c r="J404">
        <f>IF(ISBLANK(C404),MAX(J399:J403),MATCH(C404,'Bingo input'!$B$6:$B$105,0))</f>
        <v>64</v>
      </c>
      <c r="K404">
        <f>IF(ISBLANK(D404),MAX(K399:K403),MATCH(D404,'Bingo input'!$B$6:$B$105,0))</f>
        <v>80</v>
      </c>
      <c r="L404">
        <f>IF(ISBLANK(E404),MAX(L399:L403),MATCH(E404,'Bingo input'!$B$6:$B$105,0))</f>
        <v>58</v>
      </c>
      <c r="M404">
        <f t="shared" si="400"/>
        <v>80</v>
      </c>
      <c r="N404" t="str">
        <f>IF(LEN(Table1[[#This Row],[Status]])&gt;2,IF(MIN(Table1[[#This Row],[fo row 1]:[fo row 5]])&lt;MIN(M399:M403),"column","row"),"")</f>
        <v/>
      </c>
      <c r="O404" t="str">
        <f>IF(AND(LEN(Table1[[#This Row],[Status]])&gt;2,LEN(Table1[[#This Row],[Row or Column]])&gt;2),IF(Table1[[#This Row],[Row or Column]]="row",MIN(M399:M403),MIN(Table1[[#This Row],[fo row 1]:[fo row 5]])),"")</f>
        <v/>
      </c>
      <c r="P404" t="str">
        <f t="shared" si="408"/>
        <v/>
      </c>
      <c r="Q404" t="str">
        <f t="shared" ref="Q404:T404" si="416">IF(LEN($G404)&gt;2,SUMIF(I399:I403,"&gt;"&amp;$O404,B399:B403),"")</f>
        <v/>
      </c>
      <c r="R404" t="str">
        <f t="shared" si="416"/>
        <v/>
      </c>
      <c r="S404" t="str">
        <f t="shared" si="416"/>
        <v/>
      </c>
      <c r="T404" t="str">
        <f t="shared" si="416"/>
        <v/>
      </c>
      <c r="U404" s="1" t="str">
        <f>IF(LEN(Table1[[#This Row],[Status]])&gt;2,SUM(Table1[[#This Row],[sum col1]:[sum col5]]),"")</f>
        <v/>
      </c>
      <c r="V404" s="1" t="str" cm="1">
        <f t="array" ref="V404">IF(LEN(Table1[[#This Row],[Status]])&gt;2,INDEX('Bingo input'!$B$6:$B$105,Table1[[#This Row],[Min of Maxs]],1),"")</f>
        <v/>
      </c>
    </row>
    <row r="405" spans="1:22">
      <c r="A405" s="3">
        <v>40</v>
      </c>
      <c r="B405">
        <v>80</v>
      </c>
      <c r="C405">
        <v>27</v>
      </c>
      <c r="D405">
        <v>65</v>
      </c>
      <c r="E405">
        <v>92</v>
      </c>
      <c r="F405">
        <f t="shared" si="406"/>
        <v>67</v>
      </c>
      <c r="G405" t="str">
        <f t="shared" si="399"/>
        <v/>
      </c>
      <c r="H405">
        <f>IF(ISBLANK(A405),MAX(H400:H404),MATCH(A405,'Bingo input'!$B$6:$B$105,0))</f>
        <v>78</v>
      </c>
      <c r="I405">
        <f>IF(ISBLANK(B405),MAX(I400:I404),MATCH(B405,'Bingo input'!$B$6:$B$105,0))</f>
        <v>43</v>
      </c>
      <c r="J405">
        <f>IF(ISBLANK(C405),MAX(J400:J404),MATCH(C405,'Bingo input'!$B$6:$B$105,0))</f>
        <v>1</v>
      </c>
      <c r="K405">
        <f>IF(ISBLANK(D405),MAX(K400:K404),MATCH(D405,'Bingo input'!$B$6:$B$105,0))</f>
        <v>7</v>
      </c>
      <c r="L405">
        <f>IF(ISBLANK(E405),MAX(L400:L404),MATCH(E405,'Bingo input'!$B$6:$B$105,0))</f>
        <v>76</v>
      </c>
      <c r="M405">
        <f t="shared" si="400"/>
        <v>78</v>
      </c>
      <c r="N405" t="str">
        <f>IF(LEN(Table1[[#This Row],[Status]])&gt;2,IF(MIN(Table1[[#This Row],[fo row 1]:[fo row 5]])&lt;MIN(M400:M404),"column","row"),"")</f>
        <v/>
      </c>
      <c r="O405" t="str">
        <f>IF(AND(LEN(Table1[[#This Row],[Status]])&gt;2,LEN(Table1[[#This Row],[Row or Column]])&gt;2),IF(Table1[[#This Row],[Row or Column]]="row",MIN(M400:M404),MIN(Table1[[#This Row],[fo row 1]:[fo row 5]])),"")</f>
        <v/>
      </c>
      <c r="P405" t="str">
        <f t="shared" si="408"/>
        <v/>
      </c>
      <c r="Q405" t="str">
        <f t="shared" ref="Q405:T405" si="417">IF(LEN($G405)&gt;2,SUMIF(I400:I404,"&gt;"&amp;$O405,B400:B404),"")</f>
        <v/>
      </c>
      <c r="R405" t="str">
        <f t="shared" si="417"/>
        <v/>
      </c>
      <c r="S405" t="str">
        <f t="shared" si="417"/>
        <v/>
      </c>
      <c r="T405" t="str">
        <f t="shared" si="417"/>
        <v/>
      </c>
      <c r="U405" s="1" t="str">
        <f>IF(LEN(Table1[[#This Row],[Status]])&gt;2,SUM(Table1[[#This Row],[sum col1]:[sum col5]]),"")</f>
        <v/>
      </c>
      <c r="V405" s="1" t="str" cm="1">
        <f t="array" ref="V405">IF(LEN(Table1[[#This Row],[Status]])&gt;2,INDEX('Bingo input'!$B$6:$B$105,Table1[[#This Row],[Min of Maxs]],1),"")</f>
        <v/>
      </c>
    </row>
    <row r="406" spans="1:22">
      <c r="A406" s="3">
        <v>62</v>
      </c>
      <c r="B406">
        <v>67</v>
      </c>
      <c r="C406">
        <v>2</v>
      </c>
      <c r="D406">
        <v>30</v>
      </c>
      <c r="E406">
        <v>10</v>
      </c>
      <c r="F406">
        <f t="shared" si="406"/>
        <v>67</v>
      </c>
      <c r="G406" t="str">
        <f t="shared" si="399"/>
        <v/>
      </c>
      <c r="H406">
        <f>IF(ISBLANK(A406),MAX(H401:H405),MATCH(A406,'Bingo input'!$B$6:$B$105,0))</f>
        <v>69</v>
      </c>
      <c r="I406">
        <f>IF(ISBLANK(B406),MAX(I401:I405),MATCH(B406,'Bingo input'!$B$6:$B$105,0))</f>
        <v>99</v>
      </c>
      <c r="J406">
        <f>IF(ISBLANK(C406),MAX(J401:J405),MATCH(C406,'Bingo input'!$B$6:$B$105,0))</f>
        <v>29</v>
      </c>
      <c r="K406">
        <f>IF(ISBLANK(D406),MAX(K401:K405),MATCH(D406,'Bingo input'!$B$6:$B$105,0))</f>
        <v>85</v>
      </c>
      <c r="L406">
        <f>IF(ISBLANK(E406),MAX(L401:L405),MATCH(E406,'Bingo input'!$B$6:$B$105,0))</f>
        <v>54</v>
      </c>
      <c r="M406">
        <f t="shared" si="400"/>
        <v>99</v>
      </c>
      <c r="N406" t="str">
        <f>IF(LEN(Table1[[#This Row],[Status]])&gt;2,IF(MIN(Table1[[#This Row],[fo row 1]:[fo row 5]])&lt;MIN(M401:M405),"column","row"),"")</f>
        <v/>
      </c>
      <c r="O406" t="str">
        <f>IF(AND(LEN(Table1[[#This Row],[Status]])&gt;2,LEN(Table1[[#This Row],[Row or Column]])&gt;2),IF(Table1[[#This Row],[Row or Column]]="row",MIN(M401:M405),MIN(Table1[[#This Row],[fo row 1]:[fo row 5]])),"")</f>
        <v/>
      </c>
      <c r="P406" t="str">
        <f t="shared" si="408"/>
        <v/>
      </c>
      <c r="Q406" t="str">
        <f t="shared" ref="Q406:T406" si="418">IF(LEN($G406)&gt;2,SUMIF(I401:I405,"&gt;"&amp;$O406,B401:B405),"")</f>
        <v/>
      </c>
      <c r="R406" t="str">
        <f t="shared" si="418"/>
        <v/>
      </c>
      <c r="S406" t="str">
        <f t="shared" si="418"/>
        <v/>
      </c>
      <c r="T406" t="str">
        <f t="shared" si="418"/>
        <v/>
      </c>
      <c r="U406" s="1" t="str">
        <f>IF(LEN(Table1[[#This Row],[Status]])&gt;2,SUM(Table1[[#This Row],[sum col1]:[sum col5]]),"")</f>
        <v/>
      </c>
      <c r="V406" s="1" t="str" cm="1">
        <f t="array" ref="V406">IF(LEN(Table1[[#This Row],[Status]])&gt;2,INDEX('Bingo input'!$B$6:$B$105,Table1[[#This Row],[Min of Maxs]],1),"")</f>
        <v/>
      </c>
    </row>
    <row r="407" spans="1:22">
      <c r="A407" s="2"/>
      <c r="F407">
        <f t="shared" si="406"/>
        <v>67</v>
      </c>
      <c r="G407" t="str">
        <f t="shared" si="399"/>
        <v xml:space="preserve">Board 67 min row: </v>
      </c>
      <c r="H407">
        <f>IF(ISBLANK(A407),MAX(H402:H406),MATCH(A407,'Bingo input'!$B$6:$B$105,0))</f>
        <v>95</v>
      </c>
      <c r="I407">
        <f>IF(ISBLANK(B407),MAX(I402:I406),MATCH(B407,'Bingo input'!$B$6:$B$105,0))</f>
        <v>99</v>
      </c>
      <c r="J407">
        <f>IF(ISBLANK(C407),MAX(J402:J406),MATCH(C407,'Bingo input'!$B$6:$B$105,0))</f>
        <v>64</v>
      </c>
      <c r="K407">
        <f>IF(ISBLANK(D407),MAX(K402:K406),MATCH(D407,'Bingo input'!$B$6:$B$105,0))</f>
        <v>87</v>
      </c>
      <c r="L407">
        <f>IF(ISBLANK(E407),MAX(L402:L406),MATCH(E407,'Bingo input'!$B$6:$B$105,0))</f>
        <v>76</v>
      </c>
      <c r="M407" t="str">
        <f t="shared" si="400"/>
        <v>/</v>
      </c>
      <c r="N407" t="str">
        <f>IF(LEN(Table1[[#This Row],[Status]])&gt;2,IF(MIN(Table1[[#This Row],[fo row 1]:[fo row 5]])&lt;MIN(M402:M406),"column","row"),"")</f>
        <v>column</v>
      </c>
      <c r="O407">
        <f>IF(AND(LEN(Table1[[#This Row],[Status]])&gt;2,LEN(Table1[[#This Row],[Row or Column]])&gt;2),IF(Table1[[#This Row],[Row or Column]]="row",MIN(M402:M406),MIN(Table1[[#This Row],[fo row 1]:[fo row 5]])),"")</f>
        <v>64</v>
      </c>
      <c r="P407">
        <f t="shared" si="408"/>
        <v>129</v>
      </c>
      <c r="Q407">
        <f t="shared" ref="Q407:T407" si="419">IF(LEN($G407)&gt;2,SUMIF(I402:I406,"&gt;"&amp;$O407,B402:B406),"")</f>
        <v>98</v>
      </c>
      <c r="R407">
        <f t="shared" si="419"/>
        <v>0</v>
      </c>
      <c r="S407">
        <f t="shared" si="419"/>
        <v>265</v>
      </c>
      <c r="T407">
        <f t="shared" si="419"/>
        <v>136</v>
      </c>
      <c r="U407" s="1">
        <f>IF(LEN(Table1[[#This Row],[Status]])&gt;2,SUM(Table1[[#This Row],[sum col1]:[sum col5]]),"")</f>
        <v>628</v>
      </c>
      <c r="V407" s="1" cm="1">
        <f t="array" ref="V407">IF(LEN(Table1[[#This Row],[Status]])&gt;2,INDEX('Bingo input'!$B$6:$B$105,Table1[[#This Row],[Min of Maxs]],1),"")</f>
        <v>1</v>
      </c>
    </row>
    <row r="408" spans="1:22">
      <c r="A408" s="3">
        <v>78</v>
      </c>
      <c r="B408">
        <v>46</v>
      </c>
      <c r="C408">
        <v>50</v>
      </c>
      <c r="D408">
        <v>65</v>
      </c>
      <c r="E408">
        <v>56</v>
      </c>
      <c r="F408">
        <f t="shared" si="406"/>
        <v>68</v>
      </c>
      <c r="G408" t="str">
        <f t="shared" si="399"/>
        <v/>
      </c>
      <c r="H408">
        <f>IF(ISBLANK(A408),MAX(H403:H407),MATCH(A408,'Bingo input'!$B$6:$B$105,0))</f>
        <v>12</v>
      </c>
      <c r="I408">
        <f>IF(ISBLANK(B408),MAX(I403:I407),MATCH(B408,'Bingo input'!$B$6:$B$105,0))</f>
        <v>83</v>
      </c>
      <c r="J408">
        <f>IF(ISBLANK(C408),MAX(J403:J407),MATCH(C408,'Bingo input'!$B$6:$B$105,0))</f>
        <v>59</v>
      </c>
      <c r="K408">
        <f>IF(ISBLANK(D408),MAX(K403:K407),MATCH(D408,'Bingo input'!$B$6:$B$105,0))</f>
        <v>7</v>
      </c>
      <c r="L408">
        <f>IF(ISBLANK(E408),MAX(L403:L407),MATCH(E408,'Bingo input'!$B$6:$B$105,0))</f>
        <v>41</v>
      </c>
      <c r="M408">
        <f t="shared" si="400"/>
        <v>83</v>
      </c>
      <c r="N408" t="str">
        <f>IF(LEN(Table1[[#This Row],[Status]])&gt;2,IF(MIN(Table1[[#This Row],[fo row 1]:[fo row 5]])&lt;MIN(M403:M407),"column","row"),"")</f>
        <v/>
      </c>
      <c r="O408" t="str">
        <f>IF(AND(LEN(Table1[[#This Row],[Status]])&gt;2,LEN(Table1[[#This Row],[Row or Column]])&gt;2),IF(Table1[[#This Row],[Row or Column]]="row",MIN(M403:M407),MIN(Table1[[#This Row],[fo row 1]:[fo row 5]])),"")</f>
        <v/>
      </c>
      <c r="P408" t="str">
        <f t="shared" si="408"/>
        <v/>
      </c>
      <c r="Q408" t="str">
        <f t="shared" ref="Q408:T408" si="420">IF(LEN($G408)&gt;2,SUMIF(I403:I407,"&gt;"&amp;$O408,B403:B407),"")</f>
        <v/>
      </c>
      <c r="R408" t="str">
        <f t="shared" si="420"/>
        <v/>
      </c>
      <c r="S408" t="str">
        <f t="shared" si="420"/>
        <v/>
      </c>
      <c r="T408" t="str">
        <f t="shared" si="420"/>
        <v/>
      </c>
      <c r="U408" s="1" t="str">
        <f>IF(LEN(Table1[[#This Row],[Status]])&gt;2,SUM(Table1[[#This Row],[sum col1]:[sum col5]]),"")</f>
        <v/>
      </c>
      <c r="V408" s="1" t="str" cm="1">
        <f t="array" ref="V408">IF(LEN(Table1[[#This Row],[Status]])&gt;2,INDEX('Bingo input'!$B$6:$B$105,Table1[[#This Row],[Min of Maxs]],1),"")</f>
        <v/>
      </c>
    </row>
    <row r="409" spans="1:22">
      <c r="A409" s="3">
        <v>84</v>
      </c>
      <c r="B409">
        <v>16</v>
      </c>
      <c r="C409">
        <v>32</v>
      </c>
      <c r="D409">
        <v>58</v>
      </c>
      <c r="E409">
        <v>86</v>
      </c>
      <c r="F409">
        <f t="shared" si="406"/>
        <v>68</v>
      </c>
      <c r="G409" t="str">
        <f t="shared" si="399"/>
        <v/>
      </c>
      <c r="H409">
        <f>IF(ISBLANK(A409),MAX(H404:H408),MATCH(A409,'Bingo input'!$B$6:$B$105,0))</f>
        <v>14</v>
      </c>
      <c r="I409">
        <f>IF(ISBLANK(B409),MAX(I404:I408),MATCH(B409,'Bingo input'!$B$6:$B$105,0))</f>
        <v>55</v>
      </c>
      <c r="J409">
        <f>IF(ISBLANK(C409),MAX(J404:J408),MATCH(C409,'Bingo input'!$B$6:$B$105,0))</f>
        <v>33</v>
      </c>
      <c r="K409">
        <f>IF(ISBLANK(D409),MAX(K404:K408),MATCH(D409,'Bingo input'!$B$6:$B$105,0))</f>
        <v>97</v>
      </c>
      <c r="L409">
        <f>IF(ISBLANK(E409),MAX(L404:L408),MATCH(E409,'Bingo input'!$B$6:$B$105,0))</f>
        <v>44</v>
      </c>
      <c r="M409">
        <f t="shared" si="400"/>
        <v>97</v>
      </c>
      <c r="N409" t="str">
        <f>IF(LEN(Table1[[#This Row],[Status]])&gt;2,IF(MIN(Table1[[#This Row],[fo row 1]:[fo row 5]])&lt;MIN(M404:M408),"column","row"),"")</f>
        <v/>
      </c>
      <c r="O409" t="str">
        <f>IF(AND(LEN(Table1[[#This Row],[Status]])&gt;2,LEN(Table1[[#This Row],[Row or Column]])&gt;2),IF(Table1[[#This Row],[Row or Column]]="row",MIN(M404:M408),MIN(Table1[[#This Row],[fo row 1]:[fo row 5]])),"")</f>
        <v/>
      </c>
      <c r="P409" t="str">
        <f t="shared" si="408"/>
        <v/>
      </c>
      <c r="Q409" t="str">
        <f t="shared" ref="Q409:T409" si="421">IF(LEN($G409)&gt;2,SUMIF(I404:I408,"&gt;"&amp;$O409,B404:B408),"")</f>
        <v/>
      </c>
      <c r="R409" t="str">
        <f t="shared" si="421"/>
        <v/>
      </c>
      <c r="S409" t="str">
        <f t="shared" si="421"/>
        <v/>
      </c>
      <c r="T409" t="str">
        <f t="shared" si="421"/>
        <v/>
      </c>
      <c r="U409" s="1" t="str">
        <f>IF(LEN(Table1[[#This Row],[Status]])&gt;2,SUM(Table1[[#This Row],[sum col1]:[sum col5]]),"")</f>
        <v/>
      </c>
      <c r="V409" s="1" t="str" cm="1">
        <f t="array" ref="V409">IF(LEN(Table1[[#This Row],[Status]])&gt;2,INDEX('Bingo input'!$B$6:$B$105,Table1[[#This Row],[Min of Maxs]],1),"")</f>
        <v/>
      </c>
    </row>
    <row r="410" spans="1:22">
      <c r="A410" s="3">
        <v>22</v>
      </c>
      <c r="B410">
        <v>12</v>
      </c>
      <c r="C410">
        <v>54</v>
      </c>
      <c r="D410">
        <v>99</v>
      </c>
      <c r="E410">
        <v>35</v>
      </c>
      <c r="F410">
        <f t="shared" si="406"/>
        <v>68</v>
      </c>
      <c r="G410" t="str">
        <f t="shared" si="399"/>
        <v/>
      </c>
      <c r="H410">
        <f>IF(ISBLANK(A410),MAX(H405:H409),MATCH(A410,'Bingo input'!$B$6:$B$105,0))</f>
        <v>62</v>
      </c>
      <c r="I410">
        <f>IF(ISBLANK(B410),MAX(I405:I409),MATCH(B410,'Bingo input'!$B$6:$B$105,0))</f>
        <v>65</v>
      </c>
      <c r="J410">
        <f>IF(ISBLANK(C410),MAX(J405:J409),MATCH(C410,'Bingo input'!$B$6:$B$105,0))</f>
        <v>60</v>
      </c>
      <c r="K410">
        <f>IF(ISBLANK(D410),MAX(K405:K409),MATCH(D410,'Bingo input'!$B$6:$B$105,0))</f>
        <v>37</v>
      </c>
      <c r="L410">
        <f>IF(ISBLANK(E410),MAX(L405:L409),MATCH(E410,'Bingo input'!$B$6:$B$105,0))</f>
        <v>30</v>
      </c>
      <c r="M410">
        <f t="shared" si="400"/>
        <v>65</v>
      </c>
      <c r="N410" t="str">
        <f>IF(LEN(Table1[[#This Row],[Status]])&gt;2,IF(MIN(Table1[[#This Row],[fo row 1]:[fo row 5]])&lt;MIN(M405:M409),"column","row"),"")</f>
        <v/>
      </c>
      <c r="O410" t="str">
        <f>IF(AND(LEN(Table1[[#This Row],[Status]])&gt;2,LEN(Table1[[#This Row],[Row or Column]])&gt;2),IF(Table1[[#This Row],[Row or Column]]="row",MIN(M405:M409),MIN(Table1[[#This Row],[fo row 1]:[fo row 5]])),"")</f>
        <v/>
      </c>
      <c r="P410" t="str">
        <f t="shared" si="408"/>
        <v/>
      </c>
      <c r="Q410" t="str">
        <f t="shared" ref="Q410:T410" si="422">IF(LEN($G410)&gt;2,SUMIF(I405:I409,"&gt;"&amp;$O410,B405:B409),"")</f>
        <v/>
      </c>
      <c r="R410" t="str">
        <f t="shared" si="422"/>
        <v/>
      </c>
      <c r="S410" t="str">
        <f t="shared" si="422"/>
        <v/>
      </c>
      <c r="T410" t="str">
        <f t="shared" si="422"/>
        <v/>
      </c>
      <c r="U410" s="1" t="str">
        <f>IF(LEN(Table1[[#This Row],[Status]])&gt;2,SUM(Table1[[#This Row],[sum col1]:[sum col5]]),"")</f>
        <v/>
      </c>
      <c r="V410" s="1" t="str" cm="1">
        <f t="array" ref="V410">IF(LEN(Table1[[#This Row],[Status]])&gt;2,INDEX('Bingo input'!$B$6:$B$105,Table1[[#This Row],[Min of Maxs]],1),"")</f>
        <v/>
      </c>
    </row>
    <row r="411" spans="1:22">
      <c r="A411" s="3">
        <v>9</v>
      </c>
      <c r="B411">
        <v>43</v>
      </c>
      <c r="C411">
        <v>55</v>
      </c>
      <c r="D411">
        <v>10</v>
      </c>
      <c r="E411">
        <v>94</v>
      </c>
      <c r="F411">
        <f t="shared" si="406"/>
        <v>68</v>
      </c>
      <c r="G411" t="str">
        <f t="shared" si="399"/>
        <v/>
      </c>
      <c r="H411">
        <f>IF(ISBLANK(A411),MAX(H406:H410),MATCH(A411,'Bingo input'!$B$6:$B$105,0))</f>
        <v>53</v>
      </c>
      <c r="I411">
        <f>IF(ISBLANK(B411),MAX(I406:I410),MATCH(B411,'Bingo input'!$B$6:$B$105,0))</f>
        <v>17</v>
      </c>
      <c r="J411">
        <f>IF(ISBLANK(C411),MAX(J406:J410),MATCH(C411,'Bingo input'!$B$6:$B$105,0))</f>
        <v>45</v>
      </c>
      <c r="K411">
        <f>IF(ISBLANK(D411),MAX(K406:K410),MATCH(D411,'Bingo input'!$B$6:$B$105,0))</f>
        <v>54</v>
      </c>
      <c r="L411">
        <f>IF(ISBLANK(E411),MAX(L406:L410),MATCH(E411,'Bingo input'!$B$6:$B$105,0))</f>
        <v>72</v>
      </c>
      <c r="M411">
        <f t="shared" si="400"/>
        <v>72</v>
      </c>
      <c r="N411" t="str">
        <f>IF(LEN(Table1[[#This Row],[Status]])&gt;2,IF(MIN(Table1[[#This Row],[fo row 1]:[fo row 5]])&lt;MIN(M406:M410),"column","row"),"")</f>
        <v/>
      </c>
      <c r="O411" t="str">
        <f>IF(AND(LEN(Table1[[#This Row],[Status]])&gt;2,LEN(Table1[[#This Row],[Row or Column]])&gt;2),IF(Table1[[#This Row],[Row or Column]]="row",MIN(M406:M410),MIN(Table1[[#This Row],[fo row 1]:[fo row 5]])),"")</f>
        <v/>
      </c>
      <c r="P411" t="str">
        <f t="shared" si="408"/>
        <v/>
      </c>
      <c r="Q411" t="str">
        <f t="shared" ref="Q411:T411" si="423">IF(LEN($G411)&gt;2,SUMIF(I406:I410,"&gt;"&amp;$O411,B406:B410),"")</f>
        <v/>
      </c>
      <c r="R411" t="str">
        <f t="shared" si="423"/>
        <v/>
      </c>
      <c r="S411" t="str">
        <f t="shared" si="423"/>
        <v/>
      </c>
      <c r="T411" t="str">
        <f t="shared" si="423"/>
        <v/>
      </c>
      <c r="U411" s="1" t="str">
        <f>IF(LEN(Table1[[#This Row],[Status]])&gt;2,SUM(Table1[[#This Row],[sum col1]:[sum col5]]),"")</f>
        <v/>
      </c>
      <c r="V411" s="1" t="str" cm="1">
        <f t="array" ref="V411">IF(LEN(Table1[[#This Row],[Status]])&gt;2,INDEX('Bingo input'!$B$6:$B$105,Table1[[#This Row],[Min of Maxs]],1),"")</f>
        <v/>
      </c>
    </row>
    <row r="412" spans="1:22">
      <c r="A412" s="3">
        <v>66</v>
      </c>
      <c r="B412">
        <v>81</v>
      </c>
      <c r="C412">
        <v>59</v>
      </c>
      <c r="D412">
        <v>92</v>
      </c>
      <c r="E412">
        <v>76</v>
      </c>
      <c r="F412">
        <f t="shared" si="406"/>
        <v>68</v>
      </c>
      <c r="G412" t="str">
        <f t="shared" si="399"/>
        <v/>
      </c>
      <c r="H412">
        <f>IF(ISBLANK(A412),MAX(H407:H411),MATCH(A412,'Bingo input'!$B$6:$B$105,0))</f>
        <v>6</v>
      </c>
      <c r="I412">
        <f>IF(ISBLANK(B412),MAX(I407:I411),MATCH(B412,'Bingo input'!$B$6:$B$105,0))</f>
        <v>61</v>
      </c>
      <c r="J412">
        <f>IF(ISBLANK(C412),MAX(J407:J411),MATCH(C412,'Bingo input'!$B$6:$B$105,0))</f>
        <v>93</v>
      </c>
      <c r="K412">
        <f>IF(ISBLANK(D412),MAX(K407:K411),MATCH(D412,'Bingo input'!$B$6:$B$105,0))</f>
        <v>76</v>
      </c>
      <c r="L412">
        <f>IF(ISBLANK(E412),MAX(L407:L411),MATCH(E412,'Bingo input'!$B$6:$B$105,0))</f>
        <v>19</v>
      </c>
      <c r="M412">
        <f t="shared" si="400"/>
        <v>93</v>
      </c>
      <c r="N412" t="str">
        <f>IF(LEN(Table1[[#This Row],[Status]])&gt;2,IF(MIN(Table1[[#This Row],[fo row 1]:[fo row 5]])&lt;MIN(M407:M411),"column","row"),"")</f>
        <v/>
      </c>
      <c r="O412" t="str">
        <f>IF(AND(LEN(Table1[[#This Row],[Status]])&gt;2,LEN(Table1[[#This Row],[Row or Column]])&gt;2),IF(Table1[[#This Row],[Row or Column]]="row",MIN(M407:M411),MIN(Table1[[#This Row],[fo row 1]:[fo row 5]])),"")</f>
        <v/>
      </c>
      <c r="P412" t="str">
        <f t="shared" ref="P412:T427" si="424">IF(LEN($G412)&gt;2,SUMIF(H407:H411,"&gt;"&amp;$O412,A407:A411),"")</f>
        <v/>
      </c>
      <c r="Q412" t="str">
        <f t="shared" si="424"/>
        <v/>
      </c>
      <c r="R412" t="str">
        <f t="shared" si="424"/>
        <v/>
      </c>
      <c r="S412" t="str">
        <f t="shared" si="424"/>
        <v/>
      </c>
      <c r="T412" t="str">
        <f t="shared" si="424"/>
        <v/>
      </c>
      <c r="U412" s="1" t="str">
        <f>IF(LEN(Table1[[#This Row],[Status]])&gt;2,SUM(Table1[[#This Row],[sum col1]:[sum col5]]),"")</f>
        <v/>
      </c>
      <c r="V412" s="1" t="str" cm="1">
        <f t="array" ref="V412">IF(LEN(Table1[[#This Row],[Status]])&gt;2,INDEX('Bingo input'!$B$6:$B$105,Table1[[#This Row],[Min of Maxs]],1),"")</f>
        <v/>
      </c>
    </row>
    <row r="413" spans="1:22">
      <c r="A413" s="2"/>
      <c r="F413">
        <f t="shared" si="406"/>
        <v>68</v>
      </c>
      <c r="G413" t="str">
        <f t="shared" si="399"/>
        <v xml:space="preserve">Board 68 min row: </v>
      </c>
      <c r="H413">
        <f>IF(ISBLANK(A413),MAX(H408:H412),MATCH(A413,'Bingo input'!$B$6:$B$105,0))</f>
        <v>62</v>
      </c>
      <c r="I413">
        <f>IF(ISBLANK(B413),MAX(I408:I412),MATCH(B413,'Bingo input'!$B$6:$B$105,0))</f>
        <v>83</v>
      </c>
      <c r="J413">
        <f>IF(ISBLANK(C413),MAX(J408:J412),MATCH(C413,'Bingo input'!$B$6:$B$105,0))</f>
        <v>93</v>
      </c>
      <c r="K413">
        <f>IF(ISBLANK(D413),MAX(K408:K412),MATCH(D413,'Bingo input'!$B$6:$B$105,0))</f>
        <v>97</v>
      </c>
      <c r="L413">
        <f>IF(ISBLANK(E413),MAX(L408:L412),MATCH(E413,'Bingo input'!$B$6:$B$105,0))</f>
        <v>72</v>
      </c>
      <c r="M413" t="str">
        <f t="shared" si="400"/>
        <v>/</v>
      </c>
      <c r="N413" t="str">
        <f>IF(LEN(Table1[[#This Row],[Status]])&gt;2,IF(MIN(Table1[[#This Row],[fo row 1]:[fo row 5]])&lt;MIN(M408:M412),"column","row"),"")</f>
        <v>column</v>
      </c>
      <c r="O413">
        <f>IF(AND(LEN(Table1[[#This Row],[Status]])&gt;2,LEN(Table1[[#This Row],[Row or Column]])&gt;2),IF(Table1[[#This Row],[Row or Column]]="row",MIN(M408:M412),MIN(Table1[[#This Row],[fo row 1]:[fo row 5]])),"")</f>
        <v>62</v>
      </c>
      <c r="P413">
        <f t="shared" si="424"/>
        <v>0</v>
      </c>
      <c r="Q413">
        <f t="shared" ref="Q413:T413" si="425">IF(LEN($G413)&gt;2,SUMIF(I408:I412,"&gt;"&amp;$O413,B408:B412),"")</f>
        <v>58</v>
      </c>
      <c r="R413">
        <f t="shared" si="425"/>
        <v>59</v>
      </c>
      <c r="S413">
        <f t="shared" si="425"/>
        <v>150</v>
      </c>
      <c r="T413">
        <f t="shared" si="425"/>
        <v>94</v>
      </c>
      <c r="U413" s="1">
        <f>IF(LEN(Table1[[#This Row],[Status]])&gt;2,SUM(Table1[[#This Row],[sum col1]:[sum col5]]),"")</f>
        <v>361</v>
      </c>
      <c r="V413" s="1" cm="1">
        <f t="array" ref="V413">IF(LEN(Table1[[#This Row],[Status]])&gt;2,INDEX('Bingo input'!$B$6:$B$105,Table1[[#This Row],[Min of Maxs]],1),"")</f>
        <v>22</v>
      </c>
    </row>
    <row r="414" spans="1:22">
      <c r="A414" s="3">
        <v>78</v>
      </c>
      <c r="B414">
        <v>3</v>
      </c>
      <c r="C414">
        <v>55</v>
      </c>
      <c r="D414">
        <v>23</v>
      </c>
      <c r="E414">
        <v>83</v>
      </c>
      <c r="F414">
        <f t="shared" si="406"/>
        <v>69</v>
      </c>
      <c r="G414" t="str">
        <f t="shared" si="399"/>
        <v/>
      </c>
      <c r="H414">
        <f>IF(ISBLANK(A414),MAX(H409:H413),MATCH(A414,'Bingo input'!$B$6:$B$105,0))</f>
        <v>12</v>
      </c>
      <c r="I414">
        <f>IF(ISBLANK(B414),MAX(I409:I413),MATCH(B414,'Bingo input'!$B$6:$B$105,0))</f>
        <v>95</v>
      </c>
      <c r="J414">
        <f>IF(ISBLANK(C414),MAX(J409:J413),MATCH(C414,'Bingo input'!$B$6:$B$105,0))</f>
        <v>45</v>
      </c>
      <c r="K414">
        <f>IF(ISBLANK(D414),MAX(K409:K413),MATCH(D414,'Bingo input'!$B$6:$B$105,0))</f>
        <v>10</v>
      </c>
      <c r="L414">
        <f>IF(ISBLANK(E414),MAX(L409:L413),MATCH(E414,'Bingo input'!$B$6:$B$105,0))</f>
        <v>27</v>
      </c>
      <c r="M414">
        <f t="shared" si="400"/>
        <v>95</v>
      </c>
      <c r="N414" t="str">
        <f>IF(LEN(Table1[[#This Row],[Status]])&gt;2,IF(MIN(Table1[[#This Row],[fo row 1]:[fo row 5]])&lt;MIN(M409:M413),"column","row"),"")</f>
        <v/>
      </c>
      <c r="O414" t="str">
        <f>IF(AND(LEN(Table1[[#This Row],[Status]])&gt;2,LEN(Table1[[#This Row],[Row or Column]])&gt;2),IF(Table1[[#This Row],[Row or Column]]="row",MIN(M409:M413),MIN(Table1[[#This Row],[fo row 1]:[fo row 5]])),"")</f>
        <v/>
      </c>
      <c r="P414" t="str">
        <f t="shared" si="424"/>
        <v/>
      </c>
      <c r="Q414" t="str">
        <f t="shared" ref="Q414:T414" si="426">IF(LEN($G414)&gt;2,SUMIF(I409:I413,"&gt;"&amp;$O414,B409:B413),"")</f>
        <v/>
      </c>
      <c r="R414" t="str">
        <f t="shared" si="426"/>
        <v/>
      </c>
      <c r="S414" t="str">
        <f t="shared" si="426"/>
        <v/>
      </c>
      <c r="T414" t="str">
        <f t="shared" si="426"/>
        <v/>
      </c>
      <c r="U414" s="1" t="str">
        <f>IF(LEN(Table1[[#This Row],[Status]])&gt;2,SUM(Table1[[#This Row],[sum col1]:[sum col5]]),"")</f>
        <v/>
      </c>
      <c r="V414" s="1" t="str" cm="1">
        <f t="array" ref="V414">IF(LEN(Table1[[#This Row],[Status]])&gt;2,INDEX('Bingo input'!$B$6:$B$105,Table1[[#This Row],[Min of Maxs]],1),"")</f>
        <v/>
      </c>
    </row>
    <row r="415" spans="1:22">
      <c r="A415" s="3">
        <v>13</v>
      </c>
      <c r="B415">
        <v>42</v>
      </c>
      <c r="C415">
        <v>94</v>
      </c>
      <c r="D415">
        <v>91</v>
      </c>
      <c r="E415">
        <v>22</v>
      </c>
      <c r="F415">
        <f t="shared" si="406"/>
        <v>69</v>
      </c>
      <c r="G415" t="str">
        <f t="shared" si="399"/>
        <v/>
      </c>
      <c r="H415">
        <f>IF(ISBLANK(A415),MAX(H410:H414),MATCH(A415,'Bingo input'!$B$6:$B$105,0))</f>
        <v>47</v>
      </c>
      <c r="I415">
        <f>IF(ISBLANK(B415),MAX(I410:I414),MATCH(B415,'Bingo input'!$B$6:$B$105,0))</f>
        <v>96</v>
      </c>
      <c r="J415">
        <f>IF(ISBLANK(C415),MAX(J410:J414),MATCH(C415,'Bingo input'!$B$6:$B$105,0))</f>
        <v>72</v>
      </c>
      <c r="K415">
        <f>IF(ISBLANK(D415),MAX(K410:K414),MATCH(D415,'Bingo input'!$B$6:$B$105,0))</f>
        <v>89</v>
      </c>
      <c r="L415">
        <f>IF(ISBLANK(E415),MAX(L410:L414),MATCH(E415,'Bingo input'!$B$6:$B$105,0))</f>
        <v>62</v>
      </c>
      <c r="M415">
        <f t="shared" si="400"/>
        <v>96</v>
      </c>
      <c r="N415" t="str">
        <f>IF(LEN(Table1[[#This Row],[Status]])&gt;2,IF(MIN(Table1[[#This Row],[fo row 1]:[fo row 5]])&lt;MIN(M410:M414),"column","row"),"")</f>
        <v/>
      </c>
      <c r="O415" t="str">
        <f>IF(AND(LEN(Table1[[#This Row],[Status]])&gt;2,LEN(Table1[[#This Row],[Row or Column]])&gt;2),IF(Table1[[#This Row],[Row or Column]]="row",MIN(M410:M414),MIN(Table1[[#This Row],[fo row 1]:[fo row 5]])),"")</f>
        <v/>
      </c>
      <c r="P415" t="str">
        <f t="shared" si="424"/>
        <v/>
      </c>
      <c r="Q415" t="str">
        <f t="shared" ref="Q415:T415" si="427">IF(LEN($G415)&gt;2,SUMIF(I410:I414,"&gt;"&amp;$O415,B410:B414),"")</f>
        <v/>
      </c>
      <c r="R415" t="str">
        <f t="shared" si="427"/>
        <v/>
      </c>
      <c r="S415" t="str">
        <f t="shared" si="427"/>
        <v/>
      </c>
      <c r="T415" t="str">
        <f t="shared" si="427"/>
        <v/>
      </c>
      <c r="U415" s="1" t="str">
        <f>IF(LEN(Table1[[#This Row],[Status]])&gt;2,SUM(Table1[[#This Row],[sum col1]:[sum col5]]),"")</f>
        <v/>
      </c>
      <c r="V415" s="1" t="str" cm="1">
        <f t="array" ref="V415">IF(LEN(Table1[[#This Row],[Status]])&gt;2,INDEX('Bingo input'!$B$6:$B$105,Table1[[#This Row],[Min of Maxs]],1),"")</f>
        <v/>
      </c>
    </row>
    <row r="416" spans="1:22">
      <c r="A416" s="3">
        <v>14</v>
      </c>
      <c r="B416">
        <v>37</v>
      </c>
      <c r="C416">
        <v>31</v>
      </c>
      <c r="D416">
        <v>67</v>
      </c>
      <c r="E416">
        <v>71</v>
      </c>
      <c r="F416">
        <f t="shared" si="406"/>
        <v>69</v>
      </c>
      <c r="G416" t="str">
        <f t="shared" si="399"/>
        <v/>
      </c>
      <c r="H416">
        <f>IF(ISBLANK(A416),MAX(H411:H415),MATCH(A416,'Bingo input'!$B$6:$B$105,0))</f>
        <v>2</v>
      </c>
      <c r="I416">
        <f>IF(ISBLANK(B416),MAX(I411:I415),MATCH(B416,'Bingo input'!$B$6:$B$105,0))</f>
        <v>77</v>
      </c>
      <c r="J416">
        <f>IF(ISBLANK(C416),MAX(J411:J415),MATCH(C416,'Bingo input'!$B$6:$B$105,0))</f>
        <v>73</v>
      </c>
      <c r="K416">
        <f>IF(ISBLANK(D416),MAX(K411:K415),MATCH(D416,'Bingo input'!$B$6:$B$105,0))</f>
        <v>99</v>
      </c>
      <c r="L416">
        <f>IF(ISBLANK(E416),MAX(L411:L415),MATCH(E416,'Bingo input'!$B$6:$B$105,0))</f>
        <v>18</v>
      </c>
      <c r="M416">
        <f t="shared" si="400"/>
        <v>99</v>
      </c>
      <c r="N416" t="str">
        <f>IF(LEN(Table1[[#This Row],[Status]])&gt;2,IF(MIN(Table1[[#This Row],[fo row 1]:[fo row 5]])&lt;MIN(M411:M415),"column","row"),"")</f>
        <v/>
      </c>
      <c r="O416" t="str">
        <f>IF(AND(LEN(Table1[[#This Row],[Status]])&gt;2,LEN(Table1[[#This Row],[Row or Column]])&gt;2),IF(Table1[[#This Row],[Row or Column]]="row",MIN(M411:M415),MIN(Table1[[#This Row],[fo row 1]:[fo row 5]])),"")</f>
        <v/>
      </c>
      <c r="P416" t="str">
        <f t="shared" si="424"/>
        <v/>
      </c>
      <c r="Q416" t="str">
        <f t="shared" ref="Q416:T416" si="428">IF(LEN($G416)&gt;2,SUMIF(I411:I415,"&gt;"&amp;$O416,B411:B415),"")</f>
        <v/>
      </c>
      <c r="R416" t="str">
        <f t="shared" si="428"/>
        <v/>
      </c>
      <c r="S416" t="str">
        <f t="shared" si="428"/>
        <v/>
      </c>
      <c r="T416" t="str">
        <f t="shared" si="428"/>
        <v/>
      </c>
      <c r="U416" s="1" t="str">
        <f>IF(LEN(Table1[[#This Row],[Status]])&gt;2,SUM(Table1[[#This Row],[sum col1]:[sum col5]]),"")</f>
        <v/>
      </c>
      <c r="V416" s="1" t="str" cm="1">
        <f t="array" ref="V416">IF(LEN(Table1[[#This Row],[Status]])&gt;2,INDEX('Bingo input'!$B$6:$B$105,Table1[[#This Row],[Min of Maxs]],1),"")</f>
        <v/>
      </c>
    </row>
    <row r="417" spans="1:22">
      <c r="A417" s="3">
        <v>8</v>
      </c>
      <c r="B417">
        <v>61</v>
      </c>
      <c r="C417">
        <v>57</v>
      </c>
      <c r="D417">
        <v>34</v>
      </c>
      <c r="E417">
        <v>43</v>
      </c>
      <c r="F417">
        <f t="shared" si="406"/>
        <v>69</v>
      </c>
      <c r="G417" t="str">
        <f t="shared" si="399"/>
        <v/>
      </c>
      <c r="H417">
        <f>IF(ISBLANK(A417),MAX(H412:H416),MATCH(A417,'Bingo input'!$B$6:$B$105,0))</f>
        <v>56</v>
      </c>
      <c r="I417">
        <f>IF(ISBLANK(B417),MAX(I412:I416),MATCH(B417,'Bingo input'!$B$6:$B$105,0))</f>
        <v>20</v>
      </c>
      <c r="J417">
        <f>IF(ISBLANK(C417),MAX(J412:J416),MATCH(C417,'Bingo input'!$B$6:$B$105,0))</f>
        <v>8</v>
      </c>
      <c r="K417">
        <f>IF(ISBLANK(D417),MAX(K412:K416),MATCH(D417,'Bingo input'!$B$6:$B$105,0))</f>
        <v>21</v>
      </c>
      <c r="L417">
        <f>IF(ISBLANK(E417),MAX(L412:L416),MATCH(E417,'Bingo input'!$B$6:$B$105,0))</f>
        <v>17</v>
      </c>
      <c r="M417">
        <f t="shared" si="400"/>
        <v>56</v>
      </c>
      <c r="N417" t="str">
        <f>IF(LEN(Table1[[#This Row],[Status]])&gt;2,IF(MIN(Table1[[#This Row],[fo row 1]:[fo row 5]])&lt;MIN(M412:M416),"column","row"),"")</f>
        <v/>
      </c>
      <c r="O417" t="str">
        <f>IF(AND(LEN(Table1[[#This Row],[Status]])&gt;2,LEN(Table1[[#This Row],[Row or Column]])&gt;2),IF(Table1[[#This Row],[Row or Column]]="row",MIN(M412:M416),MIN(Table1[[#This Row],[fo row 1]:[fo row 5]])),"")</f>
        <v/>
      </c>
      <c r="P417" t="str">
        <f t="shared" si="424"/>
        <v/>
      </c>
      <c r="Q417" t="str">
        <f t="shared" ref="Q417:T417" si="429">IF(LEN($G417)&gt;2,SUMIF(I412:I416,"&gt;"&amp;$O417,B412:B416),"")</f>
        <v/>
      </c>
      <c r="R417" t="str">
        <f t="shared" si="429"/>
        <v/>
      </c>
      <c r="S417" t="str">
        <f t="shared" si="429"/>
        <v/>
      </c>
      <c r="T417" t="str">
        <f t="shared" si="429"/>
        <v/>
      </c>
      <c r="U417" s="1" t="str">
        <f>IF(LEN(Table1[[#This Row],[Status]])&gt;2,SUM(Table1[[#This Row],[sum col1]:[sum col5]]),"")</f>
        <v/>
      </c>
      <c r="V417" s="1" t="str" cm="1">
        <f t="array" ref="V417">IF(LEN(Table1[[#This Row],[Status]])&gt;2,INDEX('Bingo input'!$B$6:$B$105,Table1[[#This Row],[Min of Maxs]],1),"")</f>
        <v/>
      </c>
    </row>
    <row r="418" spans="1:22">
      <c r="A418" s="3">
        <v>74</v>
      </c>
      <c r="B418">
        <v>50</v>
      </c>
      <c r="C418">
        <v>0</v>
      </c>
      <c r="D418">
        <v>39</v>
      </c>
      <c r="E418">
        <v>65</v>
      </c>
      <c r="F418">
        <f t="shared" si="406"/>
        <v>69</v>
      </c>
      <c r="G418" t="str">
        <f t="shared" si="399"/>
        <v/>
      </c>
      <c r="H418">
        <f>IF(ISBLANK(A418),MAX(H413:H417),MATCH(A418,'Bingo input'!$B$6:$B$105,0))</f>
        <v>24</v>
      </c>
      <c r="I418">
        <f>IF(ISBLANK(B418),MAX(I413:I417),MATCH(B418,'Bingo input'!$B$6:$B$105,0))</f>
        <v>59</v>
      </c>
      <c r="J418">
        <f>IF(ISBLANK(C418),MAX(J413:J417),MATCH(C418,'Bingo input'!$B$6:$B$105,0))</f>
        <v>70</v>
      </c>
      <c r="K418">
        <f>IF(ISBLANK(D418),MAX(K413:K417),MATCH(D418,'Bingo input'!$B$6:$B$105,0))</f>
        <v>75</v>
      </c>
      <c r="L418">
        <f>IF(ISBLANK(E418),MAX(L413:L417),MATCH(E418,'Bingo input'!$B$6:$B$105,0))</f>
        <v>7</v>
      </c>
      <c r="M418">
        <f t="shared" si="400"/>
        <v>75</v>
      </c>
      <c r="N418" t="str">
        <f>IF(LEN(Table1[[#This Row],[Status]])&gt;2,IF(MIN(Table1[[#This Row],[fo row 1]:[fo row 5]])&lt;MIN(M413:M417),"column","row"),"")</f>
        <v/>
      </c>
      <c r="O418" t="str">
        <f>IF(AND(LEN(Table1[[#This Row],[Status]])&gt;2,LEN(Table1[[#This Row],[Row or Column]])&gt;2),IF(Table1[[#This Row],[Row or Column]]="row",MIN(M413:M417),MIN(Table1[[#This Row],[fo row 1]:[fo row 5]])),"")</f>
        <v/>
      </c>
      <c r="P418" t="str">
        <f t="shared" si="424"/>
        <v/>
      </c>
      <c r="Q418" t="str">
        <f t="shared" ref="Q418:T418" si="430">IF(LEN($G418)&gt;2,SUMIF(I413:I417,"&gt;"&amp;$O418,B413:B417),"")</f>
        <v/>
      </c>
      <c r="R418" t="str">
        <f t="shared" si="430"/>
        <v/>
      </c>
      <c r="S418" t="str">
        <f t="shared" si="430"/>
        <v/>
      </c>
      <c r="T418" t="str">
        <f t="shared" si="430"/>
        <v/>
      </c>
      <c r="U418" s="1" t="str">
        <f>IF(LEN(Table1[[#This Row],[Status]])&gt;2,SUM(Table1[[#This Row],[sum col1]:[sum col5]]),"")</f>
        <v/>
      </c>
      <c r="V418" s="1" t="str" cm="1">
        <f t="array" ref="V418">IF(LEN(Table1[[#This Row],[Status]])&gt;2,INDEX('Bingo input'!$B$6:$B$105,Table1[[#This Row],[Min of Maxs]],1),"")</f>
        <v/>
      </c>
    </row>
    <row r="419" spans="1:22">
      <c r="A419" s="2"/>
      <c r="F419">
        <f t="shared" si="406"/>
        <v>69</v>
      </c>
      <c r="G419" t="str">
        <f t="shared" si="399"/>
        <v xml:space="preserve">Board 69 min row: </v>
      </c>
      <c r="H419">
        <f>IF(ISBLANK(A419),MAX(H414:H418),MATCH(A419,'Bingo input'!$B$6:$B$105,0))</f>
        <v>56</v>
      </c>
      <c r="I419">
        <f>IF(ISBLANK(B419),MAX(I414:I418),MATCH(B419,'Bingo input'!$B$6:$B$105,0))</f>
        <v>96</v>
      </c>
      <c r="J419">
        <f>IF(ISBLANK(C419),MAX(J414:J418),MATCH(C419,'Bingo input'!$B$6:$B$105,0))</f>
        <v>73</v>
      </c>
      <c r="K419">
        <f>IF(ISBLANK(D419),MAX(K414:K418),MATCH(D419,'Bingo input'!$B$6:$B$105,0))</f>
        <v>99</v>
      </c>
      <c r="L419">
        <f>IF(ISBLANK(E419),MAX(L414:L418),MATCH(E419,'Bingo input'!$B$6:$B$105,0))</f>
        <v>62</v>
      </c>
      <c r="M419" t="str">
        <f t="shared" si="400"/>
        <v>/</v>
      </c>
      <c r="N419" t="str">
        <f>IF(LEN(Table1[[#This Row],[Status]])&gt;2,IF(MIN(Table1[[#This Row],[fo row 1]:[fo row 5]])&lt;MIN(M414:M418),"column","row"),"")</f>
        <v>row</v>
      </c>
      <c r="O419">
        <f>IF(AND(LEN(Table1[[#This Row],[Status]])&gt;2,LEN(Table1[[#This Row],[Row or Column]])&gt;2),IF(Table1[[#This Row],[Row or Column]]="row",MIN(M414:M418),MIN(Table1[[#This Row],[fo row 1]:[fo row 5]])),"")</f>
        <v>56</v>
      </c>
      <c r="P419">
        <f t="shared" si="424"/>
        <v>0</v>
      </c>
      <c r="Q419">
        <f t="shared" ref="Q419:T419" si="431">IF(LEN($G419)&gt;2,SUMIF(I414:I418,"&gt;"&amp;$O419,B414:B418),"")</f>
        <v>132</v>
      </c>
      <c r="R419">
        <f t="shared" si="431"/>
        <v>125</v>
      </c>
      <c r="S419">
        <f t="shared" si="431"/>
        <v>197</v>
      </c>
      <c r="T419">
        <f t="shared" si="431"/>
        <v>22</v>
      </c>
      <c r="U419" s="1">
        <f>IF(LEN(Table1[[#This Row],[Status]])&gt;2,SUM(Table1[[#This Row],[sum col1]:[sum col5]]),"")</f>
        <v>476</v>
      </c>
      <c r="V419" s="1" cm="1">
        <f t="array" ref="V419">IF(LEN(Table1[[#This Row],[Status]])&gt;2,INDEX('Bingo input'!$B$6:$B$105,Table1[[#This Row],[Min of Maxs]],1),"")</f>
        <v>8</v>
      </c>
    </row>
    <row r="420" spans="1:22">
      <c r="A420" s="3">
        <v>78</v>
      </c>
      <c r="B420">
        <v>16</v>
      </c>
      <c r="C420">
        <v>13</v>
      </c>
      <c r="D420">
        <v>91</v>
      </c>
      <c r="E420">
        <v>34</v>
      </c>
      <c r="F420">
        <f t="shared" si="406"/>
        <v>70</v>
      </c>
      <c r="G420" t="str">
        <f t="shared" si="399"/>
        <v/>
      </c>
      <c r="H420">
        <f>IF(ISBLANK(A420),MAX(H415:H419),MATCH(A420,'Bingo input'!$B$6:$B$105,0))</f>
        <v>12</v>
      </c>
      <c r="I420">
        <f>IF(ISBLANK(B420),MAX(I415:I419),MATCH(B420,'Bingo input'!$B$6:$B$105,0))</f>
        <v>55</v>
      </c>
      <c r="J420">
        <f>IF(ISBLANK(C420),MAX(J415:J419),MATCH(C420,'Bingo input'!$B$6:$B$105,0))</f>
        <v>47</v>
      </c>
      <c r="K420">
        <f>IF(ISBLANK(D420),MAX(K415:K419),MATCH(D420,'Bingo input'!$B$6:$B$105,0))</f>
        <v>89</v>
      </c>
      <c r="L420">
        <f>IF(ISBLANK(E420),MAX(L415:L419),MATCH(E420,'Bingo input'!$B$6:$B$105,0))</f>
        <v>21</v>
      </c>
      <c r="M420">
        <f t="shared" si="400"/>
        <v>89</v>
      </c>
      <c r="N420" t="str">
        <f>IF(LEN(Table1[[#This Row],[Status]])&gt;2,IF(MIN(Table1[[#This Row],[fo row 1]:[fo row 5]])&lt;MIN(M415:M419),"column","row"),"")</f>
        <v/>
      </c>
      <c r="O420" t="str">
        <f>IF(AND(LEN(Table1[[#This Row],[Status]])&gt;2,LEN(Table1[[#This Row],[Row or Column]])&gt;2),IF(Table1[[#This Row],[Row or Column]]="row",MIN(M415:M419),MIN(Table1[[#This Row],[fo row 1]:[fo row 5]])),"")</f>
        <v/>
      </c>
      <c r="P420" t="str">
        <f t="shared" si="424"/>
        <v/>
      </c>
      <c r="Q420" t="str">
        <f t="shared" ref="Q420:T420" si="432">IF(LEN($G420)&gt;2,SUMIF(I415:I419,"&gt;"&amp;$O420,B415:B419),"")</f>
        <v/>
      </c>
      <c r="R420" t="str">
        <f t="shared" si="432"/>
        <v/>
      </c>
      <c r="S420" t="str">
        <f t="shared" si="432"/>
        <v/>
      </c>
      <c r="T420" t="str">
        <f t="shared" si="432"/>
        <v/>
      </c>
      <c r="U420" s="1" t="str">
        <f>IF(LEN(Table1[[#This Row],[Status]])&gt;2,SUM(Table1[[#This Row],[sum col1]:[sum col5]]),"")</f>
        <v/>
      </c>
      <c r="V420" s="1" t="str" cm="1">
        <f t="array" ref="V420">IF(LEN(Table1[[#This Row],[Status]])&gt;2,INDEX('Bingo input'!$B$6:$B$105,Table1[[#This Row],[Min of Maxs]],1),"")</f>
        <v/>
      </c>
    </row>
    <row r="421" spans="1:22">
      <c r="A421" s="3">
        <v>14</v>
      </c>
      <c r="B421">
        <v>74</v>
      </c>
      <c r="C421">
        <v>86</v>
      </c>
      <c r="D421">
        <v>3</v>
      </c>
      <c r="E421">
        <v>97</v>
      </c>
      <c r="F421">
        <f t="shared" si="406"/>
        <v>70</v>
      </c>
      <c r="G421" t="str">
        <f t="shared" si="399"/>
        <v/>
      </c>
      <c r="H421">
        <f>IF(ISBLANK(A421),MAX(H416:H420),MATCH(A421,'Bingo input'!$B$6:$B$105,0))</f>
        <v>2</v>
      </c>
      <c r="I421">
        <f>IF(ISBLANK(B421),MAX(I416:I420),MATCH(B421,'Bingo input'!$B$6:$B$105,0))</f>
        <v>24</v>
      </c>
      <c r="J421">
        <f>IF(ISBLANK(C421),MAX(J416:J420),MATCH(C421,'Bingo input'!$B$6:$B$105,0))</f>
        <v>44</v>
      </c>
      <c r="K421">
        <f>IF(ISBLANK(D421),MAX(K416:K420),MATCH(D421,'Bingo input'!$B$6:$B$105,0))</f>
        <v>95</v>
      </c>
      <c r="L421">
        <f>IF(ISBLANK(E421),MAX(L416:L420),MATCH(E421,'Bingo input'!$B$6:$B$105,0))</f>
        <v>32</v>
      </c>
      <c r="M421">
        <f t="shared" si="400"/>
        <v>95</v>
      </c>
      <c r="N421" t="str">
        <f>IF(LEN(Table1[[#This Row],[Status]])&gt;2,IF(MIN(Table1[[#This Row],[fo row 1]:[fo row 5]])&lt;MIN(M416:M420),"column","row"),"")</f>
        <v/>
      </c>
      <c r="O421" t="str">
        <f>IF(AND(LEN(Table1[[#This Row],[Status]])&gt;2,LEN(Table1[[#This Row],[Row or Column]])&gt;2),IF(Table1[[#This Row],[Row or Column]]="row",MIN(M416:M420),MIN(Table1[[#This Row],[fo row 1]:[fo row 5]])),"")</f>
        <v/>
      </c>
      <c r="P421" t="str">
        <f t="shared" si="424"/>
        <v/>
      </c>
      <c r="Q421" t="str">
        <f t="shared" ref="Q421:T421" si="433">IF(LEN($G421)&gt;2,SUMIF(I416:I420,"&gt;"&amp;$O421,B416:B420),"")</f>
        <v/>
      </c>
      <c r="R421" t="str">
        <f t="shared" si="433"/>
        <v/>
      </c>
      <c r="S421" t="str">
        <f t="shared" si="433"/>
        <v/>
      </c>
      <c r="T421" t="str">
        <f t="shared" si="433"/>
        <v/>
      </c>
      <c r="U421" s="1" t="str">
        <f>IF(LEN(Table1[[#This Row],[Status]])&gt;2,SUM(Table1[[#This Row],[sum col1]:[sum col5]]),"")</f>
        <v/>
      </c>
      <c r="V421" s="1" t="str" cm="1">
        <f t="array" ref="V421">IF(LEN(Table1[[#This Row],[Status]])&gt;2,INDEX('Bingo input'!$B$6:$B$105,Table1[[#This Row],[Min of Maxs]],1),"")</f>
        <v/>
      </c>
    </row>
    <row r="422" spans="1:22">
      <c r="A422" s="3">
        <v>12</v>
      </c>
      <c r="B422">
        <v>89</v>
      </c>
      <c r="C422">
        <v>58</v>
      </c>
      <c r="D422">
        <v>65</v>
      </c>
      <c r="E422">
        <v>51</v>
      </c>
      <c r="F422">
        <f t="shared" si="406"/>
        <v>70</v>
      </c>
      <c r="G422" t="str">
        <f t="shared" si="399"/>
        <v/>
      </c>
      <c r="H422">
        <f>IF(ISBLANK(A422),MAX(H417:H421),MATCH(A422,'Bingo input'!$B$6:$B$105,0))</f>
        <v>65</v>
      </c>
      <c r="I422">
        <f>IF(ISBLANK(B422),MAX(I417:I421),MATCH(B422,'Bingo input'!$B$6:$B$105,0))</f>
        <v>94</v>
      </c>
      <c r="J422">
        <f>IF(ISBLANK(C422),MAX(J417:J421),MATCH(C422,'Bingo input'!$B$6:$B$105,0))</f>
        <v>97</v>
      </c>
      <c r="K422">
        <f>IF(ISBLANK(D422),MAX(K417:K421),MATCH(D422,'Bingo input'!$B$6:$B$105,0))</f>
        <v>7</v>
      </c>
      <c r="L422">
        <f>IF(ISBLANK(E422),MAX(L417:L421),MATCH(E422,'Bingo input'!$B$6:$B$105,0))</f>
        <v>36</v>
      </c>
      <c r="M422">
        <f t="shared" si="400"/>
        <v>97</v>
      </c>
      <c r="N422" t="str">
        <f>IF(LEN(Table1[[#This Row],[Status]])&gt;2,IF(MIN(Table1[[#This Row],[fo row 1]:[fo row 5]])&lt;MIN(M417:M421),"column","row"),"")</f>
        <v/>
      </c>
      <c r="O422" t="str">
        <f>IF(AND(LEN(Table1[[#This Row],[Status]])&gt;2,LEN(Table1[[#This Row],[Row or Column]])&gt;2),IF(Table1[[#This Row],[Row or Column]]="row",MIN(M417:M421),MIN(Table1[[#This Row],[fo row 1]:[fo row 5]])),"")</f>
        <v/>
      </c>
      <c r="P422" t="str">
        <f t="shared" si="424"/>
        <v/>
      </c>
      <c r="Q422" t="str">
        <f t="shared" ref="Q422:T422" si="434">IF(LEN($G422)&gt;2,SUMIF(I417:I421,"&gt;"&amp;$O422,B417:B421),"")</f>
        <v/>
      </c>
      <c r="R422" t="str">
        <f t="shared" si="434"/>
        <v/>
      </c>
      <c r="S422" t="str">
        <f t="shared" si="434"/>
        <v/>
      </c>
      <c r="T422" t="str">
        <f t="shared" si="434"/>
        <v/>
      </c>
      <c r="U422" s="1" t="str">
        <f>IF(LEN(Table1[[#This Row],[Status]])&gt;2,SUM(Table1[[#This Row],[sum col1]:[sum col5]]),"")</f>
        <v/>
      </c>
      <c r="V422" s="1" t="str" cm="1">
        <f t="array" ref="V422">IF(LEN(Table1[[#This Row],[Status]])&gt;2,INDEX('Bingo input'!$B$6:$B$105,Table1[[#This Row],[Min of Maxs]],1),"")</f>
        <v/>
      </c>
    </row>
    <row r="423" spans="1:22">
      <c r="A423" s="3">
        <v>29</v>
      </c>
      <c r="B423">
        <v>57</v>
      </c>
      <c r="C423">
        <v>48</v>
      </c>
      <c r="D423">
        <v>44</v>
      </c>
      <c r="E423">
        <v>93</v>
      </c>
      <c r="F423">
        <f t="shared" si="406"/>
        <v>70</v>
      </c>
      <c r="G423" t="str">
        <f t="shared" si="399"/>
        <v/>
      </c>
      <c r="H423">
        <f>IF(ISBLANK(A423),MAX(H418:H422),MATCH(A423,'Bingo input'!$B$6:$B$105,0))</f>
        <v>92</v>
      </c>
      <c r="I423">
        <f>IF(ISBLANK(B423),MAX(I418:I422),MATCH(B423,'Bingo input'!$B$6:$B$105,0))</f>
        <v>8</v>
      </c>
      <c r="J423">
        <f>IF(ISBLANK(C423),MAX(J418:J422),MATCH(C423,'Bingo input'!$B$6:$B$105,0))</f>
        <v>91</v>
      </c>
      <c r="K423">
        <f>IF(ISBLANK(D423),MAX(K418:K422),MATCH(D423,'Bingo input'!$B$6:$B$105,0))</f>
        <v>67</v>
      </c>
      <c r="L423">
        <f>IF(ISBLANK(E423),MAX(L418:L422),MATCH(E423,'Bingo input'!$B$6:$B$105,0))</f>
        <v>23</v>
      </c>
      <c r="M423">
        <f t="shared" si="400"/>
        <v>92</v>
      </c>
      <c r="N423" t="str">
        <f>IF(LEN(Table1[[#This Row],[Status]])&gt;2,IF(MIN(Table1[[#This Row],[fo row 1]:[fo row 5]])&lt;MIN(M418:M422),"column","row"),"")</f>
        <v/>
      </c>
      <c r="O423" t="str">
        <f>IF(AND(LEN(Table1[[#This Row],[Status]])&gt;2,LEN(Table1[[#This Row],[Row or Column]])&gt;2),IF(Table1[[#This Row],[Row or Column]]="row",MIN(M418:M422),MIN(Table1[[#This Row],[fo row 1]:[fo row 5]])),"")</f>
        <v/>
      </c>
      <c r="P423" t="str">
        <f t="shared" si="424"/>
        <v/>
      </c>
      <c r="Q423" t="str">
        <f t="shared" ref="Q423:T423" si="435">IF(LEN($G423)&gt;2,SUMIF(I418:I422,"&gt;"&amp;$O423,B418:B422),"")</f>
        <v/>
      </c>
      <c r="R423" t="str">
        <f t="shared" si="435"/>
        <v/>
      </c>
      <c r="S423" t="str">
        <f t="shared" si="435"/>
        <v/>
      </c>
      <c r="T423" t="str">
        <f t="shared" si="435"/>
        <v/>
      </c>
      <c r="U423" s="1" t="str">
        <f>IF(LEN(Table1[[#This Row],[Status]])&gt;2,SUM(Table1[[#This Row],[sum col1]:[sum col5]]),"")</f>
        <v/>
      </c>
      <c r="V423" s="1" t="str" cm="1">
        <f t="array" ref="V423">IF(LEN(Table1[[#This Row],[Status]])&gt;2,INDEX('Bingo input'!$B$6:$B$105,Table1[[#This Row],[Min of Maxs]],1),"")</f>
        <v/>
      </c>
    </row>
    <row r="424" spans="1:22">
      <c r="A424" s="3">
        <v>95</v>
      </c>
      <c r="B424">
        <v>1</v>
      </c>
      <c r="C424">
        <v>42</v>
      </c>
      <c r="D424">
        <v>39</v>
      </c>
      <c r="E424">
        <v>92</v>
      </c>
      <c r="F424">
        <f t="shared" si="406"/>
        <v>70</v>
      </c>
      <c r="G424" t="str">
        <f t="shared" si="399"/>
        <v/>
      </c>
      <c r="H424">
        <f>IF(ISBLANK(A424),MAX(H419:H423),MATCH(A424,'Bingo input'!$B$6:$B$105,0))</f>
        <v>48</v>
      </c>
      <c r="I424">
        <f>IF(ISBLANK(B424),MAX(I419:I423),MATCH(B424,'Bingo input'!$B$6:$B$105,0))</f>
        <v>64</v>
      </c>
      <c r="J424">
        <f>IF(ISBLANK(C424),MAX(J419:J423),MATCH(C424,'Bingo input'!$B$6:$B$105,0))</f>
        <v>96</v>
      </c>
      <c r="K424">
        <f>IF(ISBLANK(D424),MAX(K419:K423),MATCH(D424,'Bingo input'!$B$6:$B$105,0))</f>
        <v>75</v>
      </c>
      <c r="L424">
        <f>IF(ISBLANK(E424),MAX(L419:L423),MATCH(E424,'Bingo input'!$B$6:$B$105,0))</f>
        <v>76</v>
      </c>
      <c r="M424">
        <f t="shared" si="400"/>
        <v>96</v>
      </c>
      <c r="N424" t="str">
        <f>IF(LEN(Table1[[#This Row],[Status]])&gt;2,IF(MIN(Table1[[#This Row],[fo row 1]:[fo row 5]])&lt;MIN(M419:M423),"column","row"),"")</f>
        <v/>
      </c>
      <c r="O424" t="str">
        <f>IF(AND(LEN(Table1[[#This Row],[Status]])&gt;2,LEN(Table1[[#This Row],[Row or Column]])&gt;2),IF(Table1[[#This Row],[Row or Column]]="row",MIN(M419:M423),MIN(Table1[[#This Row],[fo row 1]:[fo row 5]])),"")</f>
        <v/>
      </c>
      <c r="P424" t="str">
        <f t="shared" si="424"/>
        <v/>
      </c>
      <c r="Q424" t="str">
        <f t="shared" ref="Q424:T424" si="436">IF(LEN($G424)&gt;2,SUMIF(I419:I423,"&gt;"&amp;$O424,B419:B423),"")</f>
        <v/>
      </c>
      <c r="R424" t="str">
        <f t="shared" si="436"/>
        <v/>
      </c>
      <c r="S424" t="str">
        <f t="shared" si="436"/>
        <v/>
      </c>
      <c r="T424" t="str">
        <f t="shared" si="436"/>
        <v/>
      </c>
      <c r="U424" s="1" t="str">
        <f>IF(LEN(Table1[[#This Row],[Status]])&gt;2,SUM(Table1[[#This Row],[sum col1]:[sum col5]]),"")</f>
        <v/>
      </c>
      <c r="V424" s="1" t="str" cm="1">
        <f t="array" ref="V424">IF(LEN(Table1[[#This Row],[Status]])&gt;2,INDEX('Bingo input'!$B$6:$B$105,Table1[[#This Row],[Min of Maxs]],1),"")</f>
        <v/>
      </c>
    </row>
    <row r="425" spans="1:22">
      <c r="A425" s="2"/>
      <c r="F425">
        <f t="shared" si="406"/>
        <v>70</v>
      </c>
      <c r="G425" t="str">
        <f t="shared" si="399"/>
        <v xml:space="preserve">Board 70 min row: </v>
      </c>
      <c r="H425">
        <f>IF(ISBLANK(A425),MAX(H420:H424),MATCH(A425,'Bingo input'!$B$6:$B$105,0))</f>
        <v>92</v>
      </c>
      <c r="I425">
        <f>IF(ISBLANK(B425),MAX(I420:I424),MATCH(B425,'Bingo input'!$B$6:$B$105,0))</f>
        <v>94</v>
      </c>
      <c r="J425">
        <f>IF(ISBLANK(C425),MAX(J420:J424),MATCH(C425,'Bingo input'!$B$6:$B$105,0))</f>
        <v>97</v>
      </c>
      <c r="K425">
        <f>IF(ISBLANK(D425),MAX(K420:K424),MATCH(D425,'Bingo input'!$B$6:$B$105,0))</f>
        <v>95</v>
      </c>
      <c r="L425">
        <f>IF(ISBLANK(E425),MAX(L420:L424),MATCH(E425,'Bingo input'!$B$6:$B$105,0))</f>
        <v>76</v>
      </c>
      <c r="M425" t="str">
        <f t="shared" si="400"/>
        <v>/</v>
      </c>
      <c r="N425" t="str">
        <f>IF(LEN(Table1[[#This Row],[Status]])&gt;2,IF(MIN(Table1[[#This Row],[fo row 1]:[fo row 5]])&lt;MIN(M420:M424),"column","row"),"")</f>
        <v>column</v>
      </c>
      <c r="O425">
        <f>IF(AND(LEN(Table1[[#This Row],[Status]])&gt;2,LEN(Table1[[#This Row],[Row or Column]])&gt;2),IF(Table1[[#This Row],[Row or Column]]="row",MIN(M420:M424),MIN(Table1[[#This Row],[fo row 1]:[fo row 5]])),"")</f>
        <v>76</v>
      </c>
      <c r="P425">
        <f t="shared" si="424"/>
        <v>29</v>
      </c>
      <c r="Q425">
        <f t="shared" ref="Q425:T425" si="437">IF(LEN($G425)&gt;2,SUMIF(I420:I424,"&gt;"&amp;$O425,B420:B424),"")</f>
        <v>89</v>
      </c>
      <c r="R425">
        <f t="shared" si="437"/>
        <v>148</v>
      </c>
      <c r="S425">
        <f t="shared" si="437"/>
        <v>94</v>
      </c>
      <c r="T425">
        <f t="shared" si="437"/>
        <v>0</v>
      </c>
      <c r="U425" s="1">
        <f>IF(LEN(Table1[[#This Row],[Status]])&gt;2,SUM(Table1[[#This Row],[sum col1]:[sum col5]]),"")</f>
        <v>360</v>
      </c>
      <c r="V425" s="1" cm="1">
        <f t="array" ref="V425">IF(LEN(Table1[[#This Row],[Status]])&gt;2,INDEX('Bingo input'!$B$6:$B$105,Table1[[#This Row],[Min of Maxs]],1),"")</f>
        <v>92</v>
      </c>
    </row>
    <row r="426" spans="1:22">
      <c r="A426" s="3">
        <v>93</v>
      </c>
      <c r="B426">
        <v>96</v>
      </c>
      <c r="C426">
        <v>16</v>
      </c>
      <c r="D426">
        <v>85</v>
      </c>
      <c r="E426">
        <v>25</v>
      </c>
      <c r="F426">
        <f t="shared" si="406"/>
        <v>71</v>
      </c>
      <c r="G426" t="str">
        <f t="shared" si="399"/>
        <v/>
      </c>
      <c r="H426">
        <f>IF(ISBLANK(A426),MAX(H421:H425),MATCH(A426,'Bingo input'!$B$6:$B$105,0))</f>
        <v>23</v>
      </c>
      <c r="I426">
        <f>IF(ISBLANK(B426),MAX(I421:I425),MATCH(B426,'Bingo input'!$B$6:$B$105,0))</f>
        <v>71</v>
      </c>
      <c r="J426">
        <f>IF(ISBLANK(C426),MAX(J421:J425),MATCH(C426,'Bingo input'!$B$6:$B$105,0))</f>
        <v>55</v>
      </c>
      <c r="K426">
        <f>IF(ISBLANK(D426),MAX(K421:K425),MATCH(D426,'Bingo input'!$B$6:$B$105,0))</f>
        <v>5</v>
      </c>
      <c r="L426">
        <f>IF(ISBLANK(E426),MAX(L421:L425),MATCH(E426,'Bingo input'!$B$6:$B$105,0))</f>
        <v>15</v>
      </c>
      <c r="M426">
        <f t="shared" si="400"/>
        <v>71</v>
      </c>
      <c r="N426" t="str">
        <f>IF(LEN(Table1[[#This Row],[Status]])&gt;2,IF(MIN(Table1[[#This Row],[fo row 1]:[fo row 5]])&lt;MIN(M421:M425),"column","row"),"")</f>
        <v/>
      </c>
      <c r="O426" t="str">
        <f>IF(AND(LEN(Table1[[#This Row],[Status]])&gt;2,LEN(Table1[[#This Row],[Row or Column]])&gt;2),IF(Table1[[#This Row],[Row or Column]]="row",MIN(M421:M425),MIN(Table1[[#This Row],[fo row 1]:[fo row 5]])),"")</f>
        <v/>
      </c>
      <c r="P426" t="str">
        <f t="shared" si="424"/>
        <v/>
      </c>
      <c r="Q426" t="str">
        <f t="shared" ref="Q426:T426" si="438">IF(LEN($G426)&gt;2,SUMIF(I421:I425,"&gt;"&amp;$O426,B421:B425),"")</f>
        <v/>
      </c>
      <c r="R426" t="str">
        <f t="shared" si="438"/>
        <v/>
      </c>
      <c r="S426" t="str">
        <f t="shared" si="438"/>
        <v/>
      </c>
      <c r="T426" t="str">
        <f t="shared" si="438"/>
        <v/>
      </c>
      <c r="U426" s="1" t="str">
        <f>IF(LEN(Table1[[#This Row],[Status]])&gt;2,SUM(Table1[[#This Row],[sum col1]:[sum col5]]),"")</f>
        <v/>
      </c>
      <c r="V426" s="1" t="str" cm="1">
        <f t="array" ref="V426">IF(LEN(Table1[[#This Row],[Status]])&gt;2,INDEX('Bingo input'!$B$6:$B$105,Table1[[#This Row],[Min of Maxs]],1),"")</f>
        <v/>
      </c>
    </row>
    <row r="427" spans="1:22">
      <c r="A427" s="3">
        <v>59</v>
      </c>
      <c r="B427">
        <v>3</v>
      </c>
      <c r="C427">
        <v>70</v>
      </c>
      <c r="D427">
        <v>19</v>
      </c>
      <c r="E427">
        <v>17</v>
      </c>
      <c r="F427">
        <f t="shared" si="406"/>
        <v>71</v>
      </c>
      <c r="G427" t="str">
        <f t="shared" si="399"/>
        <v/>
      </c>
      <c r="H427">
        <f>IF(ISBLANK(A427),MAX(H422:H426),MATCH(A427,'Bingo input'!$B$6:$B$105,0))</f>
        <v>93</v>
      </c>
      <c r="I427">
        <f>IF(ISBLANK(B427),MAX(I422:I426),MATCH(B427,'Bingo input'!$B$6:$B$105,0))</f>
        <v>95</v>
      </c>
      <c r="J427">
        <f>IF(ISBLANK(C427),MAX(J422:J426),MATCH(C427,'Bingo input'!$B$6:$B$105,0))</f>
        <v>3</v>
      </c>
      <c r="K427">
        <f>IF(ISBLANK(D427),MAX(K422:K426),MATCH(D427,'Bingo input'!$B$6:$B$105,0))</f>
        <v>31</v>
      </c>
      <c r="L427">
        <f>IF(ISBLANK(E427),MAX(L422:L426),MATCH(E427,'Bingo input'!$B$6:$B$105,0))</f>
        <v>68</v>
      </c>
      <c r="M427">
        <f t="shared" si="400"/>
        <v>95</v>
      </c>
      <c r="N427" t="str">
        <f>IF(LEN(Table1[[#This Row],[Status]])&gt;2,IF(MIN(Table1[[#This Row],[fo row 1]:[fo row 5]])&lt;MIN(M422:M426),"column","row"),"")</f>
        <v/>
      </c>
      <c r="O427" t="str">
        <f>IF(AND(LEN(Table1[[#This Row],[Status]])&gt;2,LEN(Table1[[#This Row],[Row or Column]])&gt;2),IF(Table1[[#This Row],[Row or Column]]="row",MIN(M422:M426),MIN(Table1[[#This Row],[fo row 1]:[fo row 5]])),"")</f>
        <v/>
      </c>
      <c r="P427" t="str">
        <f t="shared" si="424"/>
        <v/>
      </c>
      <c r="Q427" t="str">
        <f t="shared" ref="Q427:T427" si="439">IF(LEN($G427)&gt;2,SUMIF(I422:I426,"&gt;"&amp;$O427,B422:B426),"")</f>
        <v/>
      </c>
      <c r="R427" t="str">
        <f t="shared" si="439"/>
        <v/>
      </c>
      <c r="S427" t="str">
        <f t="shared" si="439"/>
        <v/>
      </c>
      <c r="T427" t="str">
        <f t="shared" si="439"/>
        <v/>
      </c>
      <c r="U427" s="1" t="str">
        <f>IF(LEN(Table1[[#This Row],[Status]])&gt;2,SUM(Table1[[#This Row],[sum col1]:[sum col5]]),"")</f>
        <v/>
      </c>
      <c r="V427" s="1" t="str" cm="1">
        <f t="array" ref="V427">IF(LEN(Table1[[#This Row],[Status]])&gt;2,INDEX('Bingo input'!$B$6:$B$105,Table1[[#This Row],[Min of Maxs]],1),"")</f>
        <v/>
      </c>
    </row>
    <row r="428" spans="1:22">
      <c r="A428" s="3">
        <v>21</v>
      </c>
      <c r="B428">
        <v>84</v>
      </c>
      <c r="C428">
        <v>58</v>
      </c>
      <c r="D428">
        <v>38</v>
      </c>
      <c r="E428">
        <v>86</v>
      </c>
      <c r="F428">
        <f t="shared" si="406"/>
        <v>71</v>
      </c>
      <c r="G428" t="str">
        <f t="shared" si="399"/>
        <v/>
      </c>
      <c r="H428">
        <f>IF(ISBLANK(A428),MAX(H423:H427),MATCH(A428,'Bingo input'!$B$6:$B$105,0))</f>
        <v>84</v>
      </c>
      <c r="I428">
        <f>IF(ISBLANK(B428),MAX(I423:I427),MATCH(B428,'Bingo input'!$B$6:$B$105,0))</f>
        <v>14</v>
      </c>
      <c r="J428">
        <f>IF(ISBLANK(C428),MAX(J423:J427),MATCH(C428,'Bingo input'!$B$6:$B$105,0))</f>
        <v>97</v>
      </c>
      <c r="K428">
        <f>IF(ISBLANK(D428),MAX(K423:K427),MATCH(D428,'Bingo input'!$B$6:$B$105,0))</f>
        <v>82</v>
      </c>
      <c r="L428">
        <f>IF(ISBLANK(E428),MAX(L423:L427),MATCH(E428,'Bingo input'!$B$6:$B$105,0))</f>
        <v>44</v>
      </c>
      <c r="M428">
        <f t="shared" si="400"/>
        <v>97</v>
      </c>
      <c r="N428" t="str">
        <f>IF(LEN(Table1[[#This Row],[Status]])&gt;2,IF(MIN(Table1[[#This Row],[fo row 1]:[fo row 5]])&lt;MIN(M423:M427),"column","row"),"")</f>
        <v/>
      </c>
      <c r="O428" t="str">
        <f>IF(AND(LEN(Table1[[#This Row],[Status]])&gt;2,LEN(Table1[[#This Row],[Row or Column]])&gt;2),IF(Table1[[#This Row],[Row or Column]]="row",MIN(M423:M427),MIN(Table1[[#This Row],[fo row 1]:[fo row 5]])),"")</f>
        <v/>
      </c>
      <c r="P428" t="str">
        <f t="shared" ref="P428:T443" si="440">IF(LEN($G428)&gt;2,SUMIF(H423:H427,"&gt;"&amp;$O428,A423:A427),"")</f>
        <v/>
      </c>
      <c r="Q428" t="str">
        <f t="shared" si="440"/>
        <v/>
      </c>
      <c r="R428" t="str">
        <f t="shared" si="440"/>
        <v/>
      </c>
      <c r="S428" t="str">
        <f t="shared" si="440"/>
        <v/>
      </c>
      <c r="T428" t="str">
        <f t="shared" si="440"/>
        <v/>
      </c>
      <c r="U428" s="1" t="str">
        <f>IF(LEN(Table1[[#This Row],[Status]])&gt;2,SUM(Table1[[#This Row],[sum col1]:[sum col5]]),"")</f>
        <v/>
      </c>
      <c r="V428" s="1" t="str" cm="1">
        <f t="array" ref="V428">IF(LEN(Table1[[#This Row],[Status]])&gt;2,INDEX('Bingo input'!$B$6:$B$105,Table1[[#This Row],[Min of Maxs]],1),"")</f>
        <v/>
      </c>
    </row>
    <row r="429" spans="1:22">
      <c r="A429" s="3">
        <v>57</v>
      </c>
      <c r="B429">
        <v>10</v>
      </c>
      <c r="C429">
        <v>35</v>
      </c>
      <c r="D429">
        <v>95</v>
      </c>
      <c r="E429">
        <v>79</v>
      </c>
      <c r="F429">
        <f t="shared" si="406"/>
        <v>71</v>
      </c>
      <c r="G429" t="str">
        <f t="shared" si="399"/>
        <v/>
      </c>
      <c r="H429">
        <f>IF(ISBLANK(A429),MAX(H424:H428),MATCH(A429,'Bingo input'!$B$6:$B$105,0))</f>
        <v>8</v>
      </c>
      <c r="I429">
        <f>IF(ISBLANK(B429),MAX(I424:I428),MATCH(B429,'Bingo input'!$B$6:$B$105,0))</f>
        <v>54</v>
      </c>
      <c r="J429">
        <f>IF(ISBLANK(C429),MAX(J424:J428),MATCH(C429,'Bingo input'!$B$6:$B$105,0))</f>
        <v>30</v>
      </c>
      <c r="K429">
        <f>IF(ISBLANK(D429),MAX(K424:K428),MATCH(D429,'Bingo input'!$B$6:$B$105,0))</f>
        <v>48</v>
      </c>
      <c r="L429">
        <f>IF(ISBLANK(E429),MAX(L424:L428),MATCH(E429,'Bingo input'!$B$6:$B$105,0))</f>
        <v>51</v>
      </c>
      <c r="M429">
        <f t="shared" si="400"/>
        <v>54</v>
      </c>
      <c r="N429" t="str">
        <f>IF(LEN(Table1[[#This Row],[Status]])&gt;2,IF(MIN(Table1[[#This Row],[fo row 1]:[fo row 5]])&lt;MIN(M424:M428),"column","row"),"")</f>
        <v/>
      </c>
      <c r="O429" t="str">
        <f>IF(AND(LEN(Table1[[#This Row],[Status]])&gt;2,LEN(Table1[[#This Row],[Row or Column]])&gt;2),IF(Table1[[#This Row],[Row or Column]]="row",MIN(M424:M428),MIN(Table1[[#This Row],[fo row 1]:[fo row 5]])),"")</f>
        <v/>
      </c>
      <c r="P429" t="str">
        <f t="shared" si="440"/>
        <v/>
      </c>
      <c r="Q429" t="str">
        <f t="shared" ref="Q429:T429" si="441">IF(LEN($G429)&gt;2,SUMIF(I424:I428,"&gt;"&amp;$O429,B424:B428),"")</f>
        <v/>
      </c>
      <c r="R429" t="str">
        <f t="shared" si="441"/>
        <v/>
      </c>
      <c r="S429" t="str">
        <f t="shared" si="441"/>
        <v/>
      </c>
      <c r="T429" t="str">
        <f t="shared" si="441"/>
        <v/>
      </c>
      <c r="U429" s="1" t="str">
        <f>IF(LEN(Table1[[#This Row],[Status]])&gt;2,SUM(Table1[[#This Row],[sum col1]:[sum col5]]),"")</f>
        <v/>
      </c>
      <c r="V429" s="1" t="str" cm="1">
        <f t="array" ref="V429">IF(LEN(Table1[[#This Row],[Status]])&gt;2,INDEX('Bingo input'!$B$6:$B$105,Table1[[#This Row],[Min of Maxs]],1),"")</f>
        <v/>
      </c>
    </row>
    <row r="430" spans="1:22">
      <c r="A430" s="3">
        <v>81</v>
      </c>
      <c r="B430">
        <v>44</v>
      </c>
      <c r="C430">
        <v>73</v>
      </c>
      <c r="D430">
        <v>63</v>
      </c>
      <c r="E430">
        <v>9</v>
      </c>
      <c r="F430">
        <f t="shared" si="406"/>
        <v>71</v>
      </c>
      <c r="G430" t="str">
        <f t="shared" si="399"/>
        <v/>
      </c>
      <c r="H430">
        <f>IF(ISBLANK(A430),MAX(H425:H429),MATCH(A430,'Bingo input'!$B$6:$B$105,0))</f>
        <v>61</v>
      </c>
      <c r="I430">
        <f>IF(ISBLANK(B430),MAX(I425:I429),MATCH(B430,'Bingo input'!$B$6:$B$105,0))</f>
        <v>67</v>
      </c>
      <c r="J430">
        <f>IF(ISBLANK(C430),MAX(J425:J429),MATCH(C430,'Bingo input'!$B$6:$B$105,0))</f>
        <v>42</v>
      </c>
      <c r="K430">
        <f>IF(ISBLANK(D430),MAX(K425:K429),MATCH(D430,'Bingo input'!$B$6:$B$105,0))</f>
        <v>50</v>
      </c>
      <c r="L430">
        <f>IF(ISBLANK(E430),MAX(L425:L429),MATCH(E430,'Bingo input'!$B$6:$B$105,0))</f>
        <v>53</v>
      </c>
      <c r="M430">
        <f t="shared" si="400"/>
        <v>67</v>
      </c>
      <c r="N430" t="str">
        <f>IF(LEN(Table1[[#This Row],[Status]])&gt;2,IF(MIN(Table1[[#This Row],[fo row 1]:[fo row 5]])&lt;MIN(M425:M429),"column","row"),"")</f>
        <v/>
      </c>
      <c r="O430" t="str">
        <f>IF(AND(LEN(Table1[[#This Row],[Status]])&gt;2,LEN(Table1[[#This Row],[Row or Column]])&gt;2),IF(Table1[[#This Row],[Row or Column]]="row",MIN(M425:M429),MIN(Table1[[#This Row],[fo row 1]:[fo row 5]])),"")</f>
        <v/>
      </c>
      <c r="P430" t="str">
        <f t="shared" si="440"/>
        <v/>
      </c>
      <c r="Q430" t="str">
        <f t="shared" ref="Q430:T430" si="442">IF(LEN($G430)&gt;2,SUMIF(I425:I429,"&gt;"&amp;$O430,B425:B429),"")</f>
        <v/>
      </c>
      <c r="R430" t="str">
        <f t="shared" si="442"/>
        <v/>
      </c>
      <c r="S430" t="str">
        <f t="shared" si="442"/>
        <v/>
      </c>
      <c r="T430" t="str">
        <f t="shared" si="442"/>
        <v/>
      </c>
      <c r="U430" s="1" t="str">
        <f>IF(LEN(Table1[[#This Row],[Status]])&gt;2,SUM(Table1[[#This Row],[sum col1]:[sum col5]]),"")</f>
        <v/>
      </c>
      <c r="V430" s="1" t="str" cm="1">
        <f t="array" ref="V430">IF(LEN(Table1[[#This Row],[Status]])&gt;2,INDEX('Bingo input'!$B$6:$B$105,Table1[[#This Row],[Min of Maxs]],1),"")</f>
        <v/>
      </c>
    </row>
    <row r="431" spans="1:22">
      <c r="A431" s="2"/>
      <c r="F431">
        <f t="shared" si="406"/>
        <v>71</v>
      </c>
      <c r="G431" t="str">
        <f t="shared" si="399"/>
        <v xml:space="preserve">Board 71 min row: </v>
      </c>
      <c r="H431">
        <f>IF(ISBLANK(A431),MAX(H426:H430),MATCH(A431,'Bingo input'!$B$6:$B$105,0))</f>
        <v>93</v>
      </c>
      <c r="I431">
        <f>IF(ISBLANK(B431),MAX(I426:I430),MATCH(B431,'Bingo input'!$B$6:$B$105,0))</f>
        <v>95</v>
      </c>
      <c r="J431">
        <f>IF(ISBLANK(C431),MAX(J426:J430),MATCH(C431,'Bingo input'!$B$6:$B$105,0))</f>
        <v>97</v>
      </c>
      <c r="K431">
        <f>IF(ISBLANK(D431),MAX(K426:K430),MATCH(D431,'Bingo input'!$B$6:$B$105,0))</f>
        <v>82</v>
      </c>
      <c r="L431">
        <f>IF(ISBLANK(E431),MAX(L426:L430),MATCH(E431,'Bingo input'!$B$6:$B$105,0))</f>
        <v>68</v>
      </c>
      <c r="M431" t="str">
        <f t="shared" si="400"/>
        <v>/</v>
      </c>
      <c r="N431" t="str">
        <f>IF(LEN(Table1[[#This Row],[Status]])&gt;2,IF(MIN(Table1[[#This Row],[fo row 1]:[fo row 5]])&lt;MIN(M426:M430),"column","row"),"")</f>
        <v>row</v>
      </c>
      <c r="O431">
        <f>IF(AND(LEN(Table1[[#This Row],[Status]])&gt;2,LEN(Table1[[#This Row],[Row or Column]])&gt;2),IF(Table1[[#This Row],[Row or Column]]="row",MIN(M426:M430),MIN(Table1[[#This Row],[fo row 1]:[fo row 5]])),"")</f>
        <v>54</v>
      </c>
      <c r="P431">
        <f t="shared" si="440"/>
        <v>161</v>
      </c>
      <c r="Q431">
        <f t="shared" ref="Q431:T431" si="443">IF(LEN($G431)&gt;2,SUMIF(I426:I430,"&gt;"&amp;$O431,B426:B430),"")</f>
        <v>143</v>
      </c>
      <c r="R431">
        <f t="shared" si="443"/>
        <v>74</v>
      </c>
      <c r="S431">
        <f t="shared" si="443"/>
        <v>38</v>
      </c>
      <c r="T431">
        <f t="shared" si="443"/>
        <v>17</v>
      </c>
      <c r="U431" s="1">
        <f>IF(LEN(Table1[[#This Row],[Status]])&gt;2,SUM(Table1[[#This Row],[sum col1]:[sum col5]]),"")</f>
        <v>433</v>
      </c>
      <c r="V431" s="1" cm="1">
        <f t="array" ref="V431">IF(LEN(Table1[[#This Row],[Status]])&gt;2,INDEX('Bingo input'!$B$6:$B$105,Table1[[#This Row],[Min of Maxs]],1),"")</f>
        <v>10</v>
      </c>
    </row>
    <row r="432" spans="1:22">
      <c r="A432" s="3">
        <v>22</v>
      </c>
      <c r="B432">
        <v>1</v>
      </c>
      <c r="C432">
        <v>96</v>
      </c>
      <c r="D432">
        <v>7</v>
      </c>
      <c r="E432">
        <v>93</v>
      </c>
      <c r="F432">
        <f t="shared" si="406"/>
        <v>72</v>
      </c>
      <c r="G432" t="str">
        <f t="shared" si="399"/>
        <v/>
      </c>
      <c r="H432">
        <f>IF(ISBLANK(A432),MAX(H427:H431),MATCH(A432,'Bingo input'!$B$6:$B$105,0))</f>
        <v>62</v>
      </c>
      <c r="I432">
        <f>IF(ISBLANK(B432),MAX(I427:I431),MATCH(B432,'Bingo input'!$B$6:$B$105,0))</f>
        <v>64</v>
      </c>
      <c r="J432">
        <f>IF(ISBLANK(C432),MAX(J427:J431),MATCH(C432,'Bingo input'!$B$6:$B$105,0))</f>
        <v>71</v>
      </c>
      <c r="K432">
        <f>IF(ISBLANK(D432),MAX(K427:K431),MATCH(D432,'Bingo input'!$B$6:$B$105,0))</f>
        <v>4</v>
      </c>
      <c r="L432">
        <f>IF(ISBLANK(E432),MAX(L427:L431),MATCH(E432,'Bingo input'!$B$6:$B$105,0))</f>
        <v>23</v>
      </c>
      <c r="M432">
        <f t="shared" si="400"/>
        <v>71</v>
      </c>
      <c r="N432" t="str">
        <f>IF(LEN(Table1[[#This Row],[Status]])&gt;2,IF(MIN(Table1[[#This Row],[fo row 1]:[fo row 5]])&lt;MIN(M427:M431),"column","row"),"")</f>
        <v/>
      </c>
      <c r="O432" t="str">
        <f>IF(AND(LEN(Table1[[#This Row],[Status]])&gt;2,LEN(Table1[[#This Row],[Row or Column]])&gt;2),IF(Table1[[#This Row],[Row or Column]]="row",MIN(M427:M431),MIN(Table1[[#This Row],[fo row 1]:[fo row 5]])),"")</f>
        <v/>
      </c>
      <c r="P432" t="str">
        <f t="shared" si="440"/>
        <v/>
      </c>
      <c r="Q432" t="str">
        <f t="shared" ref="Q432:T432" si="444">IF(LEN($G432)&gt;2,SUMIF(I427:I431,"&gt;"&amp;$O432,B427:B431),"")</f>
        <v/>
      </c>
      <c r="R432" t="str">
        <f t="shared" si="444"/>
        <v/>
      </c>
      <c r="S432" t="str">
        <f t="shared" si="444"/>
        <v/>
      </c>
      <c r="T432" t="str">
        <f t="shared" si="444"/>
        <v/>
      </c>
      <c r="U432" s="1" t="str">
        <f>IF(LEN(Table1[[#This Row],[Status]])&gt;2,SUM(Table1[[#This Row],[sum col1]:[sum col5]]),"")</f>
        <v/>
      </c>
      <c r="V432" s="1" t="str" cm="1">
        <f t="array" ref="V432">IF(LEN(Table1[[#This Row],[Status]])&gt;2,INDEX('Bingo input'!$B$6:$B$105,Table1[[#This Row],[Min of Maxs]],1),"")</f>
        <v/>
      </c>
    </row>
    <row r="433" spans="1:22">
      <c r="A433" s="3">
        <v>40</v>
      </c>
      <c r="B433">
        <v>49</v>
      </c>
      <c r="C433">
        <v>2</v>
      </c>
      <c r="D433">
        <v>4</v>
      </c>
      <c r="E433">
        <v>66</v>
      </c>
      <c r="F433">
        <f t="shared" si="406"/>
        <v>72</v>
      </c>
      <c r="G433" t="str">
        <f t="shared" si="399"/>
        <v/>
      </c>
      <c r="H433">
        <f>IF(ISBLANK(A433),MAX(H428:H432),MATCH(A433,'Bingo input'!$B$6:$B$105,0))</f>
        <v>78</v>
      </c>
      <c r="I433">
        <f>IF(ISBLANK(B433),MAX(I428:I432),MATCH(B433,'Bingo input'!$B$6:$B$105,0))</f>
        <v>86</v>
      </c>
      <c r="J433">
        <f>IF(ISBLANK(C433),MAX(J428:J432),MATCH(C433,'Bingo input'!$B$6:$B$105,0))</f>
        <v>29</v>
      </c>
      <c r="K433">
        <f>IF(ISBLANK(D433),MAX(K428:K432),MATCH(D433,'Bingo input'!$B$6:$B$105,0))</f>
        <v>13</v>
      </c>
      <c r="L433">
        <f>IF(ISBLANK(E433),MAX(L428:L432),MATCH(E433,'Bingo input'!$B$6:$B$105,0))</f>
        <v>6</v>
      </c>
      <c r="M433">
        <f t="shared" si="400"/>
        <v>86</v>
      </c>
      <c r="N433" t="str">
        <f>IF(LEN(Table1[[#This Row],[Status]])&gt;2,IF(MIN(Table1[[#This Row],[fo row 1]:[fo row 5]])&lt;MIN(M428:M432),"column","row"),"")</f>
        <v/>
      </c>
      <c r="O433" t="str">
        <f>IF(AND(LEN(Table1[[#This Row],[Status]])&gt;2,LEN(Table1[[#This Row],[Row or Column]])&gt;2),IF(Table1[[#This Row],[Row or Column]]="row",MIN(M428:M432),MIN(Table1[[#This Row],[fo row 1]:[fo row 5]])),"")</f>
        <v/>
      </c>
      <c r="P433" t="str">
        <f t="shared" si="440"/>
        <v/>
      </c>
      <c r="Q433" t="str">
        <f t="shared" ref="Q433:T433" si="445">IF(LEN($G433)&gt;2,SUMIF(I428:I432,"&gt;"&amp;$O433,B428:B432),"")</f>
        <v/>
      </c>
      <c r="R433" t="str">
        <f t="shared" si="445"/>
        <v/>
      </c>
      <c r="S433" t="str">
        <f t="shared" si="445"/>
        <v/>
      </c>
      <c r="T433" t="str">
        <f t="shared" si="445"/>
        <v/>
      </c>
      <c r="U433" s="1" t="str">
        <f>IF(LEN(Table1[[#This Row],[Status]])&gt;2,SUM(Table1[[#This Row],[sum col1]:[sum col5]]),"")</f>
        <v/>
      </c>
      <c r="V433" s="1" t="str" cm="1">
        <f t="array" ref="V433">IF(LEN(Table1[[#This Row],[Status]])&gt;2,INDEX('Bingo input'!$B$6:$B$105,Table1[[#This Row],[Min of Maxs]],1),"")</f>
        <v/>
      </c>
    </row>
    <row r="434" spans="1:22">
      <c r="A434" s="3">
        <v>87</v>
      </c>
      <c r="B434">
        <v>21</v>
      </c>
      <c r="C434">
        <v>17</v>
      </c>
      <c r="D434">
        <v>32</v>
      </c>
      <c r="E434">
        <v>48</v>
      </c>
      <c r="F434">
        <f t="shared" si="406"/>
        <v>72</v>
      </c>
      <c r="G434" t="str">
        <f t="shared" si="399"/>
        <v/>
      </c>
      <c r="H434">
        <f>IF(ISBLANK(A434),MAX(H429:H433),MATCH(A434,'Bingo input'!$B$6:$B$105,0))</f>
        <v>88</v>
      </c>
      <c r="I434">
        <f>IF(ISBLANK(B434),MAX(I429:I433),MATCH(B434,'Bingo input'!$B$6:$B$105,0))</f>
        <v>84</v>
      </c>
      <c r="J434">
        <f>IF(ISBLANK(C434),MAX(J429:J433),MATCH(C434,'Bingo input'!$B$6:$B$105,0))</f>
        <v>68</v>
      </c>
      <c r="K434">
        <f>IF(ISBLANK(D434),MAX(K429:K433),MATCH(D434,'Bingo input'!$B$6:$B$105,0))</f>
        <v>33</v>
      </c>
      <c r="L434">
        <f>IF(ISBLANK(E434),MAX(L429:L433),MATCH(E434,'Bingo input'!$B$6:$B$105,0))</f>
        <v>91</v>
      </c>
      <c r="M434">
        <f t="shared" si="400"/>
        <v>91</v>
      </c>
      <c r="N434" t="str">
        <f>IF(LEN(Table1[[#This Row],[Status]])&gt;2,IF(MIN(Table1[[#This Row],[fo row 1]:[fo row 5]])&lt;MIN(M429:M433),"column","row"),"")</f>
        <v/>
      </c>
      <c r="O434" t="str">
        <f>IF(AND(LEN(Table1[[#This Row],[Status]])&gt;2,LEN(Table1[[#This Row],[Row or Column]])&gt;2),IF(Table1[[#This Row],[Row or Column]]="row",MIN(M429:M433),MIN(Table1[[#This Row],[fo row 1]:[fo row 5]])),"")</f>
        <v/>
      </c>
      <c r="P434" t="str">
        <f t="shared" si="440"/>
        <v/>
      </c>
      <c r="Q434" t="str">
        <f t="shared" ref="Q434:T434" si="446">IF(LEN($G434)&gt;2,SUMIF(I429:I433,"&gt;"&amp;$O434,B429:B433),"")</f>
        <v/>
      </c>
      <c r="R434" t="str">
        <f t="shared" si="446"/>
        <v/>
      </c>
      <c r="S434" t="str">
        <f t="shared" si="446"/>
        <v/>
      </c>
      <c r="T434" t="str">
        <f t="shared" si="446"/>
        <v/>
      </c>
      <c r="U434" s="1" t="str">
        <f>IF(LEN(Table1[[#This Row],[Status]])&gt;2,SUM(Table1[[#This Row],[sum col1]:[sum col5]]),"")</f>
        <v/>
      </c>
      <c r="V434" s="1" t="str" cm="1">
        <f t="array" ref="V434">IF(LEN(Table1[[#This Row],[Status]])&gt;2,INDEX('Bingo input'!$B$6:$B$105,Table1[[#This Row],[Min of Maxs]],1),"")</f>
        <v/>
      </c>
    </row>
    <row r="435" spans="1:22">
      <c r="A435" s="3">
        <v>44</v>
      </c>
      <c r="B435">
        <v>28</v>
      </c>
      <c r="C435">
        <v>42</v>
      </c>
      <c r="D435">
        <v>99</v>
      </c>
      <c r="E435">
        <v>26</v>
      </c>
      <c r="F435">
        <f t="shared" si="406"/>
        <v>72</v>
      </c>
      <c r="G435" t="str">
        <f t="shared" si="399"/>
        <v/>
      </c>
      <c r="H435">
        <f>IF(ISBLANK(A435),MAX(H430:H434),MATCH(A435,'Bingo input'!$B$6:$B$105,0))</f>
        <v>67</v>
      </c>
      <c r="I435">
        <f>IF(ISBLANK(B435),MAX(I430:I434),MATCH(B435,'Bingo input'!$B$6:$B$105,0))</f>
        <v>100</v>
      </c>
      <c r="J435">
        <f>IF(ISBLANK(C435),MAX(J430:J434),MATCH(C435,'Bingo input'!$B$6:$B$105,0))</f>
        <v>96</v>
      </c>
      <c r="K435">
        <f>IF(ISBLANK(D435),MAX(K430:K434),MATCH(D435,'Bingo input'!$B$6:$B$105,0))</f>
        <v>37</v>
      </c>
      <c r="L435">
        <f>IF(ISBLANK(E435),MAX(L430:L434),MATCH(E435,'Bingo input'!$B$6:$B$105,0))</f>
        <v>25</v>
      </c>
      <c r="M435">
        <f t="shared" si="400"/>
        <v>100</v>
      </c>
      <c r="N435" t="str">
        <f>IF(LEN(Table1[[#This Row],[Status]])&gt;2,IF(MIN(Table1[[#This Row],[fo row 1]:[fo row 5]])&lt;MIN(M430:M434),"column","row"),"")</f>
        <v/>
      </c>
      <c r="O435" t="str">
        <f>IF(AND(LEN(Table1[[#This Row],[Status]])&gt;2,LEN(Table1[[#This Row],[Row or Column]])&gt;2),IF(Table1[[#This Row],[Row or Column]]="row",MIN(M430:M434),MIN(Table1[[#This Row],[fo row 1]:[fo row 5]])),"")</f>
        <v/>
      </c>
      <c r="P435" t="str">
        <f t="shared" si="440"/>
        <v/>
      </c>
      <c r="Q435" t="str">
        <f t="shared" ref="Q435:T435" si="447">IF(LEN($G435)&gt;2,SUMIF(I430:I434,"&gt;"&amp;$O435,B430:B434),"")</f>
        <v/>
      </c>
      <c r="R435" t="str">
        <f t="shared" si="447"/>
        <v/>
      </c>
      <c r="S435" t="str">
        <f t="shared" si="447"/>
        <v/>
      </c>
      <c r="T435" t="str">
        <f t="shared" si="447"/>
        <v/>
      </c>
      <c r="U435" s="1" t="str">
        <f>IF(LEN(Table1[[#This Row],[Status]])&gt;2,SUM(Table1[[#This Row],[sum col1]:[sum col5]]),"")</f>
        <v/>
      </c>
      <c r="V435" s="1" t="str" cm="1">
        <f t="array" ref="V435">IF(LEN(Table1[[#This Row],[Status]])&gt;2,INDEX('Bingo input'!$B$6:$B$105,Table1[[#This Row],[Min of Maxs]],1),"")</f>
        <v/>
      </c>
    </row>
    <row r="436" spans="1:22">
      <c r="A436" s="3">
        <v>69</v>
      </c>
      <c r="B436">
        <v>8</v>
      </c>
      <c r="C436">
        <v>85</v>
      </c>
      <c r="D436">
        <v>86</v>
      </c>
      <c r="E436">
        <v>75</v>
      </c>
      <c r="F436">
        <f t="shared" si="406"/>
        <v>72</v>
      </c>
      <c r="G436" t="str">
        <f t="shared" si="399"/>
        <v/>
      </c>
      <c r="H436">
        <f>IF(ISBLANK(A436),MAX(H431:H435),MATCH(A436,'Bingo input'!$B$6:$B$105,0))</f>
        <v>57</v>
      </c>
      <c r="I436">
        <f>IF(ISBLANK(B436),MAX(I431:I435),MATCH(B436,'Bingo input'!$B$6:$B$105,0))</f>
        <v>56</v>
      </c>
      <c r="J436">
        <f>IF(ISBLANK(C436),MAX(J431:J435),MATCH(C436,'Bingo input'!$B$6:$B$105,0))</f>
        <v>5</v>
      </c>
      <c r="K436">
        <f>IF(ISBLANK(D436),MAX(K431:K435),MATCH(D436,'Bingo input'!$B$6:$B$105,0))</f>
        <v>44</v>
      </c>
      <c r="L436">
        <f>IF(ISBLANK(E436),MAX(L431:L435),MATCH(E436,'Bingo input'!$B$6:$B$105,0))</f>
        <v>40</v>
      </c>
      <c r="M436">
        <f t="shared" si="400"/>
        <v>57</v>
      </c>
      <c r="N436" t="str">
        <f>IF(LEN(Table1[[#This Row],[Status]])&gt;2,IF(MIN(Table1[[#This Row],[fo row 1]:[fo row 5]])&lt;MIN(M431:M435),"column","row"),"")</f>
        <v/>
      </c>
      <c r="O436" t="str">
        <f>IF(AND(LEN(Table1[[#This Row],[Status]])&gt;2,LEN(Table1[[#This Row],[Row or Column]])&gt;2),IF(Table1[[#This Row],[Row or Column]]="row",MIN(M431:M435),MIN(Table1[[#This Row],[fo row 1]:[fo row 5]])),"")</f>
        <v/>
      </c>
      <c r="P436" t="str">
        <f t="shared" si="440"/>
        <v/>
      </c>
      <c r="Q436" t="str">
        <f t="shared" ref="Q436:T436" si="448">IF(LEN($G436)&gt;2,SUMIF(I431:I435,"&gt;"&amp;$O436,B431:B435),"")</f>
        <v/>
      </c>
      <c r="R436" t="str">
        <f t="shared" si="448"/>
        <v/>
      </c>
      <c r="S436" t="str">
        <f t="shared" si="448"/>
        <v/>
      </c>
      <c r="T436" t="str">
        <f t="shared" si="448"/>
        <v/>
      </c>
      <c r="U436" s="1" t="str">
        <f>IF(LEN(Table1[[#This Row],[Status]])&gt;2,SUM(Table1[[#This Row],[sum col1]:[sum col5]]),"")</f>
        <v/>
      </c>
      <c r="V436" s="1" t="str" cm="1">
        <f t="array" ref="V436">IF(LEN(Table1[[#This Row],[Status]])&gt;2,INDEX('Bingo input'!$B$6:$B$105,Table1[[#This Row],[Min of Maxs]],1),"")</f>
        <v/>
      </c>
    </row>
    <row r="437" spans="1:22">
      <c r="A437" s="2"/>
      <c r="F437">
        <f t="shared" si="406"/>
        <v>72</v>
      </c>
      <c r="G437" t="str">
        <f t="shared" si="399"/>
        <v xml:space="preserve">Board 72 min row: </v>
      </c>
      <c r="H437">
        <f>IF(ISBLANK(A437),MAX(H432:H436),MATCH(A437,'Bingo input'!$B$6:$B$105,0))</f>
        <v>88</v>
      </c>
      <c r="I437">
        <f>IF(ISBLANK(B437),MAX(I432:I436),MATCH(B437,'Bingo input'!$B$6:$B$105,0))</f>
        <v>100</v>
      </c>
      <c r="J437">
        <f>IF(ISBLANK(C437),MAX(J432:J436),MATCH(C437,'Bingo input'!$B$6:$B$105,0))</f>
        <v>96</v>
      </c>
      <c r="K437">
        <f>IF(ISBLANK(D437),MAX(K432:K436),MATCH(D437,'Bingo input'!$B$6:$B$105,0))</f>
        <v>44</v>
      </c>
      <c r="L437">
        <f>IF(ISBLANK(E437),MAX(L432:L436),MATCH(E437,'Bingo input'!$B$6:$B$105,0))</f>
        <v>91</v>
      </c>
      <c r="M437" t="str">
        <f t="shared" si="400"/>
        <v>/</v>
      </c>
      <c r="N437" t="str">
        <f>IF(LEN(Table1[[#This Row],[Status]])&gt;2,IF(MIN(Table1[[#This Row],[fo row 1]:[fo row 5]])&lt;MIN(M432:M436),"column","row"),"")</f>
        <v>column</v>
      </c>
      <c r="O437">
        <f>IF(AND(LEN(Table1[[#This Row],[Status]])&gt;2,LEN(Table1[[#This Row],[Row or Column]])&gt;2),IF(Table1[[#This Row],[Row or Column]]="row",MIN(M432:M436),MIN(Table1[[#This Row],[fo row 1]:[fo row 5]])),"")</f>
        <v>44</v>
      </c>
      <c r="P437">
        <f t="shared" si="440"/>
        <v>262</v>
      </c>
      <c r="Q437">
        <f t="shared" ref="Q437:T437" si="449">IF(LEN($G437)&gt;2,SUMIF(I432:I436,"&gt;"&amp;$O437,B432:B436),"")</f>
        <v>107</v>
      </c>
      <c r="R437">
        <f t="shared" si="449"/>
        <v>155</v>
      </c>
      <c r="S437">
        <f t="shared" si="449"/>
        <v>0</v>
      </c>
      <c r="T437">
        <f t="shared" si="449"/>
        <v>48</v>
      </c>
      <c r="U437" s="1">
        <f>IF(LEN(Table1[[#This Row],[Status]])&gt;2,SUM(Table1[[#This Row],[sum col1]:[sum col5]]),"")</f>
        <v>572</v>
      </c>
      <c r="V437" s="1" cm="1">
        <f t="array" ref="V437">IF(LEN(Table1[[#This Row],[Status]])&gt;2,INDEX('Bingo input'!$B$6:$B$105,Table1[[#This Row],[Min of Maxs]],1),"")</f>
        <v>86</v>
      </c>
    </row>
    <row r="438" spans="1:22">
      <c r="A438" s="3">
        <v>21</v>
      </c>
      <c r="B438">
        <v>31</v>
      </c>
      <c r="C438">
        <v>37</v>
      </c>
      <c r="D438">
        <v>87</v>
      </c>
      <c r="E438">
        <v>28</v>
      </c>
      <c r="F438">
        <f t="shared" si="406"/>
        <v>73</v>
      </c>
      <c r="G438" t="str">
        <f t="shared" si="399"/>
        <v/>
      </c>
      <c r="H438">
        <f>IF(ISBLANK(A438),MAX(H433:H437),MATCH(A438,'Bingo input'!$B$6:$B$105,0))</f>
        <v>84</v>
      </c>
      <c r="I438">
        <f>IF(ISBLANK(B438),MAX(I433:I437),MATCH(B438,'Bingo input'!$B$6:$B$105,0))</f>
        <v>73</v>
      </c>
      <c r="J438">
        <f>IF(ISBLANK(C438),MAX(J433:J437),MATCH(C438,'Bingo input'!$B$6:$B$105,0))</f>
        <v>77</v>
      </c>
      <c r="K438">
        <f>IF(ISBLANK(D438),MAX(K433:K437),MATCH(D438,'Bingo input'!$B$6:$B$105,0))</f>
        <v>88</v>
      </c>
      <c r="L438">
        <f>IF(ISBLANK(E438),MAX(L433:L437),MATCH(E438,'Bingo input'!$B$6:$B$105,0))</f>
        <v>100</v>
      </c>
      <c r="M438">
        <f t="shared" si="400"/>
        <v>100</v>
      </c>
      <c r="N438" t="str">
        <f>IF(LEN(Table1[[#This Row],[Status]])&gt;2,IF(MIN(Table1[[#This Row],[fo row 1]:[fo row 5]])&lt;MIN(M433:M437),"column","row"),"")</f>
        <v/>
      </c>
      <c r="O438" t="str">
        <f>IF(AND(LEN(Table1[[#This Row],[Status]])&gt;2,LEN(Table1[[#This Row],[Row or Column]])&gt;2),IF(Table1[[#This Row],[Row or Column]]="row",MIN(M433:M437),MIN(Table1[[#This Row],[fo row 1]:[fo row 5]])),"")</f>
        <v/>
      </c>
      <c r="P438" t="str">
        <f t="shared" si="440"/>
        <v/>
      </c>
      <c r="Q438" t="str">
        <f t="shared" ref="Q438:T438" si="450">IF(LEN($G438)&gt;2,SUMIF(I433:I437,"&gt;"&amp;$O438,B433:B437),"")</f>
        <v/>
      </c>
      <c r="R438" t="str">
        <f t="shared" si="450"/>
        <v/>
      </c>
      <c r="S438" t="str">
        <f t="shared" si="450"/>
        <v/>
      </c>
      <c r="T438" t="str">
        <f t="shared" si="450"/>
        <v/>
      </c>
      <c r="U438" s="1" t="str">
        <f>IF(LEN(Table1[[#This Row],[Status]])&gt;2,SUM(Table1[[#This Row],[sum col1]:[sum col5]]),"")</f>
        <v/>
      </c>
      <c r="V438" s="1" t="str" cm="1">
        <f t="array" ref="V438">IF(LEN(Table1[[#This Row],[Status]])&gt;2,INDEX('Bingo input'!$B$6:$B$105,Table1[[#This Row],[Min of Maxs]],1),"")</f>
        <v/>
      </c>
    </row>
    <row r="439" spans="1:22">
      <c r="A439" s="3">
        <v>89</v>
      </c>
      <c r="B439">
        <v>43</v>
      </c>
      <c r="C439">
        <v>74</v>
      </c>
      <c r="D439">
        <v>83</v>
      </c>
      <c r="E439">
        <v>57</v>
      </c>
      <c r="F439">
        <f t="shared" si="406"/>
        <v>73</v>
      </c>
      <c r="G439" t="str">
        <f t="shared" si="399"/>
        <v/>
      </c>
      <c r="H439">
        <f>IF(ISBLANK(A439),MAX(H434:H438),MATCH(A439,'Bingo input'!$B$6:$B$105,0))</f>
        <v>94</v>
      </c>
      <c r="I439">
        <f>IF(ISBLANK(B439),MAX(I434:I438),MATCH(B439,'Bingo input'!$B$6:$B$105,0))</f>
        <v>17</v>
      </c>
      <c r="J439">
        <f>IF(ISBLANK(C439),MAX(J434:J438),MATCH(C439,'Bingo input'!$B$6:$B$105,0))</f>
        <v>24</v>
      </c>
      <c r="K439">
        <f>IF(ISBLANK(D439),MAX(K434:K438),MATCH(D439,'Bingo input'!$B$6:$B$105,0))</f>
        <v>27</v>
      </c>
      <c r="L439">
        <f>IF(ISBLANK(E439),MAX(L434:L438),MATCH(E439,'Bingo input'!$B$6:$B$105,0))</f>
        <v>8</v>
      </c>
      <c r="M439">
        <f t="shared" si="400"/>
        <v>94</v>
      </c>
      <c r="N439" t="str">
        <f>IF(LEN(Table1[[#This Row],[Status]])&gt;2,IF(MIN(Table1[[#This Row],[fo row 1]:[fo row 5]])&lt;MIN(M434:M438),"column","row"),"")</f>
        <v/>
      </c>
      <c r="O439" t="str">
        <f>IF(AND(LEN(Table1[[#This Row],[Status]])&gt;2,LEN(Table1[[#This Row],[Row or Column]])&gt;2),IF(Table1[[#This Row],[Row or Column]]="row",MIN(M434:M438),MIN(Table1[[#This Row],[fo row 1]:[fo row 5]])),"")</f>
        <v/>
      </c>
      <c r="P439" t="str">
        <f t="shared" si="440"/>
        <v/>
      </c>
      <c r="Q439" t="str">
        <f t="shared" ref="Q439:T439" si="451">IF(LEN($G439)&gt;2,SUMIF(I434:I438,"&gt;"&amp;$O439,B434:B438),"")</f>
        <v/>
      </c>
      <c r="R439" t="str">
        <f t="shared" si="451"/>
        <v/>
      </c>
      <c r="S439" t="str">
        <f t="shared" si="451"/>
        <v/>
      </c>
      <c r="T439" t="str">
        <f t="shared" si="451"/>
        <v/>
      </c>
      <c r="U439" s="1" t="str">
        <f>IF(LEN(Table1[[#This Row],[Status]])&gt;2,SUM(Table1[[#This Row],[sum col1]:[sum col5]]),"")</f>
        <v/>
      </c>
      <c r="V439" s="1" t="str" cm="1">
        <f t="array" ref="V439">IF(LEN(Table1[[#This Row],[Status]])&gt;2,INDEX('Bingo input'!$B$6:$B$105,Table1[[#This Row],[Min of Maxs]],1),"")</f>
        <v/>
      </c>
    </row>
    <row r="440" spans="1:22">
      <c r="A440" s="3">
        <v>95</v>
      </c>
      <c r="B440">
        <v>29</v>
      </c>
      <c r="C440">
        <v>92</v>
      </c>
      <c r="D440">
        <v>88</v>
      </c>
      <c r="E440">
        <v>35</v>
      </c>
      <c r="F440">
        <f t="shared" si="406"/>
        <v>73</v>
      </c>
      <c r="G440" t="str">
        <f t="shared" si="399"/>
        <v/>
      </c>
      <c r="H440">
        <f>IF(ISBLANK(A440),MAX(H435:H439),MATCH(A440,'Bingo input'!$B$6:$B$105,0))</f>
        <v>48</v>
      </c>
      <c r="I440">
        <f>IF(ISBLANK(B440),MAX(I435:I439),MATCH(B440,'Bingo input'!$B$6:$B$105,0))</f>
        <v>92</v>
      </c>
      <c r="J440">
        <f>IF(ISBLANK(C440),MAX(J435:J439),MATCH(C440,'Bingo input'!$B$6:$B$105,0))</f>
        <v>76</v>
      </c>
      <c r="K440">
        <f>IF(ISBLANK(D440),MAX(K435:K439),MATCH(D440,'Bingo input'!$B$6:$B$105,0))</f>
        <v>66</v>
      </c>
      <c r="L440">
        <f>IF(ISBLANK(E440),MAX(L435:L439),MATCH(E440,'Bingo input'!$B$6:$B$105,0))</f>
        <v>30</v>
      </c>
      <c r="M440">
        <f t="shared" si="400"/>
        <v>92</v>
      </c>
      <c r="N440" t="str">
        <f>IF(LEN(Table1[[#This Row],[Status]])&gt;2,IF(MIN(Table1[[#This Row],[fo row 1]:[fo row 5]])&lt;MIN(M435:M439),"column","row"),"")</f>
        <v/>
      </c>
      <c r="O440" t="str">
        <f>IF(AND(LEN(Table1[[#This Row],[Status]])&gt;2,LEN(Table1[[#This Row],[Row or Column]])&gt;2),IF(Table1[[#This Row],[Row or Column]]="row",MIN(M435:M439),MIN(Table1[[#This Row],[fo row 1]:[fo row 5]])),"")</f>
        <v/>
      </c>
      <c r="P440" t="str">
        <f t="shared" si="440"/>
        <v/>
      </c>
      <c r="Q440" t="str">
        <f t="shared" ref="Q440:T440" si="452">IF(LEN($G440)&gt;2,SUMIF(I435:I439,"&gt;"&amp;$O440,B435:B439),"")</f>
        <v/>
      </c>
      <c r="R440" t="str">
        <f t="shared" si="452"/>
        <v/>
      </c>
      <c r="S440" t="str">
        <f t="shared" si="452"/>
        <v/>
      </c>
      <c r="T440" t="str">
        <f t="shared" si="452"/>
        <v/>
      </c>
      <c r="U440" s="1" t="str">
        <f>IF(LEN(Table1[[#This Row],[Status]])&gt;2,SUM(Table1[[#This Row],[sum col1]:[sum col5]]),"")</f>
        <v/>
      </c>
      <c r="V440" s="1" t="str" cm="1">
        <f t="array" ref="V440">IF(LEN(Table1[[#This Row],[Status]])&gt;2,INDEX('Bingo input'!$B$6:$B$105,Table1[[#This Row],[Min of Maxs]],1),"")</f>
        <v/>
      </c>
    </row>
    <row r="441" spans="1:22">
      <c r="A441" s="3">
        <v>94</v>
      </c>
      <c r="B441">
        <v>25</v>
      </c>
      <c r="C441">
        <v>97</v>
      </c>
      <c r="D441">
        <v>81</v>
      </c>
      <c r="E441">
        <v>50</v>
      </c>
      <c r="F441">
        <f t="shared" si="406"/>
        <v>73</v>
      </c>
      <c r="G441" t="str">
        <f t="shared" si="399"/>
        <v/>
      </c>
      <c r="H441">
        <f>IF(ISBLANK(A441),MAX(H436:H440),MATCH(A441,'Bingo input'!$B$6:$B$105,0))</f>
        <v>72</v>
      </c>
      <c r="I441">
        <f>IF(ISBLANK(B441),MAX(I436:I440),MATCH(B441,'Bingo input'!$B$6:$B$105,0))</f>
        <v>15</v>
      </c>
      <c r="J441">
        <f>IF(ISBLANK(C441),MAX(J436:J440),MATCH(C441,'Bingo input'!$B$6:$B$105,0))</f>
        <v>32</v>
      </c>
      <c r="K441">
        <f>IF(ISBLANK(D441),MAX(K436:K440),MATCH(D441,'Bingo input'!$B$6:$B$105,0))</f>
        <v>61</v>
      </c>
      <c r="L441">
        <f>IF(ISBLANK(E441),MAX(L436:L440),MATCH(E441,'Bingo input'!$B$6:$B$105,0))</f>
        <v>59</v>
      </c>
      <c r="M441">
        <f t="shared" si="400"/>
        <v>72</v>
      </c>
      <c r="N441" t="str">
        <f>IF(LEN(Table1[[#This Row],[Status]])&gt;2,IF(MIN(Table1[[#This Row],[fo row 1]:[fo row 5]])&lt;MIN(M436:M440),"column","row"),"")</f>
        <v/>
      </c>
      <c r="O441" t="str">
        <f>IF(AND(LEN(Table1[[#This Row],[Status]])&gt;2,LEN(Table1[[#This Row],[Row or Column]])&gt;2),IF(Table1[[#This Row],[Row or Column]]="row",MIN(M436:M440),MIN(Table1[[#This Row],[fo row 1]:[fo row 5]])),"")</f>
        <v/>
      </c>
      <c r="P441" t="str">
        <f t="shared" si="440"/>
        <v/>
      </c>
      <c r="Q441" t="str">
        <f t="shared" ref="Q441:T441" si="453">IF(LEN($G441)&gt;2,SUMIF(I436:I440,"&gt;"&amp;$O441,B436:B440),"")</f>
        <v/>
      </c>
      <c r="R441" t="str">
        <f t="shared" si="453"/>
        <v/>
      </c>
      <c r="S441" t="str">
        <f t="shared" si="453"/>
        <v/>
      </c>
      <c r="T441" t="str">
        <f t="shared" si="453"/>
        <v/>
      </c>
      <c r="U441" s="1" t="str">
        <f>IF(LEN(Table1[[#This Row],[Status]])&gt;2,SUM(Table1[[#This Row],[sum col1]:[sum col5]]),"")</f>
        <v/>
      </c>
      <c r="V441" s="1" t="str" cm="1">
        <f t="array" ref="V441">IF(LEN(Table1[[#This Row],[Status]])&gt;2,INDEX('Bingo input'!$B$6:$B$105,Table1[[#This Row],[Min of Maxs]],1),"")</f>
        <v/>
      </c>
    </row>
    <row r="442" spans="1:22">
      <c r="A442" s="3">
        <v>15</v>
      </c>
      <c r="B442">
        <v>19</v>
      </c>
      <c r="C442">
        <v>73</v>
      </c>
      <c r="D442">
        <v>45</v>
      </c>
      <c r="E442">
        <v>63</v>
      </c>
      <c r="F442">
        <f t="shared" si="406"/>
        <v>73</v>
      </c>
      <c r="G442" t="str">
        <f t="shared" si="399"/>
        <v/>
      </c>
      <c r="H442">
        <f>IF(ISBLANK(A442),MAX(H437:H441),MATCH(A442,'Bingo input'!$B$6:$B$105,0))</f>
        <v>26</v>
      </c>
      <c r="I442">
        <f>IF(ISBLANK(B442),MAX(I437:I441),MATCH(B442,'Bingo input'!$B$6:$B$105,0))</f>
        <v>31</v>
      </c>
      <c r="J442">
        <f>IF(ISBLANK(C442),MAX(J437:J441),MATCH(C442,'Bingo input'!$B$6:$B$105,0))</f>
        <v>42</v>
      </c>
      <c r="K442">
        <f>IF(ISBLANK(D442),MAX(K437:K441),MATCH(D442,'Bingo input'!$B$6:$B$105,0))</f>
        <v>63</v>
      </c>
      <c r="L442">
        <f>IF(ISBLANK(E442),MAX(L437:L441),MATCH(E442,'Bingo input'!$B$6:$B$105,0))</f>
        <v>50</v>
      </c>
      <c r="M442">
        <f t="shared" si="400"/>
        <v>63</v>
      </c>
      <c r="N442" t="str">
        <f>IF(LEN(Table1[[#This Row],[Status]])&gt;2,IF(MIN(Table1[[#This Row],[fo row 1]:[fo row 5]])&lt;MIN(M437:M441),"column","row"),"")</f>
        <v/>
      </c>
      <c r="O442" t="str">
        <f>IF(AND(LEN(Table1[[#This Row],[Status]])&gt;2,LEN(Table1[[#This Row],[Row or Column]])&gt;2),IF(Table1[[#This Row],[Row or Column]]="row",MIN(M437:M441),MIN(Table1[[#This Row],[fo row 1]:[fo row 5]])),"")</f>
        <v/>
      </c>
      <c r="P442" t="str">
        <f t="shared" si="440"/>
        <v/>
      </c>
      <c r="Q442" t="str">
        <f t="shared" ref="Q442:T442" si="454">IF(LEN($G442)&gt;2,SUMIF(I437:I441,"&gt;"&amp;$O442,B437:B441),"")</f>
        <v/>
      </c>
      <c r="R442" t="str">
        <f t="shared" si="454"/>
        <v/>
      </c>
      <c r="S442" t="str">
        <f t="shared" si="454"/>
        <v/>
      </c>
      <c r="T442" t="str">
        <f t="shared" si="454"/>
        <v/>
      </c>
      <c r="U442" s="1" t="str">
        <f>IF(LEN(Table1[[#This Row],[Status]])&gt;2,SUM(Table1[[#This Row],[sum col1]:[sum col5]]),"")</f>
        <v/>
      </c>
      <c r="V442" s="1" t="str" cm="1">
        <f t="array" ref="V442">IF(LEN(Table1[[#This Row],[Status]])&gt;2,INDEX('Bingo input'!$B$6:$B$105,Table1[[#This Row],[Min of Maxs]],1),"")</f>
        <v/>
      </c>
    </row>
    <row r="443" spans="1:22">
      <c r="A443" s="2"/>
      <c r="F443">
        <f t="shared" si="406"/>
        <v>73</v>
      </c>
      <c r="G443" t="str">
        <f t="shared" si="399"/>
        <v xml:space="preserve">Board 73 min row: </v>
      </c>
      <c r="H443">
        <f>IF(ISBLANK(A443),MAX(H438:H442),MATCH(A443,'Bingo input'!$B$6:$B$105,0))</f>
        <v>94</v>
      </c>
      <c r="I443">
        <f>IF(ISBLANK(B443),MAX(I438:I442),MATCH(B443,'Bingo input'!$B$6:$B$105,0))</f>
        <v>92</v>
      </c>
      <c r="J443">
        <f>IF(ISBLANK(C443),MAX(J438:J442),MATCH(C443,'Bingo input'!$B$6:$B$105,0))</f>
        <v>77</v>
      </c>
      <c r="K443">
        <f>IF(ISBLANK(D443),MAX(K438:K442),MATCH(D443,'Bingo input'!$B$6:$B$105,0))</f>
        <v>88</v>
      </c>
      <c r="L443">
        <f>IF(ISBLANK(E443),MAX(L438:L442),MATCH(E443,'Bingo input'!$B$6:$B$105,0))</f>
        <v>100</v>
      </c>
      <c r="M443" t="str">
        <f t="shared" si="400"/>
        <v>/</v>
      </c>
      <c r="N443" t="str">
        <f>IF(LEN(Table1[[#This Row],[Status]])&gt;2,IF(MIN(Table1[[#This Row],[fo row 1]:[fo row 5]])&lt;MIN(M438:M442),"column","row"),"")</f>
        <v>row</v>
      </c>
      <c r="O443">
        <f>IF(AND(LEN(Table1[[#This Row],[Status]])&gt;2,LEN(Table1[[#This Row],[Row or Column]])&gt;2),IF(Table1[[#This Row],[Row or Column]]="row",MIN(M438:M442),MIN(Table1[[#This Row],[fo row 1]:[fo row 5]])),"")</f>
        <v>63</v>
      </c>
      <c r="P443">
        <f t="shared" si="440"/>
        <v>204</v>
      </c>
      <c r="Q443">
        <f t="shared" ref="Q443:T443" si="455">IF(LEN($G443)&gt;2,SUMIF(I438:I442,"&gt;"&amp;$O443,B438:B442),"")</f>
        <v>60</v>
      </c>
      <c r="R443">
        <f t="shared" si="455"/>
        <v>129</v>
      </c>
      <c r="S443">
        <f t="shared" si="455"/>
        <v>175</v>
      </c>
      <c r="T443">
        <f t="shared" si="455"/>
        <v>28</v>
      </c>
      <c r="U443" s="1">
        <f>IF(LEN(Table1[[#This Row],[Status]])&gt;2,SUM(Table1[[#This Row],[sum col1]:[sum col5]]),"")</f>
        <v>596</v>
      </c>
      <c r="V443" s="1" cm="1">
        <f t="array" ref="V443">IF(LEN(Table1[[#This Row],[Status]])&gt;2,INDEX('Bingo input'!$B$6:$B$105,Table1[[#This Row],[Min of Maxs]],1),"")</f>
        <v>45</v>
      </c>
    </row>
    <row r="444" spans="1:22">
      <c r="A444" s="3">
        <v>92</v>
      </c>
      <c r="B444">
        <v>62</v>
      </c>
      <c r="C444">
        <v>67</v>
      </c>
      <c r="D444">
        <v>95</v>
      </c>
      <c r="E444">
        <v>57</v>
      </c>
      <c r="F444">
        <f t="shared" si="406"/>
        <v>74</v>
      </c>
      <c r="G444" t="str">
        <f t="shared" si="399"/>
        <v/>
      </c>
      <c r="H444">
        <f>IF(ISBLANK(A444),MAX(H439:H443),MATCH(A444,'Bingo input'!$B$6:$B$105,0))</f>
        <v>76</v>
      </c>
      <c r="I444">
        <f>IF(ISBLANK(B444),MAX(I439:I443),MATCH(B444,'Bingo input'!$B$6:$B$105,0))</f>
        <v>69</v>
      </c>
      <c r="J444">
        <f>IF(ISBLANK(C444),MAX(J439:J443),MATCH(C444,'Bingo input'!$B$6:$B$105,0))</f>
        <v>99</v>
      </c>
      <c r="K444">
        <f>IF(ISBLANK(D444),MAX(K439:K443),MATCH(D444,'Bingo input'!$B$6:$B$105,0))</f>
        <v>48</v>
      </c>
      <c r="L444">
        <f>IF(ISBLANK(E444),MAX(L439:L443),MATCH(E444,'Bingo input'!$B$6:$B$105,0))</f>
        <v>8</v>
      </c>
      <c r="M444">
        <f t="shared" si="400"/>
        <v>99</v>
      </c>
      <c r="N444" t="str">
        <f>IF(LEN(Table1[[#This Row],[Status]])&gt;2,IF(MIN(Table1[[#This Row],[fo row 1]:[fo row 5]])&lt;MIN(M439:M443),"column","row"),"")</f>
        <v/>
      </c>
      <c r="O444" t="str">
        <f>IF(AND(LEN(Table1[[#This Row],[Status]])&gt;2,LEN(Table1[[#This Row],[Row or Column]])&gt;2),IF(Table1[[#This Row],[Row or Column]]="row",MIN(M439:M443),MIN(Table1[[#This Row],[fo row 1]:[fo row 5]])),"")</f>
        <v/>
      </c>
      <c r="P444" t="str">
        <f t="shared" ref="P444:T459" si="456">IF(LEN($G444)&gt;2,SUMIF(H439:H443,"&gt;"&amp;$O444,A439:A443),"")</f>
        <v/>
      </c>
      <c r="Q444" t="str">
        <f t="shared" si="456"/>
        <v/>
      </c>
      <c r="R444" t="str">
        <f t="shared" si="456"/>
        <v/>
      </c>
      <c r="S444" t="str">
        <f t="shared" si="456"/>
        <v/>
      </c>
      <c r="T444" t="str">
        <f t="shared" si="456"/>
        <v/>
      </c>
      <c r="U444" s="1" t="str">
        <f>IF(LEN(Table1[[#This Row],[Status]])&gt;2,SUM(Table1[[#This Row],[sum col1]:[sum col5]]),"")</f>
        <v/>
      </c>
      <c r="V444" s="1" t="str" cm="1">
        <f t="array" ref="V444">IF(LEN(Table1[[#This Row],[Status]])&gt;2,INDEX('Bingo input'!$B$6:$B$105,Table1[[#This Row],[Min of Maxs]],1),"")</f>
        <v/>
      </c>
    </row>
    <row r="445" spans="1:22">
      <c r="A445" s="3">
        <v>30</v>
      </c>
      <c r="B445">
        <v>8</v>
      </c>
      <c r="C445">
        <v>4</v>
      </c>
      <c r="D445">
        <v>39</v>
      </c>
      <c r="E445">
        <v>64</v>
      </c>
      <c r="F445">
        <f t="shared" si="406"/>
        <v>74</v>
      </c>
      <c r="G445" t="str">
        <f t="shared" si="399"/>
        <v/>
      </c>
      <c r="H445">
        <f>IF(ISBLANK(A445),MAX(H440:H444),MATCH(A445,'Bingo input'!$B$6:$B$105,0))</f>
        <v>85</v>
      </c>
      <c r="I445">
        <f>IF(ISBLANK(B445),MAX(I440:I444),MATCH(B445,'Bingo input'!$B$6:$B$105,0))</f>
        <v>56</v>
      </c>
      <c r="J445">
        <f>IF(ISBLANK(C445),MAX(J440:J444),MATCH(C445,'Bingo input'!$B$6:$B$105,0))</f>
        <v>13</v>
      </c>
      <c r="K445">
        <f>IF(ISBLANK(D445),MAX(K440:K444),MATCH(D445,'Bingo input'!$B$6:$B$105,0))</f>
        <v>75</v>
      </c>
      <c r="L445">
        <f>IF(ISBLANK(E445),MAX(L440:L444),MATCH(E445,'Bingo input'!$B$6:$B$105,0))</f>
        <v>28</v>
      </c>
      <c r="M445">
        <f t="shared" si="400"/>
        <v>85</v>
      </c>
      <c r="N445" t="str">
        <f>IF(LEN(Table1[[#This Row],[Status]])&gt;2,IF(MIN(Table1[[#This Row],[fo row 1]:[fo row 5]])&lt;MIN(M440:M444),"column","row"),"")</f>
        <v/>
      </c>
      <c r="O445" t="str">
        <f>IF(AND(LEN(Table1[[#This Row],[Status]])&gt;2,LEN(Table1[[#This Row],[Row or Column]])&gt;2),IF(Table1[[#This Row],[Row or Column]]="row",MIN(M440:M444),MIN(Table1[[#This Row],[fo row 1]:[fo row 5]])),"")</f>
        <v/>
      </c>
      <c r="P445" t="str">
        <f t="shared" si="456"/>
        <v/>
      </c>
      <c r="Q445" t="str">
        <f t="shared" ref="Q445:T445" si="457">IF(LEN($G445)&gt;2,SUMIF(I440:I444,"&gt;"&amp;$O445,B440:B444),"")</f>
        <v/>
      </c>
      <c r="R445" t="str">
        <f t="shared" si="457"/>
        <v/>
      </c>
      <c r="S445" t="str">
        <f t="shared" si="457"/>
        <v/>
      </c>
      <c r="T445" t="str">
        <f t="shared" si="457"/>
        <v/>
      </c>
      <c r="U445" s="1" t="str">
        <f>IF(LEN(Table1[[#This Row],[Status]])&gt;2,SUM(Table1[[#This Row],[sum col1]:[sum col5]]),"")</f>
        <v/>
      </c>
      <c r="V445" s="1" t="str" cm="1">
        <f t="array" ref="V445">IF(LEN(Table1[[#This Row],[Status]])&gt;2,INDEX('Bingo input'!$B$6:$B$105,Table1[[#This Row],[Min of Maxs]],1),"")</f>
        <v/>
      </c>
    </row>
    <row r="446" spans="1:22">
      <c r="A446" s="3">
        <v>99</v>
      </c>
      <c r="B446">
        <v>31</v>
      </c>
      <c r="C446">
        <v>70</v>
      </c>
      <c r="D446">
        <v>63</v>
      </c>
      <c r="E446">
        <v>96</v>
      </c>
      <c r="F446">
        <f t="shared" si="406"/>
        <v>74</v>
      </c>
      <c r="G446" t="str">
        <f t="shared" si="399"/>
        <v/>
      </c>
      <c r="H446">
        <f>IF(ISBLANK(A446),MAX(H441:H445),MATCH(A446,'Bingo input'!$B$6:$B$105,0))</f>
        <v>37</v>
      </c>
      <c r="I446">
        <f>IF(ISBLANK(B446),MAX(I441:I445),MATCH(B446,'Bingo input'!$B$6:$B$105,0))</f>
        <v>73</v>
      </c>
      <c r="J446">
        <f>IF(ISBLANK(C446),MAX(J441:J445),MATCH(C446,'Bingo input'!$B$6:$B$105,0))</f>
        <v>3</v>
      </c>
      <c r="K446">
        <f>IF(ISBLANK(D446),MAX(K441:K445),MATCH(D446,'Bingo input'!$B$6:$B$105,0))</f>
        <v>50</v>
      </c>
      <c r="L446">
        <f>IF(ISBLANK(E446),MAX(L441:L445),MATCH(E446,'Bingo input'!$B$6:$B$105,0))</f>
        <v>71</v>
      </c>
      <c r="M446">
        <f t="shared" si="400"/>
        <v>73</v>
      </c>
      <c r="N446" t="str">
        <f>IF(LEN(Table1[[#This Row],[Status]])&gt;2,IF(MIN(Table1[[#This Row],[fo row 1]:[fo row 5]])&lt;MIN(M441:M445),"column","row"),"")</f>
        <v/>
      </c>
      <c r="O446" t="str">
        <f>IF(AND(LEN(Table1[[#This Row],[Status]])&gt;2,LEN(Table1[[#This Row],[Row or Column]])&gt;2),IF(Table1[[#This Row],[Row or Column]]="row",MIN(M441:M445),MIN(Table1[[#This Row],[fo row 1]:[fo row 5]])),"")</f>
        <v/>
      </c>
      <c r="P446" t="str">
        <f t="shared" si="456"/>
        <v/>
      </c>
      <c r="Q446" t="str">
        <f t="shared" ref="Q446:T446" si="458">IF(LEN($G446)&gt;2,SUMIF(I441:I445,"&gt;"&amp;$O446,B441:B445),"")</f>
        <v/>
      </c>
      <c r="R446" t="str">
        <f t="shared" si="458"/>
        <v/>
      </c>
      <c r="S446" t="str">
        <f t="shared" si="458"/>
        <v/>
      </c>
      <c r="T446" t="str">
        <f t="shared" si="458"/>
        <v/>
      </c>
      <c r="U446" s="1" t="str">
        <f>IF(LEN(Table1[[#This Row],[Status]])&gt;2,SUM(Table1[[#This Row],[sum col1]:[sum col5]]),"")</f>
        <v/>
      </c>
      <c r="V446" s="1" t="str" cm="1">
        <f t="array" ref="V446">IF(LEN(Table1[[#This Row],[Status]])&gt;2,INDEX('Bingo input'!$B$6:$B$105,Table1[[#This Row],[Min of Maxs]],1),"")</f>
        <v/>
      </c>
    </row>
    <row r="447" spans="1:22">
      <c r="A447" s="3">
        <v>25</v>
      </c>
      <c r="B447">
        <v>53</v>
      </c>
      <c r="C447">
        <v>24</v>
      </c>
      <c r="D447">
        <v>93</v>
      </c>
      <c r="E447">
        <v>35</v>
      </c>
      <c r="F447">
        <f t="shared" si="406"/>
        <v>74</v>
      </c>
      <c r="G447" t="str">
        <f t="shared" si="399"/>
        <v/>
      </c>
      <c r="H447">
        <f>IF(ISBLANK(A447),MAX(H442:H446),MATCH(A447,'Bingo input'!$B$6:$B$105,0))</f>
        <v>15</v>
      </c>
      <c r="I447">
        <f>IF(ISBLANK(B447),MAX(I442:I446),MATCH(B447,'Bingo input'!$B$6:$B$105,0))</f>
        <v>98</v>
      </c>
      <c r="J447">
        <f>IF(ISBLANK(C447),MAX(J442:J446),MATCH(C447,'Bingo input'!$B$6:$B$105,0))</f>
        <v>81</v>
      </c>
      <c r="K447">
        <f>IF(ISBLANK(D447),MAX(K442:K446),MATCH(D447,'Bingo input'!$B$6:$B$105,0))</f>
        <v>23</v>
      </c>
      <c r="L447">
        <f>IF(ISBLANK(E447),MAX(L442:L446),MATCH(E447,'Bingo input'!$B$6:$B$105,0))</f>
        <v>30</v>
      </c>
      <c r="M447">
        <f t="shared" si="400"/>
        <v>98</v>
      </c>
      <c r="N447" t="str">
        <f>IF(LEN(Table1[[#This Row],[Status]])&gt;2,IF(MIN(Table1[[#This Row],[fo row 1]:[fo row 5]])&lt;MIN(M442:M446),"column","row"),"")</f>
        <v/>
      </c>
      <c r="O447" t="str">
        <f>IF(AND(LEN(Table1[[#This Row],[Status]])&gt;2,LEN(Table1[[#This Row],[Row or Column]])&gt;2),IF(Table1[[#This Row],[Row or Column]]="row",MIN(M442:M446),MIN(Table1[[#This Row],[fo row 1]:[fo row 5]])),"")</f>
        <v/>
      </c>
      <c r="P447" t="str">
        <f t="shared" si="456"/>
        <v/>
      </c>
      <c r="Q447" t="str">
        <f t="shared" ref="Q447:T447" si="459">IF(LEN($G447)&gt;2,SUMIF(I442:I446,"&gt;"&amp;$O447,B442:B446),"")</f>
        <v/>
      </c>
      <c r="R447" t="str">
        <f t="shared" si="459"/>
        <v/>
      </c>
      <c r="S447" t="str">
        <f t="shared" si="459"/>
        <v/>
      </c>
      <c r="T447" t="str">
        <f t="shared" si="459"/>
        <v/>
      </c>
      <c r="U447" s="1" t="str">
        <f>IF(LEN(Table1[[#This Row],[Status]])&gt;2,SUM(Table1[[#This Row],[sum col1]:[sum col5]]),"")</f>
        <v/>
      </c>
      <c r="V447" s="1" t="str" cm="1">
        <f t="array" ref="V447">IF(LEN(Table1[[#This Row],[Status]])&gt;2,INDEX('Bingo input'!$B$6:$B$105,Table1[[#This Row],[Min of Maxs]],1),"")</f>
        <v/>
      </c>
    </row>
    <row r="448" spans="1:22">
      <c r="A448" s="3">
        <v>34</v>
      </c>
      <c r="B448">
        <v>51</v>
      </c>
      <c r="C448">
        <v>82</v>
      </c>
      <c r="D448">
        <v>91</v>
      </c>
      <c r="E448">
        <v>28</v>
      </c>
      <c r="F448">
        <f t="shared" si="406"/>
        <v>74</v>
      </c>
      <c r="G448" t="str">
        <f t="shared" si="399"/>
        <v/>
      </c>
      <c r="H448">
        <f>IF(ISBLANK(A448),MAX(H443:H447),MATCH(A448,'Bingo input'!$B$6:$B$105,0))</f>
        <v>21</v>
      </c>
      <c r="I448">
        <f>IF(ISBLANK(B448),MAX(I443:I447),MATCH(B448,'Bingo input'!$B$6:$B$105,0))</f>
        <v>36</v>
      </c>
      <c r="J448">
        <f>IF(ISBLANK(C448),MAX(J443:J447),MATCH(C448,'Bingo input'!$B$6:$B$105,0))</f>
        <v>22</v>
      </c>
      <c r="K448">
        <f>IF(ISBLANK(D448),MAX(K443:K447),MATCH(D448,'Bingo input'!$B$6:$B$105,0))</f>
        <v>89</v>
      </c>
      <c r="L448">
        <f>IF(ISBLANK(E448),MAX(L443:L447),MATCH(E448,'Bingo input'!$B$6:$B$105,0))</f>
        <v>100</v>
      </c>
      <c r="M448">
        <f t="shared" si="400"/>
        <v>100</v>
      </c>
      <c r="N448" t="str">
        <f>IF(LEN(Table1[[#This Row],[Status]])&gt;2,IF(MIN(Table1[[#This Row],[fo row 1]:[fo row 5]])&lt;MIN(M443:M447),"column","row"),"")</f>
        <v/>
      </c>
      <c r="O448" t="str">
        <f>IF(AND(LEN(Table1[[#This Row],[Status]])&gt;2,LEN(Table1[[#This Row],[Row or Column]])&gt;2),IF(Table1[[#This Row],[Row or Column]]="row",MIN(M443:M447),MIN(Table1[[#This Row],[fo row 1]:[fo row 5]])),"")</f>
        <v/>
      </c>
      <c r="P448" t="str">
        <f t="shared" si="456"/>
        <v/>
      </c>
      <c r="Q448" t="str">
        <f t="shared" ref="Q448:T448" si="460">IF(LEN($G448)&gt;2,SUMIF(I443:I447,"&gt;"&amp;$O448,B443:B447),"")</f>
        <v/>
      </c>
      <c r="R448" t="str">
        <f t="shared" si="460"/>
        <v/>
      </c>
      <c r="S448" t="str">
        <f t="shared" si="460"/>
        <v/>
      </c>
      <c r="T448" t="str">
        <f t="shared" si="460"/>
        <v/>
      </c>
      <c r="U448" s="1" t="str">
        <f>IF(LEN(Table1[[#This Row],[Status]])&gt;2,SUM(Table1[[#This Row],[sum col1]:[sum col5]]),"")</f>
        <v/>
      </c>
      <c r="V448" s="1" t="str" cm="1">
        <f t="array" ref="V448">IF(LEN(Table1[[#This Row],[Status]])&gt;2,INDEX('Bingo input'!$B$6:$B$105,Table1[[#This Row],[Min of Maxs]],1),"")</f>
        <v/>
      </c>
    </row>
    <row r="449" spans="1:22">
      <c r="A449" s="2"/>
      <c r="F449">
        <f t="shared" si="406"/>
        <v>74</v>
      </c>
      <c r="G449" t="str">
        <f t="shared" si="399"/>
        <v xml:space="preserve">Board 74 min row: </v>
      </c>
      <c r="H449">
        <f>IF(ISBLANK(A449),MAX(H444:H448),MATCH(A449,'Bingo input'!$B$6:$B$105,0))</f>
        <v>85</v>
      </c>
      <c r="I449">
        <f>IF(ISBLANK(B449),MAX(I444:I448),MATCH(B449,'Bingo input'!$B$6:$B$105,0))</f>
        <v>98</v>
      </c>
      <c r="J449">
        <f>IF(ISBLANK(C449),MAX(J444:J448),MATCH(C449,'Bingo input'!$B$6:$B$105,0))</f>
        <v>99</v>
      </c>
      <c r="K449">
        <f>IF(ISBLANK(D449),MAX(K444:K448),MATCH(D449,'Bingo input'!$B$6:$B$105,0))</f>
        <v>89</v>
      </c>
      <c r="L449">
        <f>IF(ISBLANK(E449),MAX(L444:L448),MATCH(E449,'Bingo input'!$B$6:$B$105,0))</f>
        <v>100</v>
      </c>
      <c r="M449" t="str">
        <f t="shared" si="400"/>
        <v>/</v>
      </c>
      <c r="N449" t="str">
        <f>IF(LEN(Table1[[#This Row],[Status]])&gt;2,IF(MIN(Table1[[#This Row],[fo row 1]:[fo row 5]])&lt;MIN(M444:M448),"column","row"),"")</f>
        <v>row</v>
      </c>
      <c r="O449">
        <f>IF(AND(LEN(Table1[[#This Row],[Status]])&gt;2,LEN(Table1[[#This Row],[Row or Column]])&gt;2),IF(Table1[[#This Row],[Row or Column]]="row",MIN(M444:M448),MIN(Table1[[#This Row],[fo row 1]:[fo row 5]])),"")</f>
        <v>73</v>
      </c>
      <c r="P449">
        <f t="shared" si="456"/>
        <v>122</v>
      </c>
      <c r="Q449">
        <f t="shared" ref="Q449:T449" si="461">IF(LEN($G449)&gt;2,SUMIF(I444:I448,"&gt;"&amp;$O449,B444:B448),"")</f>
        <v>53</v>
      </c>
      <c r="R449">
        <f t="shared" si="461"/>
        <v>91</v>
      </c>
      <c r="S449">
        <f t="shared" si="461"/>
        <v>130</v>
      </c>
      <c r="T449">
        <f t="shared" si="461"/>
        <v>28</v>
      </c>
      <c r="U449" s="1">
        <f>IF(LEN(Table1[[#This Row],[Status]])&gt;2,SUM(Table1[[#This Row],[sum col1]:[sum col5]]),"")</f>
        <v>424</v>
      </c>
      <c r="V449" s="1" cm="1">
        <f t="array" ref="V449">IF(LEN(Table1[[#This Row],[Status]])&gt;2,INDEX('Bingo input'!$B$6:$B$105,Table1[[#This Row],[Min of Maxs]],1),"")</f>
        <v>31</v>
      </c>
    </row>
    <row r="450" spans="1:22">
      <c r="A450" s="3">
        <v>41</v>
      </c>
      <c r="B450">
        <v>30</v>
      </c>
      <c r="C450">
        <v>20</v>
      </c>
      <c r="D450">
        <v>56</v>
      </c>
      <c r="E450">
        <v>46</v>
      </c>
      <c r="F450">
        <f t="shared" si="406"/>
        <v>75</v>
      </c>
      <c r="G450" t="str">
        <f t="shared" si="399"/>
        <v/>
      </c>
      <c r="H450">
        <f>IF(ISBLANK(A450),MAX(H445:H449),MATCH(A450,'Bingo input'!$B$6:$B$105,0))</f>
        <v>87</v>
      </c>
      <c r="I450">
        <f>IF(ISBLANK(B450),MAX(I445:I449),MATCH(B450,'Bingo input'!$B$6:$B$105,0))</f>
        <v>85</v>
      </c>
      <c r="J450">
        <f>IF(ISBLANK(C450),MAX(J445:J449),MATCH(C450,'Bingo input'!$B$6:$B$105,0))</f>
        <v>38</v>
      </c>
      <c r="K450">
        <f>IF(ISBLANK(D450),MAX(K445:K449),MATCH(D450,'Bingo input'!$B$6:$B$105,0))</f>
        <v>41</v>
      </c>
      <c r="L450">
        <f>IF(ISBLANK(E450),MAX(L445:L449),MATCH(E450,'Bingo input'!$B$6:$B$105,0))</f>
        <v>83</v>
      </c>
      <c r="M450">
        <f t="shared" si="400"/>
        <v>87</v>
      </c>
      <c r="N450" t="str">
        <f>IF(LEN(Table1[[#This Row],[Status]])&gt;2,IF(MIN(Table1[[#This Row],[fo row 1]:[fo row 5]])&lt;MIN(M445:M449),"column","row"),"")</f>
        <v/>
      </c>
      <c r="O450" t="str">
        <f>IF(AND(LEN(Table1[[#This Row],[Status]])&gt;2,LEN(Table1[[#This Row],[Row or Column]])&gt;2),IF(Table1[[#This Row],[Row or Column]]="row",MIN(M445:M449),MIN(Table1[[#This Row],[fo row 1]:[fo row 5]])),"")</f>
        <v/>
      </c>
      <c r="P450" t="str">
        <f t="shared" si="456"/>
        <v/>
      </c>
      <c r="Q450" t="str">
        <f t="shared" ref="Q450:T450" si="462">IF(LEN($G450)&gt;2,SUMIF(I445:I449,"&gt;"&amp;$O450,B445:B449),"")</f>
        <v/>
      </c>
      <c r="R450" t="str">
        <f t="shared" si="462"/>
        <v/>
      </c>
      <c r="S450" t="str">
        <f t="shared" si="462"/>
        <v/>
      </c>
      <c r="T450" t="str">
        <f t="shared" si="462"/>
        <v/>
      </c>
      <c r="U450" s="1" t="str">
        <f>IF(LEN(Table1[[#This Row],[Status]])&gt;2,SUM(Table1[[#This Row],[sum col1]:[sum col5]]),"")</f>
        <v/>
      </c>
      <c r="V450" s="1" t="str" cm="1">
        <f t="array" ref="V450">IF(LEN(Table1[[#This Row],[Status]])&gt;2,INDEX('Bingo input'!$B$6:$B$105,Table1[[#This Row],[Min of Maxs]],1),"")</f>
        <v/>
      </c>
    </row>
    <row r="451" spans="1:22">
      <c r="A451" s="3">
        <v>16</v>
      </c>
      <c r="B451">
        <v>32</v>
      </c>
      <c r="C451">
        <v>98</v>
      </c>
      <c r="D451">
        <v>60</v>
      </c>
      <c r="E451">
        <v>35</v>
      </c>
      <c r="F451">
        <f t="shared" si="406"/>
        <v>75</v>
      </c>
      <c r="G451" t="str">
        <f t="shared" si="399"/>
        <v/>
      </c>
      <c r="H451">
        <f>IF(ISBLANK(A451),MAX(H446:H450),MATCH(A451,'Bingo input'!$B$6:$B$105,0))</f>
        <v>55</v>
      </c>
      <c r="I451">
        <f>IF(ISBLANK(B451),MAX(I446:I450),MATCH(B451,'Bingo input'!$B$6:$B$105,0))</f>
        <v>33</v>
      </c>
      <c r="J451">
        <f>IF(ISBLANK(C451),MAX(J446:J450),MATCH(C451,'Bingo input'!$B$6:$B$105,0))</f>
        <v>80</v>
      </c>
      <c r="K451">
        <f>IF(ISBLANK(D451),MAX(K446:K450),MATCH(D451,'Bingo input'!$B$6:$B$105,0))</f>
        <v>90</v>
      </c>
      <c r="L451">
        <f>IF(ISBLANK(E451),MAX(L446:L450),MATCH(E451,'Bingo input'!$B$6:$B$105,0))</f>
        <v>30</v>
      </c>
      <c r="M451">
        <f t="shared" si="400"/>
        <v>90</v>
      </c>
      <c r="N451" t="str">
        <f>IF(LEN(Table1[[#This Row],[Status]])&gt;2,IF(MIN(Table1[[#This Row],[fo row 1]:[fo row 5]])&lt;MIN(M446:M450),"column","row"),"")</f>
        <v/>
      </c>
      <c r="O451" t="str">
        <f>IF(AND(LEN(Table1[[#This Row],[Status]])&gt;2,LEN(Table1[[#This Row],[Row or Column]])&gt;2),IF(Table1[[#This Row],[Row or Column]]="row",MIN(M446:M450),MIN(Table1[[#This Row],[fo row 1]:[fo row 5]])),"")</f>
        <v/>
      </c>
      <c r="P451" t="str">
        <f t="shared" si="456"/>
        <v/>
      </c>
      <c r="Q451" t="str">
        <f t="shared" ref="Q451:T451" si="463">IF(LEN($G451)&gt;2,SUMIF(I446:I450,"&gt;"&amp;$O451,B446:B450),"")</f>
        <v/>
      </c>
      <c r="R451" t="str">
        <f t="shared" si="463"/>
        <v/>
      </c>
      <c r="S451" t="str">
        <f t="shared" si="463"/>
        <v/>
      </c>
      <c r="T451" t="str">
        <f t="shared" si="463"/>
        <v/>
      </c>
      <c r="U451" s="1" t="str">
        <f>IF(LEN(Table1[[#This Row],[Status]])&gt;2,SUM(Table1[[#This Row],[sum col1]:[sum col5]]),"")</f>
        <v/>
      </c>
      <c r="V451" s="1" t="str" cm="1">
        <f t="array" ref="V451">IF(LEN(Table1[[#This Row],[Status]])&gt;2,INDEX('Bingo input'!$B$6:$B$105,Table1[[#This Row],[Min of Maxs]],1),"")</f>
        <v/>
      </c>
    </row>
    <row r="452" spans="1:22">
      <c r="A452" s="3">
        <v>67</v>
      </c>
      <c r="B452">
        <v>9</v>
      </c>
      <c r="C452">
        <v>43</v>
      </c>
      <c r="D452">
        <v>42</v>
      </c>
      <c r="E452">
        <v>88</v>
      </c>
      <c r="F452">
        <f t="shared" si="406"/>
        <v>75</v>
      </c>
      <c r="G452" t="str">
        <f t="shared" si="399"/>
        <v/>
      </c>
      <c r="H452">
        <f>IF(ISBLANK(A452),MAX(H447:H451),MATCH(A452,'Bingo input'!$B$6:$B$105,0))</f>
        <v>99</v>
      </c>
      <c r="I452">
        <f>IF(ISBLANK(B452),MAX(I447:I451),MATCH(B452,'Bingo input'!$B$6:$B$105,0))</f>
        <v>53</v>
      </c>
      <c r="J452">
        <f>IF(ISBLANK(C452),MAX(J447:J451),MATCH(C452,'Bingo input'!$B$6:$B$105,0))</f>
        <v>17</v>
      </c>
      <c r="K452">
        <f>IF(ISBLANK(D452),MAX(K447:K451),MATCH(D452,'Bingo input'!$B$6:$B$105,0))</f>
        <v>96</v>
      </c>
      <c r="L452">
        <f>IF(ISBLANK(E452),MAX(L447:L451),MATCH(E452,'Bingo input'!$B$6:$B$105,0))</f>
        <v>66</v>
      </c>
      <c r="M452">
        <f t="shared" si="400"/>
        <v>99</v>
      </c>
      <c r="N452" t="str">
        <f>IF(LEN(Table1[[#This Row],[Status]])&gt;2,IF(MIN(Table1[[#This Row],[fo row 1]:[fo row 5]])&lt;MIN(M447:M451),"column","row"),"")</f>
        <v/>
      </c>
      <c r="O452" t="str">
        <f>IF(AND(LEN(Table1[[#This Row],[Status]])&gt;2,LEN(Table1[[#This Row],[Row or Column]])&gt;2),IF(Table1[[#This Row],[Row or Column]]="row",MIN(M447:M451),MIN(Table1[[#This Row],[fo row 1]:[fo row 5]])),"")</f>
        <v/>
      </c>
      <c r="P452" t="str">
        <f t="shared" si="456"/>
        <v/>
      </c>
      <c r="Q452" t="str">
        <f t="shared" ref="Q452:T452" si="464">IF(LEN($G452)&gt;2,SUMIF(I447:I451,"&gt;"&amp;$O452,B447:B451),"")</f>
        <v/>
      </c>
      <c r="R452" t="str">
        <f t="shared" si="464"/>
        <v/>
      </c>
      <c r="S452" t="str">
        <f t="shared" si="464"/>
        <v/>
      </c>
      <c r="T452" t="str">
        <f t="shared" si="464"/>
        <v/>
      </c>
      <c r="U452" s="1" t="str">
        <f>IF(LEN(Table1[[#This Row],[Status]])&gt;2,SUM(Table1[[#This Row],[sum col1]:[sum col5]]),"")</f>
        <v/>
      </c>
      <c r="V452" s="1" t="str" cm="1">
        <f t="array" ref="V452">IF(LEN(Table1[[#This Row],[Status]])&gt;2,INDEX('Bingo input'!$B$6:$B$105,Table1[[#This Row],[Min of Maxs]],1),"")</f>
        <v/>
      </c>
    </row>
    <row r="453" spans="1:22">
      <c r="A453" s="3">
        <v>78</v>
      </c>
      <c r="B453">
        <v>90</v>
      </c>
      <c r="C453">
        <v>71</v>
      </c>
      <c r="D453">
        <v>5</v>
      </c>
      <c r="E453">
        <v>29</v>
      </c>
      <c r="F453">
        <f t="shared" si="406"/>
        <v>75</v>
      </c>
      <c r="G453" t="str">
        <f t="shared" si="399"/>
        <v/>
      </c>
      <c r="H453">
        <f>IF(ISBLANK(A453),MAX(H448:H452),MATCH(A453,'Bingo input'!$B$6:$B$105,0))</f>
        <v>12</v>
      </c>
      <c r="I453">
        <f>IF(ISBLANK(B453),MAX(I448:I452),MATCH(B453,'Bingo input'!$B$6:$B$105,0))</f>
        <v>74</v>
      </c>
      <c r="J453">
        <f>IF(ISBLANK(C453),MAX(J448:J452),MATCH(C453,'Bingo input'!$B$6:$B$105,0))</f>
        <v>18</v>
      </c>
      <c r="K453">
        <f>IF(ISBLANK(D453),MAX(K448:K452),MATCH(D453,'Bingo input'!$B$6:$B$105,0))</f>
        <v>79</v>
      </c>
      <c r="L453">
        <f>IF(ISBLANK(E453),MAX(L448:L452),MATCH(E453,'Bingo input'!$B$6:$B$105,0))</f>
        <v>92</v>
      </c>
      <c r="M453">
        <f t="shared" si="400"/>
        <v>92</v>
      </c>
      <c r="N453" t="str">
        <f>IF(LEN(Table1[[#This Row],[Status]])&gt;2,IF(MIN(Table1[[#This Row],[fo row 1]:[fo row 5]])&lt;MIN(M448:M452),"column","row"),"")</f>
        <v/>
      </c>
      <c r="O453" t="str">
        <f>IF(AND(LEN(Table1[[#This Row],[Status]])&gt;2,LEN(Table1[[#This Row],[Row or Column]])&gt;2),IF(Table1[[#This Row],[Row or Column]]="row",MIN(M448:M452),MIN(Table1[[#This Row],[fo row 1]:[fo row 5]])),"")</f>
        <v/>
      </c>
      <c r="P453" t="str">
        <f t="shared" si="456"/>
        <v/>
      </c>
      <c r="Q453" t="str">
        <f t="shared" ref="Q453:T453" si="465">IF(LEN($G453)&gt;2,SUMIF(I448:I452,"&gt;"&amp;$O453,B448:B452),"")</f>
        <v/>
      </c>
      <c r="R453" t="str">
        <f t="shared" si="465"/>
        <v/>
      </c>
      <c r="S453" t="str">
        <f t="shared" si="465"/>
        <v/>
      </c>
      <c r="T453" t="str">
        <f t="shared" si="465"/>
        <v/>
      </c>
      <c r="U453" s="1" t="str">
        <f>IF(LEN(Table1[[#This Row],[Status]])&gt;2,SUM(Table1[[#This Row],[sum col1]:[sum col5]]),"")</f>
        <v/>
      </c>
      <c r="V453" s="1" t="str" cm="1">
        <f t="array" ref="V453">IF(LEN(Table1[[#This Row],[Status]])&gt;2,INDEX('Bingo input'!$B$6:$B$105,Table1[[#This Row],[Min of Maxs]],1),"")</f>
        <v/>
      </c>
    </row>
    <row r="454" spans="1:22">
      <c r="A454" s="3">
        <v>49</v>
      </c>
      <c r="B454">
        <v>31</v>
      </c>
      <c r="C454">
        <v>37</v>
      </c>
      <c r="D454">
        <v>63</v>
      </c>
      <c r="E454">
        <v>18</v>
      </c>
      <c r="F454">
        <f t="shared" si="406"/>
        <v>75</v>
      </c>
      <c r="G454" t="str">
        <f t="shared" ref="G454:G517" si="466">IF(ISBLANK(A454),"Board "&amp;F454&amp;" min row: ","")</f>
        <v/>
      </c>
      <c r="H454">
        <f>IF(ISBLANK(A454),MAX(H449:H453),MATCH(A454,'Bingo input'!$B$6:$B$105,0))</f>
        <v>86</v>
      </c>
      <c r="I454">
        <f>IF(ISBLANK(B454),MAX(I449:I453),MATCH(B454,'Bingo input'!$B$6:$B$105,0))</f>
        <v>73</v>
      </c>
      <c r="J454">
        <f>IF(ISBLANK(C454),MAX(J449:J453),MATCH(C454,'Bingo input'!$B$6:$B$105,0))</f>
        <v>77</v>
      </c>
      <c r="K454">
        <f>IF(ISBLANK(D454),MAX(K449:K453),MATCH(D454,'Bingo input'!$B$6:$B$105,0))</f>
        <v>50</v>
      </c>
      <c r="L454">
        <f>IF(ISBLANK(E454),MAX(L449:L453),MATCH(E454,'Bingo input'!$B$6:$B$105,0))</f>
        <v>16</v>
      </c>
      <c r="M454">
        <f t="shared" ref="M454:M517" si="467">IF(ISBLANK(A454),"/",MAX(H454:L454))</f>
        <v>86</v>
      </c>
      <c r="N454" t="str">
        <f>IF(LEN(Table1[[#This Row],[Status]])&gt;2,IF(MIN(Table1[[#This Row],[fo row 1]:[fo row 5]])&lt;MIN(M449:M453),"column","row"),"")</f>
        <v/>
      </c>
      <c r="O454" t="str">
        <f>IF(AND(LEN(Table1[[#This Row],[Status]])&gt;2,LEN(Table1[[#This Row],[Row or Column]])&gt;2),IF(Table1[[#This Row],[Row or Column]]="row",MIN(M449:M453),MIN(Table1[[#This Row],[fo row 1]:[fo row 5]])),"")</f>
        <v/>
      </c>
      <c r="P454" t="str">
        <f t="shared" si="456"/>
        <v/>
      </c>
      <c r="Q454" t="str">
        <f t="shared" ref="Q454:T454" si="468">IF(LEN($G454)&gt;2,SUMIF(I449:I453,"&gt;"&amp;$O454,B449:B453),"")</f>
        <v/>
      </c>
      <c r="R454" t="str">
        <f t="shared" si="468"/>
        <v/>
      </c>
      <c r="S454" t="str">
        <f t="shared" si="468"/>
        <v/>
      </c>
      <c r="T454" t="str">
        <f t="shared" si="468"/>
        <v/>
      </c>
      <c r="U454" s="1" t="str">
        <f>IF(LEN(Table1[[#This Row],[Status]])&gt;2,SUM(Table1[[#This Row],[sum col1]:[sum col5]]),"")</f>
        <v/>
      </c>
      <c r="V454" s="1" t="str" cm="1">
        <f t="array" ref="V454">IF(LEN(Table1[[#This Row],[Status]])&gt;2,INDEX('Bingo input'!$B$6:$B$105,Table1[[#This Row],[Min of Maxs]],1),"")</f>
        <v/>
      </c>
    </row>
    <row r="455" spans="1:22">
      <c r="A455" s="2"/>
      <c r="F455">
        <f t="shared" si="406"/>
        <v>75</v>
      </c>
      <c r="G455" t="str">
        <f t="shared" si="466"/>
        <v xml:space="preserve">Board 75 min row: </v>
      </c>
      <c r="H455">
        <f>IF(ISBLANK(A455),MAX(H450:H454),MATCH(A455,'Bingo input'!$B$6:$B$105,0))</f>
        <v>99</v>
      </c>
      <c r="I455">
        <f>IF(ISBLANK(B455),MAX(I450:I454),MATCH(B455,'Bingo input'!$B$6:$B$105,0))</f>
        <v>85</v>
      </c>
      <c r="J455">
        <f>IF(ISBLANK(C455),MAX(J450:J454),MATCH(C455,'Bingo input'!$B$6:$B$105,0))</f>
        <v>80</v>
      </c>
      <c r="K455">
        <f>IF(ISBLANK(D455),MAX(K450:K454),MATCH(D455,'Bingo input'!$B$6:$B$105,0))</f>
        <v>96</v>
      </c>
      <c r="L455">
        <f>IF(ISBLANK(E455),MAX(L450:L454),MATCH(E455,'Bingo input'!$B$6:$B$105,0))</f>
        <v>92</v>
      </c>
      <c r="M455" t="str">
        <f t="shared" si="467"/>
        <v>/</v>
      </c>
      <c r="N455" t="str">
        <f>IF(LEN(Table1[[#This Row],[Status]])&gt;2,IF(MIN(Table1[[#This Row],[fo row 1]:[fo row 5]])&lt;MIN(M450:M454),"column","row"),"")</f>
        <v>column</v>
      </c>
      <c r="O455">
        <f>IF(AND(LEN(Table1[[#This Row],[Status]])&gt;2,LEN(Table1[[#This Row],[Row or Column]])&gt;2),IF(Table1[[#This Row],[Row or Column]]="row",MIN(M450:M454),MIN(Table1[[#This Row],[fo row 1]:[fo row 5]])),"")</f>
        <v>80</v>
      </c>
      <c r="P455">
        <f t="shared" si="456"/>
        <v>157</v>
      </c>
      <c r="Q455">
        <f t="shared" ref="Q455:T455" si="469">IF(LEN($G455)&gt;2,SUMIF(I450:I454,"&gt;"&amp;$O455,B450:B454),"")</f>
        <v>30</v>
      </c>
      <c r="R455">
        <f t="shared" si="469"/>
        <v>0</v>
      </c>
      <c r="S455">
        <f t="shared" si="469"/>
        <v>102</v>
      </c>
      <c r="T455">
        <f t="shared" si="469"/>
        <v>75</v>
      </c>
      <c r="U455" s="1">
        <f>IF(LEN(Table1[[#This Row],[Status]])&gt;2,SUM(Table1[[#This Row],[sum col1]:[sum col5]]),"")</f>
        <v>364</v>
      </c>
      <c r="V455" s="1" cm="1">
        <f t="array" ref="V455">IF(LEN(Table1[[#This Row],[Status]])&gt;2,INDEX('Bingo input'!$B$6:$B$105,Table1[[#This Row],[Min of Maxs]],1),"")</f>
        <v>98</v>
      </c>
    </row>
    <row r="456" spans="1:22">
      <c r="A456" s="3">
        <v>80</v>
      </c>
      <c r="B456">
        <v>40</v>
      </c>
      <c r="C456">
        <v>88</v>
      </c>
      <c r="D456">
        <v>5</v>
      </c>
      <c r="E456">
        <v>62</v>
      </c>
      <c r="F456">
        <f t="shared" si="406"/>
        <v>76</v>
      </c>
      <c r="G456" t="str">
        <f t="shared" si="466"/>
        <v/>
      </c>
      <c r="H456">
        <f>IF(ISBLANK(A456),MAX(H451:H455),MATCH(A456,'Bingo input'!$B$6:$B$105,0))</f>
        <v>43</v>
      </c>
      <c r="I456">
        <f>IF(ISBLANK(B456),MAX(I451:I455),MATCH(B456,'Bingo input'!$B$6:$B$105,0))</f>
        <v>78</v>
      </c>
      <c r="J456">
        <f>IF(ISBLANK(C456),MAX(J451:J455),MATCH(C456,'Bingo input'!$B$6:$B$105,0))</f>
        <v>66</v>
      </c>
      <c r="K456">
        <f>IF(ISBLANK(D456),MAX(K451:K455),MATCH(D456,'Bingo input'!$B$6:$B$105,0))</f>
        <v>79</v>
      </c>
      <c r="L456">
        <f>IF(ISBLANK(E456),MAX(L451:L455),MATCH(E456,'Bingo input'!$B$6:$B$105,0))</f>
        <v>69</v>
      </c>
      <c r="M456">
        <f t="shared" si="467"/>
        <v>79</v>
      </c>
      <c r="N456" t="str">
        <f>IF(LEN(Table1[[#This Row],[Status]])&gt;2,IF(MIN(Table1[[#This Row],[fo row 1]:[fo row 5]])&lt;MIN(M451:M455),"column","row"),"")</f>
        <v/>
      </c>
      <c r="O456" t="str">
        <f>IF(AND(LEN(Table1[[#This Row],[Status]])&gt;2,LEN(Table1[[#This Row],[Row or Column]])&gt;2),IF(Table1[[#This Row],[Row or Column]]="row",MIN(M451:M455),MIN(Table1[[#This Row],[fo row 1]:[fo row 5]])),"")</f>
        <v/>
      </c>
      <c r="P456" t="str">
        <f t="shared" si="456"/>
        <v/>
      </c>
      <c r="Q456" t="str">
        <f t="shared" ref="Q456:T456" si="470">IF(LEN($G456)&gt;2,SUMIF(I451:I455,"&gt;"&amp;$O456,B451:B455),"")</f>
        <v/>
      </c>
      <c r="R456" t="str">
        <f t="shared" si="470"/>
        <v/>
      </c>
      <c r="S456" t="str">
        <f t="shared" si="470"/>
        <v/>
      </c>
      <c r="T456" t="str">
        <f t="shared" si="470"/>
        <v/>
      </c>
      <c r="U456" s="1" t="str">
        <f>IF(LEN(Table1[[#This Row],[Status]])&gt;2,SUM(Table1[[#This Row],[sum col1]:[sum col5]]),"")</f>
        <v/>
      </c>
      <c r="V456" s="1" t="str" cm="1">
        <f t="array" ref="V456">IF(LEN(Table1[[#This Row],[Status]])&gt;2,INDEX('Bingo input'!$B$6:$B$105,Table1[[#This Row],[Min of Maxs]],1),"")</f>
        <v/>
      </c>
    </row>
    <row r="457" spans="1:22">
      <c r="A457" s="3">
        <v>3</v>
      </c>
      <c r="B457">
        <v>6</v>
      </c>
      <c r="C457">
        <v>74</v>
      </c>
      <c r="D457">
        <v>71</v>
      </c>
      <c r="E457">
        <v>97</v>
      </c>
      <c r="F457">
        <f t="shared" si="406"/>
        <v>76</v>
      </c>
      <c r="G457" t="str">
        <f t="shared" si="466"/>
        <v/>
      </c>
      <c r="H457">
        <f>IF(ISBLANK(A457),MAX(H452:H456),MATCH(A457,'Bingo input'!$B$6:$B$105,0))</f>
        <v>95</v>
      </c>
      <c r="I457">
        <f>IF(ISBLANK(B457),MAX(I452:I456),MATCH(B457,'Bingo input'!$B$6:$B$105,0))</f>
        <v>35</v>
      </c>
      <c r="J457">
        <f>IF(ISBLANK(C457),MAX(J452:J456),MATCH(C457,'Bingo input'!$B$6:$B$105,0))</f>
        <v>24</v>
      </c>
      <c r="K457">
        <f>IF(ISBLANK(D457),MAX(K452:K456),MATCH(D457,'Bingo input'!$B$6:$B$105,0))</f>
        <v>18</v>
      </c>
      <c r="L457">
        <f>IF(ISBLANK(E457),MAX(L452:L456),MATCH(E457,'Bingo input'!$B$6:$B$105,0))</f>
        <v>32</v>
      </c>
      <c r="M457">
        <f t="shared" si="467"/>
        <v>95</v>
      </c>
      <c r="N457" t="str">
        <f>IF(LEN(Table1[[#This Row],[Status]])&gt;2,IF(MIN(Table1[[#This Row],[fo row 1]:[fo row 5]])&lt;MIN(M452:M456),"column","row"),"")</f>
        <v/>
      </c>
      <c r="O457" t="str">
        <f>IF(AND(LEN(Table1[[#This Row],[Status]])&gt;2,LEN(Table1[[#This Row],[Row or Column]])&gt;2),IF(Table1[[#This Row],[Row or Column]]="row",MIN(M452:M456),MIN(Table1[[#This Row],[fo row 1]:[fo row 5]])),"")</f>
        <v/>
      </c>
      <c r="P457" t="str">
        <f t="shared" si="456"/>
        <v/>
      </c>
      <c r="Q457" t="str">
        <f t="shared" ref="Q457:T457" si="471">IF(LEN($G457)&gt;2,SUMIF(I452:I456,"&gt;"&amp;$O457,B452:B456),"")</f>
        <v/>
      </c>
      <c r="R457" t="str">
        <f t="shared" si="471"/>
        <v/>
      </c>
      <c r="S457" t="str">
        <f t="shared" si="471"/>
        <v/>
      </c>
      <c r="T457" t="str">
        <f t="shared" si="471"/>
        <v/>
      </c>
      <c r="U457" s="1" t="str">
        <f>IF(LEN(Table1[[#This Row],[Status]])&gt;2,SUM(Table1[[#This Row],[sum col1]:[sum col5]]),"")</f>
        <v/>
      </c>
      <c r="V457" s="1" t="str" cm="1">
        <f t="array" ref="V457">IF(LEN(Table1[[#This Row],[Status]])&gt;2,INDEX('Bingo input'!$B$6:$B$105,Table1[[#This Row],[Min of Maxs]],1),"")</f>
        <v/>
      </c>
    </row>
    <row r="458" spans="1:22">
      <c r="A458" s="3">
        <v>19</v>
      </c>
      <c r="B458">
        <v>58</v>
      </c>
      <c r="C458">
        <v>63</v>
      </c>
      <c r="D458">
        <v>59</v>
      </c>
      <c r="E458">
        <v>38</v>
      </c>
      <c r="F458">
        <f t="shared" si="406"/>
        <v>76</v>
      </c>
      <c r="G458" t="str">
        <f t="shared" si="466"/>
        <v/>
      </c>
      <c r="H458">
        <f>IF(ISBLANK(A458),MAX(H453:H457),MATCH(A458,'Bingo input'!$B$6:$B$105,0))</f>
        <v>31</v>
      </c>
      <c r="I458">
        <f>IF(ISBLANK(B458),MAX(I453:I457),MATCH(B458,'Bingo input'!$B$6:$B$105,0))</f>
        <v>97</v>
      </c>
      <c r="J458">
        <f>IF(ISBLANK(C458),MAX(J453:J457),MATCH(C458,'Bingo input'!$B$6:$B$105,0))</f>
        <v>50</v>
      </c>
      <c r="K458">
        <f>IF(ISBLANK(D458),MAX(K453:K457),MATCH(D458,'Bingo input'!$B$6:$B$105,0))</f>
        <v>93</v>
      </c>
      <c r="L458">
        <f>IF(ISBLANK(E458),MAX(L453:L457),MATCH(E458,'Bingo input'!$B$6:$B$105,0))</f>
        <v>82</v>
      </c>
      <c r="M458">
        <f t="shared" si="467"/>
        <v>97</v>
      </c>
      <c r="N458" t="str">
        <f>IF(LEN(Table1[[#This Row],[Status]])&gt;2,IF(MIN(Table1[[#This Row],[fo row 1]:[fo row 5]])&lt;MIN(M453:M457),"column","row"),"")</f>
        <v/>
      </c>
      <c r="O458" t="str">
        <f>IF(AND(LEN(Table1[[#This Row],[Status]])&gt;2,LEN(Table1[[#This Row],[Row or Column]])&gt;2),IF(Table1[[#This Row],[Row or Column]]="row",MIN(M453:M457),MIN(Table1[[#This Row],[fo row 1]:[fo row 5]])),"")</f>
        <v/>
      </c>
      <c r="P458" t="str">
        <f t="shared" si="456"/>
        <v/>
      </c>
      <c r="Q458" t="str">
        <f t="shared" ref="Q458:T458" si="472">IF(LEN($G458)&gt;2,SUMIF(I453:I457,"&gt;"&amp;$O458,B453:B457),"")</f>
        <v/>
      </c>
      <c r="R458" t="str">
        <f t="shared" si="472"/>
        <v/>
      </c>
      <c r="S458" t="str">
        <f t="shared" si="472"/>
        <v/>
      </c>
      <c r="T458" t="str">
        <f t="shared" si="472"/>
        <v/>
      </c>
      <c r="U458" s="1" t="str">
        <f>IF(LEN(Table1[[#This Row],[Status]])&gt;2,SUM(Table1[[#This Row],[sum col1]:[sum col5]]),"")</f>
        <v/>
      </c>
      <c r="V458" s="1" t="str" cm="1">
        <f t="array" ref="V458">IF(LEN(Table1[[#This Row],[Status]])&gt;2,INDEX('Bingo input'!$B$6:$B$105,Table1[[#This Row],[Min of Maxs]],1),"")</f>
        <v/>
      </c>
    </row>
    <row r="459" spans="1:22">
      <c r="A459" s="3">
        <v>50</v>
      </c>
      <c r="B459">
        <v>64</v>
      </c>
      <c r="C459">
        <v>34</v>
      </c>
      <c r="D459">
        <v>68</v>
      </c>
      <c r="E459">
        <v>45</v>
      </c>
      <c r="F459">
        <f t="shared" ref="F459:F522" si="473">IF(AND(ISNUMBER(E459),ISNUMBER(E458)),F458,IF(AND(ISNUMBER(E459),ISBLANK(E458)),F458+1,IF(ISNUMBER(F458), F458, 1)))</f>
        <v>76</v>
      </c>
      <c r="G459" t="str">
        <f t="shared" si="466"/>
        <v/>
      </c>
      <c r="H459">
        <f>IF(ISBLANK(A459),MAX(H454:H458),MATCH(A459,'Bingo input'!$B$6:$B$105,0))</f>
        <v>59</v>
      </c>
      <c r="I459">
        <f>IF(ISBLANK(B459),MAX(I454:I458),MATCH(B459,'Bingo input'!$B$6:$B$105,0))</f>
        <v>28</v>
      </c>
      <c r="J459">
        <f>IF(ISBLANK(C459),MAX(J454:J458),MATCH(C459,'Bingo input'!$B$6:$B$105,0))</f>
        <v>21</v>
      </c>
      <c r="K459">
        <f>IF(ISBLANK(D459),MAX(K454:K458),MATCH(D459,'Bingo input'!$B$6:$B$105,0))</f>
        <v>9</v>
      </c>
      <c r="L459">
        <f>IF(ISBLANK(E459),MAX(L454:L458),MATCH(E459,'Bingo input'!$B$6:$B$105,0))</f>
        <v>63</v>
      </c>
      <c r="M459">
        <f t="shared" si="467"/>
        <v>63</v>
      </c>
      <c r="N459" t="str">
        <f>IF(LEN(Table1[[#This Row],[Status]])&gt;2,IF(MIN(Table1[[#This Row],[fo row 1]:[fo row 5]])&lt;MIN(M454:M458),"column","row"),"")</f>
        <v/>
      </c>
      <c r="O459" t="str">
        <f>IF(AND(LEN(Table1[[#This Row],[Status]])&gt;2,LEN(Table1[[#This Row],[Row or Column]])&gt;2),IF(Table1[[#This Row],[Row or Column]]="row",MIN(M454:M458),MIN(Table1[[#This Row],[fo row 1]:[fo row 5]])),"")</f>
        <v/>
      </c>
      <c r="P459" t="str">
        <f t="shared" si="456"/>
        <v/>
      </c>
      <c r="Q459" t="str">
        <f t="shared" ref="Q459:T459" si="474">IF(LEN($G459)&gt;2,SUMIF(I454:I458,"&gt;"&amp;$O459,B454:B458),"")</f>
        <v/>
      </c>
      <c r="R459" t="str">
        <f t="shared" si="474"/>
        <v/>
      </c>
      <c r="S459" t="str">
        <f t="shared" si="474"/>
        <v/>
      </c>
      <c r="T459" t="str">
        <f t="shared" si="474"/>
        <v/>
      </c>
      <c r="U459" s="1" t="str">
        <f>IF(LEN(Table1[[#This Row],[Status]])&gt;2,SUM(Table1[[#This Row],[sum col1]:[sum col5]]),"")</f>
        <v/>
      </c>
      <c r="V459" s="1" t="str" cm="1">
        <f t="array" ref="V459">IF(LEN(Table1[[#This Row],[Status]])&gt;2,INDEX('Bingo input'!$B$6:$B$105,Table1[[#This Row],[Min of Maxs]],1),"")</f>
        <v/>
      </c>
    </row>
    <row r="460" spans="1:22">
      <c r="A460" s="3">
        <v>25</v>
      </c>
      <c r="B460">
        <v>30</v>
      </c>
      <c r="C460">
        <v>21</v>
      </c>
      <c r="D460">
        <v>33</v>
      </c>
      <c r="E460">
        <v>83</v>
      </c>
      <c r="F460">
        <f t="shared" si="473"/>
        <v>76</v>
      </c>
      <c r="G460" t="str">
        <f t="shared" si="466"/>
        <v/>
      </c>
      <c r="H460">
        <f>IF(ISBLANK(A460),MAX(H455:H459),MATCH(A460,'Bingo input'!$B$6:$B$105,0))</f>
        <v>15</v>
      </c>
      <c r="I460">
        <f>IF(ISBLANK(B460),MAX(I455:I459),MATCH(B460,'Bingo input'!$B$6:$B$105,0))</f>
        <v>85</v>
      </c>
      <c r="J460">
        <f>IF(ISBLANK(C460),MAX(J455:J459),MATCH(C460,'Bingo input'!$B$6:$B$105,0))</f>
        <v>84</v>
      </c>
      <c r="K460">
        <f>IF(ISBLANK(D460),MAX(K455:K459),MATCH(D460,'Bingo input'!$B$6:$B$105,0))</f>
        <v>11</v>
      </c>
      <c r="L460">
        <f>IF(ISBLANK(E460),MAX(L455:L459),MATCH(E460,'Bingo input'!$B$6:$B$105,0))</f>
        <v>27</v>
      </c>
      <c r="M460">
        <f t="shared" si="467"/>
        <v>85</v>
      </c>
      <c r="N460" t="str">
        <f>IF(LEN(Table1[[#This Row],[Status]])&gt;2,IF(MIN(Table1[[#This Row],[fo row 1]:[fo row 5]])&lt;MIN(M455:M459),"column","row"),"")</f>
        <v/>
      </c>
      <c r="O460" t="str">
        <f>IF(AND(LEN(Table1[[#This Row],[Status]])&gt;2,LEN(Table1[[#This Row],[Row or Column]])&gt;2),IF(Table1[[#This Row],[Row or Column]]="row",MIN(M455:M459),MIN(Table1[[#This Row],[fo row 1]:[fo row 5]])),"")</f>
        <v/>
      </c>
      <c r="P460" t="str">
        <f t="shared" ref="P460:T475" si="475">IF(LEN($G460)&gt;2,SUMIF(H455:H459,"&gt;"&amp;$O460,A455:A459),"")</f>
        <v/>
      </c>
      <c r="Q460" t="str">
        <f t="shared" si="475"/>
        <v/>
      </c>
      <c r="R460" t="str">
        <f t="shared" si="475"/>
        <v/>
      </c>
      <c r="S460" t="str">
        <f t="shared" si="475"/>
        <v/>
      </c>
      <c r="T460" t="str">
        <f t="shared" si="475"/>
        <v/>
      </c>
      <c r="U460" s="1" t="str">
        <f>IF(LEN(Table1[[#This Row],[Status]])&gt;2,SUM(Table1[[#This Row],[sum col1]:[sum col5]]),"")</f>
        <v/>
      </c>
      <c r="V460" s="1" t="str" cm="1">
        <f t="array" ref="V460">IF(LEN(Table1[[#This Row],[Status]])&gt;2,INDEX('Bingo input'!$B$6:$B$105,Table1[[#This Row],[Min of Maxs]],1),"")</f>
        <v/>
      </c>
    </row>
    <row r="461" spans="1:22">
      <c r="A461" s="2"/>
      <c r="F461">
        <f t="shared" si="473"/>
        <v>76</v>
      </c>
      <c r="G461" t="str">
        <f t="shared" si="466"/>
        <v xml:space="preserve">Board 76 min row: </v>
      </c>
      <c r="H461">
        <f>IF(ISBLANK(A461),MAX(H456:H460),MATCH(A461,'Bingo input'!$B$6:$B$105,0))</f>
        <v>95</v>
      </c>
      <c r="I461">
        <f>IF(ISBLANK(B461),MAX(I456:I460),MATCH(B461,'Bingo input'!$B$6:$B$105,0))</f>
        <v>97</v>
      </c>
      <c r="J461">
        <f>IF(ISBLANK(C461),MAX(J456:J460),MATCH(C461,'Bingo input'!$B$6:$B$105,0))</f>
        <v>84</v>
      </c>
      <c r="K461">
        <f>IF(ISBLANK(D461),MAX(K456:K460),MATCH(D461,'Bingo input'!$B$6:$B$105,0))</f>
        <v>93</v>
      </c>
      <c r="L461">
        <f>IF(ISBLANK(E461),MAX(L456:L460),MATCH(E461,'Bingo input'!$B$6:$B$105,0))</f>
        <v>82</v>
      </c>
      <c r="M461" t="str">
        <f t="shared" si="467"/>
        <v>/</v>
      </c>
      <c r="N461" t="str">
        <f>IF(LEN(Table1[[#This Row],[Status]])&gt;2,IF(MIN(Table1[[#This Row],[fo row 1]:[fo row 5]])&lt;MIN(M456:M460),"column","row"),"")</f>
        <v>row</v>
      </c>
      <c r="O461">
        <f>IF(AND(LEN(Table1[[#This Row],[Status]])&gt;2,LEN(Table1[[#This Row],[Row or Column]])&gt;2),IF(Table1[[#This Row],[Row or Column]]="row",MIN(M456:M460),MIN(Table1[[#This Row],[fo row 1]:[fo row 5]])),"")</f>
        <v>63</v>
      </c>
      <c r="P461">
        <f t="shared" si="475"/>
        <v>3</v>
      </c>
      <c r="Q461">
        <f t="shared" ref="Q461:T461" si="476">IF(LEN($G461)&gt;2,SUMIF(I456:I460,"&gt;"&amp;$O461,B456:B460),"")</f>
        <v>128</v>
      </c>
      <c r="R461">
        <f t="shared" si="476"/>
        <v>109</v>
      </c>
      <c r="S461">
        <f t="shared" si="476"/>
        <v>64</v>
      </c>
      <c r="T461">
        <f t="shared" si="476"/>
        <v>100</v>
      </c>
      <c r="U461" s="1">
        <f>IF(LEN(Table1[[#This Row],[Status]])&gt;2,SUM(Table1[[#This Row],[sum col1]:[sum col5]]),"")</f>
        <v>404</v>
      </c>
      <c r="V461" s="1" cm="1">
        <f t="array" ref="V461">IF(LEN(Table1[[#This Row],[Status]])&gt;2,INDEX('Bingo input'!$B$6:$B$105,Table1[[#This Row],[Min of Maxs]],1),"")</f>
        <v>45</v>
      </c>
    </row>
    <row r="462" spans="1:22">
      <c r="A462" s="3">
        <v>10</v>
      </c>
      <c r="B462">
        <v>65</v>
      </c>
      <c r="C462">
        <v>67</v>
      </c>
      <c r="D462">
        <v>17</v>
      </c>
      <c r="E462">
        <v>50</v>
      </c>
      <c r="F462">
        <f t="shared" si="473"/>
        <v>77</v>
      </c>
      <c r="G462" t="str">
        <f t="shared" si="466"/>
        <v/>
      </c>
      <c r="H462">
        <f>IF(ISBLANK(A462),MAX(H457:H461),MATCH(A462,'Bingo input'!$B$6:$B$105,0))</f>
        <v>54</v>
      </c>
      <c r="I462">
        <f>IF(ISBLANK(B462),MAX(I457:I461),MATCH(B462,'Bingo input'!$B$6:$B$105,0))</f>
        <v>7</v>
      </c>
      <c r="J462">
        <f>IF(ISBLANK(C462),MAX(J457:J461),MATCH(C462,'Bingo input'!$B$6:$B$105,0))</f>
        <v>99</v>
      </c>
      <c r="K462">
        <f>IF(ISBLANK(D462),MAX(K457:K461),MATCH(D462,'Bingo input'!$B$6:$B$105,0))</f>
        <v>68</v>
      </c>
      <c r="L462">
        <f>IF(ISBLANK(E462),MAX(L457:L461),MATCH(E462,'Bingo input'!$B$6:$B$105,0))</f>
        <v>59</v>
      </c>
      <c r="M462">
        <f t="shared" si="467"/>
        <v>99</v>
      </c>
      <c r="N462" t="str">
        <f>IF(LEN(Table1[[#This Row],[Status]])&gt;2,IF(MIN(Table1[[#This Row],[fo row 1]:[fo row 5]])&lt;MIN(M457:M461),"column","row"),"")</f>
        <v/>
      </c>
      <c r="O462" t="str">
        <f>IF(AND(LEN(Table1[[#This Row],[Status]])&gt;2,LEN(Table1[[#This Row],[Row or Column]])&gt;2),IF(Table1[[#This Row],[Row or Column]]="row",MIN(M457:M461),MIN(Table1[[#This Row],[fo row 1]:[fo row 5]])),"")</f>
        <v/>
      </c>
      <c r="P462" t="str">
        <f t="shared" si="475"/>
        <v/>
      </c>
      <c r="Q462" t="str">
        <f t="shared" ref="Q462:T462" si="477">IF(LEN($G462)&gt;2,SUMIF(I457:I461,"&gt;"&amp;$O462,B457:B461),"")</f>
        <v/>
      </c>
      <c r="R462" t="str">
        <f t="shared" si="477"/>
        <v/>
      </c>
      <c r="S462" t="str">
        <f t="shared" si="477"/>
        <v/>
      </c>
      <c r="T462" t="str">
        <f t="shared" si="477"/>
        <v/>
      </c>
      <c r="U462" s="1" t="str">
        <f>IF(LEN(Table1[[#This Row],[Status]])&gt;2,SUM(Table1[[#This Row],[sum col1]:[sum col5]]),"")</f>
        <v/>
      </c>
      <c r="V462" s="1" t="str" cm="1">
        <f t="array" ref="V462">IF(LEN(Table1[[#This Row],[Status]])&gt;2,INDEX('Bingo input'!$B$6:$B$105,Table1[[#This Row],[Min of Maxs]],1),"")</f>
        <v/>
      </c>
    </row>
    <row r="463" spans="1:22">
      <c r="A463" s="3">
        <v>21</v>
      </c>
      <c r="B463">
        <v>51</v>
      </c>
      <c r="C463">
        <v>18</v>
      </c>
      <c r="D463">
        <v>68</v>
      </c>
      <c r="E463">
        <v>59</v>
      </c>
      <c r="F463">
        <f t="shared" si="473"/>
        <v>77</v>
      </c>
      <c r="G463" t="str">
        <f t="shared" si="466"/>
        <v/>
      </c>
      <c r="H463">
        <f>IF(ISBLANK(A463),MAX(H458:H462),MATCH(A463,'Bingo input'!$B$6:$B$105,0))</f>
        <v>84</v>
      </c>
      <c r="I463">
        <f>IF(ISBLANK(B463),MAX(I458:I462),MATCH(B463,'Bingo input'!$B$6:$B$105,0))</f>
        <v>36</v>
      </c>
      <c r="J463">
        <f>IF(ISBLANK(C463),MAX(J458:J462),MATCH(C463,'Bingo input'!$B$6:$B$105,0))</f>
        <v>16</v>
      </c>
      <c r="K463">
        <f>IF(ISBLANK(D463),MAX(K458:K462),MATCH(D463,'Bingo input'!$B$6:$B$105,0))</f>
        <v>9</v>
      </c>
      <c r="L463">
        <f>IF(ISBLANK(E463),MAX(L458:L462),MATCH(E463,'Bingo input'!$B$6:$B$105,0))</f>
        <v>93</v>
      </c>
      <c r="M463">
        <f t="shared" si="467"/>
        <v>93</v>
      </c>
      <c r="N463" t="str">
        <f>IF(LEN(Table1[[#This Row],[Status]])&gt;2,IF(MIN(Table1[[#This Row],[fo row 1]:[fo row 5]])&lt;MIN(M458:M462),"column","row"),"")</f>
        <v/>
      </c>
      <c r="O463" t="str">
        <f>IF(AND(LEN(Table1[[#This Row],[Status]])&gt;2,LEN(Table1[[#This Row],[Row or Column]])&gt;2),IF(Table1[[#This Row],[Row or Column]]="row",MIN(M458:M462),MIN(Table1[[#This Row],[fo row 1]:[fo row 5]])),"")</f>
        <v/>
      </c>
      <c r="P463" t="str">
        <f t="shared" si="475"/>
        <v/>
      </c>
      <c r="Q463" t="str">
        <f t="shared" ref="Q463:T463" si="478">IF(LEN($G463)&gt;2,SUMIF(I458:I462,"&gt;"&amp;$O463,B458:B462),"")</f>
        <v/>
      </c>
      <c r="R463" t="str">
        <f t="shared" si="478"/>
        <v/>
      </c>
      <c r="S463" t="str">
        <f t="shared" si="478"/>
        <v/>
      </c>
      <c r="T463" t="str">
        <f t="shared" si="478"/>
        <v/>
      </c>
      <c r="U463" s="1" t="str">
        <f>IF(LEN(Table1[[#This Row],[Status]])&gt;2,SUM(Table1[[#This Row],[sum col1]:[sum col5]]),"")</f>
        <v/>
      </c>
      <c r="V463" s="1" t="str" cm="1">
        <f t="array" ref="V463">IF(LEN(Table1[[#This Row],[Status]])&gt;2,INDEX('Bingo input'!$B$6:$B$105,Table1[[#This Row],[Min of Maxs]],1),"")</f>
        <v/>
      </c>
    </row>
    <row r="464" spans="1:22">
      <c r="A464" s="3">
        <v>29</v>
      </c>
      <c r="B464">
        <v>78</v>
      </c>
      <c r="C464">
        <v>77</v>
      </c>
      <c r="D464">
        <v>99</v>
      </c>
      <c r="E464">
        <v>76</v>
      </c>
      <c r="F464">
        <f t="shared" si="473"/>
        <v>77</v>
      </c>
      <c r="G464" t="str">
        <f t="shared" si="466"/>
        <v/>
      </c>
      <c r="H464">
        <f>IF(ISBLANK(A464),MAX(H459:H463),MATCH(A464,'Bingo input'!$B$6:$B$105,0))</f>
        <v>92</v>
      </c>
      <c r="I464">
        <f>IF(ISBLANK(B464),MAX(I459:I463),MATCH(B464,'Bingo input'!$B$6:$B$105,0))</f>
        <v>12</v>
      </c>
      <c r="J464">
        <f>IF(ISBLANK(C464),MAX(J459:J463),MATCH(C464,'Bingo input'!$B$6:$B$105,0))</f>
        <v>39</v>
      </c>
      <c r="K464">
        <f>IF(ISBLANK(D464),MAX(K459:K463),MATCH(D464,'Bingo input'!$B$6:$B$105,0))</f>
        <v>37</v>
      </c>
      <c r="L464">
        <f>IF(ISBLANK(E464),MAX(L459:L463),MATCH(E464,'Bingo input'!$B$6:$B$105,0))</f>
        <v>19</v>
      </c>
      <c r="M464">
        <f t="shared" si="467"/>
        <v>92</v>
      </c>
      <c r="N464" t="str">
        <f>IF(LEN(Table1[[#This Row],[Status]])&gt;2,IF(MIN(Table1[[#This Row],[fo row 1]:[fo row 5]])&lt;MIN(M459:M463),"column","row"),"")</f>
        <v/>
      </c>
      <c r="O464" t="str">
        <f>IF(AND(LEN(Table1[[#This Row],[Status]])&gt;2,LEN(Table1[[#This Row],[Row or Column]])&gt;2),IF(Table1[[#This Row],[Row or Column]]="row",MIN(M459:M463),MIN(Table1[[#This Row],[fo row 1]:[fo row 5]])),"")</f>
        <v/>
      </c>
      <c r="P464" t="str">
        <f t="shared" si="475"/>
        <v/>
      </c>
      <c r="Q464" t="str">
        <f t="shared" ref="Q464:T464" si="479">IF(LEN($G464)&gt;2,SUMIF(I459:I463,"&gt;"&amp;$O464,B459:B463),"")</f>
        <v/>
      </c>
      <c r="R464" t="str">
        <f t="shared" si="479"/>
        <v/>
      </c>
      <c r="S464" t="str">
        <f t="shared" si="479"/>
        <v/>
      </c>
      <c r="T464" t="str">
        <f t="shared" si="479"/>
        <v/>
      </c>
      <c r="U464" s="1" t="str">
        <f>IF(LEN(Table1[[#This Row],[Status]])&gt;2,SUM(Table1[[#This Row],[sum col1]:[sum col5]]),"")</f>
        <v/>
      </c>
      <c r="V464" s="1" t="str" cm="1">
        <f t="array" ref="V464">IF(LEN(Table1[[#This Row],[Status]])&gt;2,INDEX('Bingo input'!$B$6:$B$105,Table1[[#This Row],[Min of Maxs]],1),"")</f>
        <v/>
      </c>
    </row>
    <row r="465" spans="1:22">
      <c r="A465" s="3">
        <v>62</v>
      </c>
      <c r="B465">
        <v>35</v>
      </c>
      <c r="C465">
        <v>96</v>
      </c>
      <c r="D465">
        <v>7</v>
      </c>
      <c r="E465">
        <v>95</v>
      </c>
      <c r="F465">
        <f t="shared" si="473"/>
        <v>77</v>
      </c>
      <c r="G465" t="str">
        <f t="shared" si="466"/>
        <v/>
      </c>
      <c r="H465">
        <f>IF(ISBLANK(A465),MAX(H460:H464),MATCH(A465,'Bingo input'!$B$6:$B$105,0))</f>
        <v>69</v>
      </c>
      <c r="I465">
        <f>IF(ISBLANK(B465),MAX(I460:I464),MATCH(B465,'Bingo input'!$B$6:$B$105,0))</f>
        <v>30</v>
      </c>
      <c r="J465">
        <f>IF(ISBLANK(C465),MAX(J460:J464),MATCH(C465,'Bingo input'!$B$6:$B$105,0))</f>
        <v>71</v>
      </c>
      <c r="K465">
        <f>IF(ISBLANK(D465),MAX(K460:K464),MATCH(D465,'Bingo input'!$B$6:$B$105,0))</f>
        <v>4</v>
      </c>
      <c r="L465">
        <f>IF(ISBLANK(E465),MAX(L460:L464),MATCH(E465,'Bingo input'!$B$6:$B$105,0))</f>
        <v>48</v>
      </c>
      <c r="M465">
        <f t="shared" si="467"/>
        <v>71</v>
      </c>
      <c r="N465" t="str">
        <f>IF(LEN(Table1[[#This Row],[Status]])&gt;2,IF(MIN(Table1[[#This Row],[fo row 1]:[fo row 5]])&lt;MIN(M460:M464),"column","row"),"")</f>
        <v/>
      </c>
      <c r="O465" t="str">
        <f>IF(AND(LEN(Table1[[#This Row],[Status]])&gt;2,LEN(Table1[[#This Row],[Row or Column]])&gt;2),IF(Table1[[#This Row],[Row or Column]]="row",MIN(M460:M464),MIN(Table1[[#This Row],[fo row 1]:[fo row 5]])),"")</f>
        <v/>
      </c>
      <c r="P465" t="str">
        <f t="shared" si="475"/>
        <v/>
      </c>
      <c r="Q465" t="str">
        <f t="shared" ref="Q465:T465" si="480">IF(LEN($G465)&gt;2,SUMIF(I460:I464,"&gt;"&amp;$O465,B460:B464),"")</f>
        <v/>
      </c>
      <c r="R465" t="str">
        <f t="shared" si="480"/>
        <v/>
      </c>
      <c r="S465" t="str">
        <f t="shared" si="480"/>
        <v/>
      </c>
      <c r="T465" t="str">
        <f t="shared" si="480"/>
        <v/>
      </c>
      <c r="U465" s="1" t="str">
        <f>IF(LEN(Table1[[#This Row],[Status]])&gt;2,SUM(Table1[[#This Row],[sum col1]:[sum col5]]),"")</f>
        <v/>
      </c>
      <c r="V465" s="1" t="str" cm="1">
        <f t="array" ref="V465">IF(LEN(Table1[[#This Row],[Status]])&gt;2,INDEX('Bingo input'!$B$6:$B$105,Table1[[#This Row],[Min of Maxs]],1),"")</f>
        <v/>
      </c>
    </row>
    <row r="466" spans="1:22">
      <c r="A466" s="3">
        <v>82</v>
      </c>
      <c r="B466">
        <v>53</v>
      </c>
      <c r="C466">
        <v>42</v>
      </c>
      <c r="D466">
        <v>49</v>
      </c>
      <c r="E466">
        <v>69</v>
      </c>
      <c r="F466">
        <f t="shared" si="473"/>
        <v>77</v>
      </c>
      <c r="G466" t="str">
        <f t="shared" si="466"/>
        <v/>
      </c>
      <c r="H466">
        <f>IF(ISBLANK(A466),MAX(H461:H465),MATCH(A466,'Bingo input'!$B$6:$B$105,0))</f>
        <v>22</v>
      </c>
      <c r="I466">
        <f>IF(ISBLANK(B466),MAX(I461:I465),MATCH(B466,'Bingo input'!$B$6:$B$105,0))</f>
        <v>98</v>
      </c>
      <c r="J466">
        <f>IF(ISBLANK(C466),MAX(J461:J465),MATCH(C466,'Bingo input'!$B$6:$B$105,0))</f>
        <v>96</v>
      </c>
      <c r="K466">
        <f>IF(ISBLANK(D466),MAX(K461:K465),MATCH(D466,'Bingo input'!$B$6:$B$105,0))</f>
        <v>86</v>
      </c>
      <c r="L466">
        <f>IF(ISBLANK(E466),MAX(L461:L465),MATCH(E466,'Bingo input'!$B$6:$B$105,0))</f>
        <v>57</v>
      </c>
      <c r="M466">
        <f t="shared" si="467"/>
        <v>98</v>
      </c>
      <c r="N466" t="str">
        <f>IF(LEN(Table1[[#This Row],[Status]])&gt;2,IF(MIN(Table1[[#This Row],[fo row 1]:[fo row 5]])&lt;MIN(M461:M465),"column","row"),"")</f>
        <v/>
      </c>
      <c r="O466" t="str">
        <f>IF(AND(LEN(Table1[[#This Row],[Status]])&gt;2,LEN(Table1[[#This Row],[Row or Column]])&gt;2),IF(Table1[[#This Row],[Row or Column]]="row",MIN(M461:M465),MIN(Table1[[#This Row],[fo row 1]:[fo row 5]])),"")</f>
        <v/>
      </c>
      <c r="P466" t="str">
        <f t="shared" si="475"/>
        <v/>
      </c>
      <c r="Q466" t="str">
        <f t="shared" ref="Q466:T466" si="481">IF(LEN($G466)&gt;2,SUMIF(I461:I465,"&gt;"&amp;$O466,B461:B465),"")</f>
        <v/>
      </c>
      <c r="R466" t="str">
        <f t="shared" si="481"/>
        <v/>
      </c>
      <c r="S466" t="str">
        <f t="shared" si="481"/>
        <v/>
      </c>
      <c r="T466" t="str">
        <f t="shared" si="481"/>
        <v/>
      </c>
      <c r="U466" s="1" t="str">
        <f>IF(LEN(Table1[[#This Row],[Status]])&gt;2,SUM(Table1[[#This Row],[sum col1]:[sum col5]]),"")</f>
        <v/>
      </c>
      <c r="V466" s="1" t="str" cm="1">
        <f t="array" ref="V466">IF(LEN(Table1[[#This Row],[Status]])&gt;2,INDEX('Bingo input'!$B$6:$B$105,Table1[[#This Row],[Min of Maxs]],1),"")</f>
        <v/>
      </c>
    </row>
    <row r="467" spans="1:22">
      <c r="A467" s="2"/>
      <c r="F467">
        <f t="shared" si="473"/>
        <v>77</v>
      </c>
      <c r="G467" t="str">
        <f t="shared" si="466"/>
        <v xml:space="preserve">Board 77 min row: </v>
      </c>
      <c r="H467">
        <f>IF(ISBLANK(A467),MAX(H462:H466),MATCH(A467,'Bingo input'!$B$6:$B$105,0))</f>
        <v>92</v>
      </c>
      <c r="I467">
        <f>IF(ISBLANK(B467),MAX(I462:I466),MATCH(B467,'Bingo input'!$B$6:$B$105,0))</f>
        <v>98</v>
      </c>
      <c r="J467">
        <f>IF(ISBLANK(C467),MAX(J462:J466),MATCH(C467,'Bingo input'!$B$6:$B$105,0))</f>
        <v>99</v>
      </c>
      <c r="K467">
        <f>IF(ISBLANK(D467),MAX(K462:K466),MATCH(D467,'Bingo input'!$B$6:$B$105,0))</f>
        <v>86</v>
      </c>
      <c r="L467">
        <f>IF(ISBLANK(E467),MAX(L462:L466),MATCH(E467,'Bingo input'!$B$6:$B$105,0))</f>
        <v>93</v>
      </c>
      <c r="M467" t="str">
        <f t="shared" si="467"/>
        <v>/</v>
      </c>
      <c r="N467" t="str">
        <f>IF(LEN(Table1[[#This Row],[Status]])&gt;2,IF(MIN(Table1[[#This Row],[fo row 1]:[fo row 5]])&lt;MIN(M462:M466),"column","row"),"")</f>
        <v>row</v>
      </c>
      <c r="O467">
        <f>IF(AND(LEN(Table1[[#This Row],[Status]])&gt;2,LEN(Table1[[#This Row],[Row or Column]])&gt;2),IF(Table1[[#This Row],[Row or Column]]="row",MIN(M462:M466),MIN(Table1[[#This Row],[fo row 1]:[fo row 5]])),"")</f>
        <v>71</v>
      </c>
      <c r="P467">
        <f t="shared" si="475"/>
        <v>50</v>
      </c>
      <c r="Q467">
        <f t="shared" ref="Q467:T467" si="482">IF(LEN($G467)&gt;2,SUMIF(I462:I466,"&gt;"&amp;$O467,B462:B466),"")</f>
        <v>53</v>
      </c>
      <c r="R467">
        <f t="shared" si="482"/>
        <v>109</v>
      </c>
      <c r="S467">
        <f t="shared" si="482"/>
        <v>49</v>
      </c>
      <c r="T467">
        <f t="shared" si="482"/>
        <v>59</v>
      </c>
      <c r="U467" s="1">
        <f>IF(LEN(Table1[[#This Row],[Status]])&gt;2,SUM(Table1[[#This Row],[sum col1]:[sum col5]]),"")</f>
        <v>320</v>
      </c>
      <c r="V467" s="1" cm="1">
        <f t="array" ref="V467">IF(LEN(Table1[[#This Row],[Status]])&gt;2,INDEX('Bingo input'!$B$6:$B$105,Table1[[#This Row],[Min of Maxs]],1),"")</f>
        <v>96</v>
      </c>
    </row>
    <row r="468" spans="1:22">
      <c r="A468" s="3">
        <v>74</v>
      </c>
      <c r="B468">
        <v>65</v>
      </c>
      <c r="C468">
        <v>89</v>
      </c>
      <c r="D468">
        <v>6</v>
      </c>
      <c r="E468">
        <v>1</v>
      </c>
      <c r="F468">
        <f t="shared" si="473"/>
        <v>78</v>
      </c>
      <c r="G468" t="str">
        <f t="shared" si="466"/>
        <v/>
      </c>
      <c r="H468">
        <f>IF(ISBLANK(A468),MAX(H463:H467),MATCH(A468,'Bingo input'!$B$6:$B$105,0))</f>
        <v>24</v>
      </c>
      <c r="I468">
        <f>IF(ISBLANK(B468),MAX(I463:I467),MATCH(B468,'Bingo input'!$B$6:$B$105,0))</f>
        <v>7</v>
      </c>
      <c r="J468">
        <f>IF(ISBLANK(C468),MAX(J463:J467),MATCH(C468,'Bingo input'!$B$6:$B$105,0))</f>
        <v>94</v>
      </c>
      <c r="K468">
        <f>IF(ISBLANK(D468),MAX(K463:K467),MATCH(D468,'Bingo input'!$B$6:$B$105,0))</f>
        <v>35</v>
      </c>
      <c r="L468">
        <f>IF(ISBLANK(E468),MAX(L463:L467),MATCH(E468,'Bingo input'!$B$6:$B$105,0))</f>
        <v>64</v>
      </c>
      <c r="M468">
        <f t="shared" si="467"/>
        <v>94</v>
      </c>
      <c r="N468" t="str">
        <f>IF(LEN(Table1[[#This Row],[Status]])&gt;2,IF(MIN(Table1[[#This Row],[fo row 1]:[fo row 5]])&lt;MIN(M463:M467),"column","row"),"")</f>
        <v/>
      </c>
      <c r="O468" t="str">
        <f>IF(AND(LEN(Table1[[#This Row],[Status]])&gt;2,LEN(Table1[[#This Row],[Row or Column]])&gt;2),IF(Table1[[#This Row],[Row or Column]]="row",MIN(M463:M467),MIN(Table1[[#This Row],[fo row 1]:[fo row 5]])),"")</f>
        <v/>
      </c>
      <c r="P468" t="str">
        <f t="shared" si="475"/>
        <v/>
      </c>
      <c r="Q468" t="str">
        <f t="shared" ref="Q468:T468" si="483">IF(LEN($G468)&gt;2,SUMIF(I463:I467,"&gt;"&amp;$O468,B463:B467),"")</f>
        <v/>
      </c>
      <c r="R468" t="str">
        <f t="shared" si="483"/>
        <v/>
      </c>
      <c r="S468" t="str">
        <f t="shared" si="483"/>
        <v/>
      </c>
      <c r="T468" t="str">
        <f t="shared" si="483"/>
        <v/>
      </c>
      <c r="U468" s="1" t="str">
        <f>IF(LEN(Table1[[#This Row],[Status]])&gt;2,SUM(Table1[[#This Row],[sum col1]:[sum col5]]),"")</f>
        <v/>
      </c>
      <c r="V468" s="1" t="str" cm="1">
        <f t="array" ref="V468">IF(LEN(Table1[[#This Row],[Status]])&gt;2,INDEX('Bingo input'!$B$6:$B$105,Table1[[#This Row],[Min of Maxs]],1),"")</f>
        <v/>
      </c>
    </row>
    <row r="469" spans="1:22">
      <c r="A469" s="3">
        <v>18</v>
      </c>
      <c r="B469">
        <v>30</v>
      </c>
      <c r="C469">
        <v>72</v>
      </c>
      <c r="D469">
        <v>75</v>
      </c>
      <c r="E469">
        <v>24</v>
      </c>
      <c r="F469">
        <f t="shared" si="473"/>
        <v>78</v>
      </c>
      <c r="G469" t="str">
        <f t="shared" si="466"/>
        <v/>
      </c>
      <c r="H469">
        <f>IF(ISBLANK(A469),MAX(H464:H468),MATCH(A469,'Bingo input'!$B$6:$B$105,0))</f>
        <v>16</v>
      </c>
      <c r="I469">
        <f>IF(ISBLANK(B469),MAX(I464:I468),MATCH(B469,'Bingo input'!$B$6:$B$105,0))</f>
        <v>85</v>
      </c>
      <c r="J469">
        <f>IF(ISBLANK(C469),MAX(J464:J468),MATCH(C469,'Bingo input'!$B$6:$B$105,0))</f>
        <v>52</v>
      </c>
      <c r="K469">
        <f>IF(ISBLANK(D469),MAX(K464:K468),MATCH(D469,'Bingo input'!$B$6:$B$105,0))</f>
        <v>40</v>
      </c>
      <c r="L469">
        <f>IF(ISBLANK(E469),MAX(L464:L468),MATCH(E469,'Bingo input'!$B$6:$B$105,0))</f>
        <v>81</v>
      </c>
      <c r="M469">
        <f t="shared" si="467"/>
        <v>85</v>
      </c>
      <c r="N469" t="str">
        <f>IF(LEN(Table1[[#This Row],[Status]])&gt;2,IF(MIN(Table1[[#This Row],[fo row 1]:[fo row 5]])&lt;MIN(M464:M468),"column","row"),"")</f>
        <v/>
      </c>
      <c r="O469" t="str">
        <f>IF(AND(LEN(Table1[[#This Row],[Status]])&gt;2,LEN(Table1[[#This Row],[Row or Column]])&gt;2),IF(Table1[[#This Row],[Row or Column]]="row",MIN(M464:M468),MIN(Table1[[#This Row],[fo row 1]:[fo row 5]])),"")</f>
        <v/>
      </c>
      <c r="P469" t="str">
        <f t="shared" si="475"/>
        <v/>
      </c>
      <c r="Q469" t="str">
        <f t="shared" ref="Q469:T469" si="484">IF(LEN($G469)&gt;2,SUMIF(I464:I468,"&gt;"&amp;$O469,B464:B468),"")</f>
        <v/>
      </c>
      <c r="R469" t="str">
        <f t="shared" si="484"/>
        <v/>
      </c>
      <c r="S469" t="str">
        <f t="shared" si="484"/>
        <v/>
      </c>
      <c r="T469" t="str">
        <f t="shared" si="484"/>
        <v/>
      </c>
      <c r="U469" s="1" t="str">
        <f>IF(LEN(Table1[[#This Row],[Status]])&gt;2,SUM(Table1[[#This Row],[sum col1]:[sum col5]]),"")</f>
        <v/>
      </c>
      <c r="V469" s="1" t="str" cm="1">
        <f t="array" ref="V469">IF(LEN(Table1[[#This Row],[Status]])&gt;2,INDEX('Bingo input'!$B$6:$B$105,Table1[[#This Row],[Min of Maxs]],1),"")</f>
        <v/>
      </c>
    </row>
    <row r="470" spans="1:22">
      <c r="A470" s="3">
        <v>60</v>
      </c>
      <c r="B470">
        <v>50</v>
      </c>
      <c r="C470">
        <v>52</v>
      </c>
      <c r="D470">
        <v>55</v>
      </c>
      <c r="E470">
        <v>82</v>
      </c>
      <c r="F470">
        <f t="shared" si="473"/>
        <v>78</v>
      </c>
      <c r="G470" t="str">
        <f t="shared" si="466"/>
        <v/>
      </c>
      <c r="H470">
        <f>IF(ISBLANK(A470),MAX(H465:H469),MATCH(A470,'Bingo input'!$B$6:$B$105,0))</f>
        <v>90</v>
      </c>
      <c r="I470">
        <f>IF(ISBLANK(B470),MAX(I465:I469),MATCH(B470,'Bingo input'!$B$6:$B$105,0))</f>
        <v>59</v>
      </c>
      <c r="J470">
        <f>IF(ISBLANK(C470),MAX(J465:J469),MATCH(C470,'Bingo input'!$B$6:$B$105,0))</f>
        <v>49</v>
      </c>
      <c r="K470">
        <f>IF(ISBLANK(D470),MAX(K465:K469),MATCH(D470,'Bingo input'!$B$6:$B$105,0))</f>
        <v>45</v>
      </c>
      <c r="L470">
        <f>IF(ISBLANK(E470),MAX(L465:L469),MATCH(E470,'Bingo input'!$B$6:$B$105,0))</f>
        <v>22</v>
      </c>
      <c r="M470">
        <f t="shared" si="467"/>
        <v>90</v>
      </c>
      <c r="N470" t="str">
        <f>IF(LEN(Table1[[#This Row],[Status]])&gt;2,IF(MIN(Table1[[#This Row],[fo row 1]:[fo row 5]])&lt;MIN(M465:M469),"column","row"),"")</f>
        <v/>
      </c>
      <c r="O470" t="str">
        <f>IF(AND(LEN(Table1[[#This Row],[Status]])&gt;2,LEN(Table1[[#This Row],[Row or Column]])&gt;2),IF(Table1[[#This Row],[Row or Column]]="row",MIN(M465:M469),MIN(Table1[[#This Row],[fo row 1]:[fo row 5]])),"")</f>
        <v/>
      </c>
      <c r="P470" t="str">
        <f t="shared" si="475"/>
        <v/>
      </c>
      <c r="Q470" t="str">
        <f t="shared" ref="Q470:T470" si="485">IF(LEN($G470)&gt;2,SUMIF(I465:I469,"&gt;"&amp;$O470,B465:B469),"")</f>
        <v/>
      </c>
      <c r="R470" t="str">
        <f t="shared" si="485"/>
        <v/>
      </c>
      <c r="S470" t="str">
        <f t="shared" si="485"/>
        <v/>
      </c>
      <c r="T470" t="str">
        <f t="shared" si="485"/>
        <v/>
      </c>
      <c r="U470" s="1" t="str">
        <f>IF(LEN(Table1[[#This Row],[Status]])&gt;2,SUM(Table1[[#This Row],[sum col1]:[sum col5]]),"")</f>
        <v/>
      </c>
      <c r="V470" s="1" t="str" cm="1">
        <f t="array" ref="V470">IF(LEN(Table1[[#This Row],[Status]])&gt;2,INDEX('Bingo input'!$B$6:$B$105,Table1[[#This Row],[Min of Maxs]],1),"")</f>
        <v/>
      </c>
    </row>
    <row r="471" spans="1:22">
      <c r="A471" s="3">
        <v>68</v>
      </c>
      <c r="B471">
        <v>99</v>
      </c>
      <c r="C471">
        <v>4</v>
      </c>
      <c r="D471">
        <v>61</v>
      </c>
      <c r="E471">
        <v>22</v>
      </c>
      <c r="F471">
        <f t="shared" si="473"/>
        <v>78</v>
      </c>
      <c r="G471" t="str">
        <f t="shared" si="466"/>
        <v/>
      </c>
      <c r="H471">
        <f>IF(ISBLANK(A471),MAX(H466:H470),MATCH(A471,'Bingo input'!$B$6:$B$105,0))</f>
        <v>9</v>
      </c>
      <c r="I471">
        <f>IF(ISBLANK(B471),MAX(I466:I470),MATCH(B471,'Bingo input'!$B$6:$B$105,0))</f>
        <v>37</v>
      </c>
      <c r="J471">
        <f>IF(ISBLANK(C471),MAX(J466:J470),MATCH(C471,'Bingo input'!$B$6:$B$105,0))</f>
        <v>13</v>
      </c>
      <c r="K471">
        <f>IF(ISBLANK(D471),MAX(K466:K470),MATCH(D471,'Bingo input'!$B$6:$B$105,0))</f>
        <v>20</v>
      </c>
      <c r="L471">
        <f>IF(ISBLANK(E471),MAX(L466:L470),MATCH(E471,'Bingo input'!$B$6:$B$105,0))</f>
        <v>62</v>
      </c>
      <c r="M471">
        <f t="shared" si="467"/>
        <v>62</v>
      </c>
      <c r="N471" t="str">
        <f>IF(LEN(Table1[[#This Row],[Status]])&gt;2,IF(MIN(Table1[[#This Row],[fo row 1]:[fo row 5]])&lt;MIN(M466:M470),"column","row"),"")</f>
        <v/>
      </c>
      <c r="O471" t="str">
        <f>IF(AND(LEN(Table1[[#This Row],[Status]])&gt;2,LEN(Table1[[#This Row],[Row or Column]])&gt;2),IF(Table1[[#This Row],[Row or Column]]="row",MIN(M466:M470),MIN(Table1[[#This Row],[fo row 1]:[fo row 5]])),"")</f>
        <v/>
      </c>
      <c r="P471" t="str">
        <f t="shared" si="475"/>
        <v/>
      </c>
      <c r="Q471" t="str">
        <f t="shared" ref="Q471:T471" si="486">IF(LEN($G471)&gt;2,SUMIF(I466:I470,"&gt;"&amp;$O471,B466:B470),"")</f>
        <v/>
      </c>
      <c r="R471" t="str">
        <f t="shared" si="486"/>
        <v/>
      </c>
      <c r="S471" t="str">
        <f t="shared" si="486"/>
        <v/>
      </c>
      <c r="T471" t="str">
        <f t="shared" si="486"/>
        <v/>
      </c>
      <c r="U471" s="1" t="str">
        <f>IF(LEN(Table1[[#This Row],[Status]])&gt;2,SUM(Table1[[#This Row],[sum col1]:[sum col5]]),"")</f>
        <v/>
      </c>
      <c r="V471" s="1" t="str" cm="1">
        <f t="array" ref="V471">IF(LEN(Table1[[#This Row],[Status]])&gt;2,INDEX('Bingo input'!$B$6:$B$105,Table1[[#This Row],[Min of Maxs]],1),"")</f>
        <v/>
      </c>
    </row>
    <row r="472" spans="1:22">
      <c r="A472" s="3">
        <v>9</v>
      </c>
      <c r="B472">
        <v>37</v>
      </c>
      <c r="C472">
        <v>84</v>
      </c>
      <c r="D472">
        <v>57</v>
      </c>
      <c r="E472">
        <v>87</v>
      </c>
      <c r="F472">
        <f t="shared" si="473"/>
        <v>78</v>
      </c>
      <c r="G472" t="str">
        <f t="shared" si="466"/>
        <v/>
      </c>
      <c r="H472">
        <f>IF(ISBLANK(A472),MAX(H467:H471),MATCH(A472,'Bingo input'!$B$6:$B$105,0))</f>
        <v>53</v>
      </c>
      <c r="I472">
        <f>IF(ISBLANK(B472),MAX(I467:I471),MATCH(B472,'Bingo input'!$B$6:$B$105,0))</f>
        <v>77</v>
      </c>
      <c r="J472">
        <f>IF(ISBLANK(C472),MAX(J467:J471),MATCH(C472,'Bingo input'!$B$6:$B$105,0))</f>
        <v>14</v>
      </c>
      <c r="K472">
        <f>IF(ISBLANK(D472),MAX(K467:K471),MATCH(D472,'Bingo input'!$B$6:$B$105,0))</f>
        <v>8</v>
      </c>
      <c r="L472">
        <f>IF(ISBLANK(E472),MAX(L467:L471),MATCH(E472,'Bingo input'!$B$6:$B$105,0))</f>
        <v>88</v>
      </c>
      <c r="M472">
        <f t="shared" si="467"/>
        <v>88</v>
      </c>
      <c r="N472" t="str">
        <f>IF(LEN(Table1[[#This Row],[Status]])&gt;2,IF(MIN(Table1[[#This Row],[fo row 1]:[fo row 5]])&lt;MIN(M467:M471),"column","row"),"")</f>
        <v/>
      </c>
      <c r="O472" t="str">
        <f>IF(AND(LEN(Table1[[#This Row],[Status]])&gt;2,LEN(Table1[[#This Row],[Row or Column]])&gt;2),IF(Table1[[#This Row],[Row or Column]]="row",MIN(M467:M471),MIN(Table1[[#This Row],[fo row 1]:[fo row 5]])),"")</f>
        <v/>
      </c>
      <c r="P472" t="str">
        <f t="shared" si="475"/>
        <v/>
      </c>
      <c r="Q472" t="str">
        <f t="shared" ref="Q472:T472" si="487">IF(LEN($G472)&gt;2,SUMIF(I467:I471,"&gt;"&amp;$O472,B467:B471),"")</f>
        <v/>
      </c>
      <c r="R472" t="str">
        <f t="shared" si="487"/>
        <v/>
      </c>
      <c r="S472" t="str">
        <f t="shared" si="487"/>
        <v/>
      </c>
      <c r="T472" t="str">
        <f t="shared" si="487"/>
        <v/>
      </c>
      <c r="U472" s="1" t="str">
        <f>IF(LEN(Table1[[#This Row],[Status]])&gt;2,SUM(Table1[[#This Row],[sum col1]:[sum col5]]),"")</f>
        <v/>
      </c>
      <c r="V472" s="1" t="str" cm="1">
        <f t="array" ref="V472">IF(LEN(Table1[[#This Row],[Status]])&gt;2,INDEX('Bingo input'!$B$6:$B$105,Table1[[#This Row],[Min of Maxs]],1),"")</f>
        <v/>
      </c>
    </row>
    <row r="473" spans="1:22">
      <c r="A473" s="2"/>
      <c r="F473">
        <f t="shared" si="473"/>
        <v>78</v>
      </c>
      <c r="G473" t="str">
        <f t="shared" si="466"/>
        <v xml:space="preserve">Board 78 min row: </v>
      </c>
      <c r="H473">
        <f>IF(ISBLANK(A473),MAX(H468:H472),MATCH(A473,'Bingo input'!$B$6:$B$105,0))</f>
        <v>90</v>
      </c>
      <c r="I473">
        <f>IF(ISBLANK(B473),MAX(I468:I472),MATCH(B473,'Bingo input'!$B$6:$B$105,0))</f>
        <v>85</v>
      </c>
      <c r="J473">
        <f>IF(ISBLANK(C473),MAX(J468:J472),MATCH(C473,'Bingo input'!$B$6:$B$105,0))</f>
        <v>94</v>
      </c>
      <c r="K473">
        <f>IF(ISBLANK(D473),MAX(K468:K472),MATCH(D473,'Bingo input'!$B$6:$B$105,0))</f>
        <v>45</v>
      </c>
      <c r="L473">
        <f>IF(ISBLANK(E473),MAX(L468:L472),MATCH(E473,'Bingo input'!$B$6:$B$105,0))</f>
        <v>88</v>
      </c>
      <c r="M473" t="str">
        <f t="shared" si="467"/>
        <v>/</v>
      </c>
      <c r="N473" t="str">
        <f>IF(LEN(Table1[[#This Row],[Status]])&gt;2,IF(MIN(Table1[[#This Row],[fo row 1]:[fo row 5]])&lt;MIN(M468:M472),"column","row"),"")</f>
        <v>column</v>
      </c>
      <c r="O473">
        <f>IF(AND(LEN(Table1[[#This Row],[Status]])&gt;2,LEN(Table1[[#This Row],[Row or Column]])&gt;2),IF(Table1[[#This Row],[Row or Column]]="row",MIN(M468:M472),MIN(Table1[[#This Row],[fo row 1]:[fo row 5]])),"")</f>
        <v>45</v>
      </c>
      <c r="P473">
        <f t="shared" si="475"/>
        <v>69</v>
      </c>
      <c r="Q473">
        <f t="shared" ref="Q473:T473" si="488">IF(LEN($G473)&gt;2,SUMIF(I468:I472,"&gt;"&amp;$O473,B468:B472),"")</f>
        <v>117</v>
      </c>
      <c r="R473">
        <f t="shared" si="488"/>
        <v>213</v>
      </c>
      <c r="S473">
        <f t="shared" si="488"/>
        <v>0</v>
      </c>
      <c r="T473">
        <f t="shared" si="488"/>
        <v>134</v>
      </c>
      <c r="U473" s="1">
        <f>IF(LEN(Table1[[#This Row],[Status]])&gt;2,SUM(Table1[[#This Row],[sum col1]:[sum col5]]),"")</f>
        <v>533</v>
      </c>
      <c r="V473" s="1" cm="1">
        <f t="array" ref="V473">IF(LEN(Table1[[#This Row],[Status]])&gt;2,INDEX('Bingo input'!$B$6:$B$105,Table1[[#This Row],[Min of Maxs]],1),"")</f>
        <v>55</v>
      </c>
    </row>
    <row r="474" spans="1:22">
      <c r="A474" s="3">
        <v>96</v>
      </c>
      <c r="B474">
        <v>85</v>
      </c>
      <c r="C474">
        <v>56</v>
      </c>
      <c r="D474">
        <v>72</v>
      </c>
      <c r="E474">
        <v>2</v>
      </c>
      <c r="F474">
        <f t="shared" si="473"/>
        <v>79</v>
      </c>
      <c r="G474" t="str">
        <f t="shared" si="466"/>
        <v/>
      </c>
      <c r="H474">
        <f>IF(ISBLANK(A474),MAX(H469:H473),MATCH(A474,'Bingo input'!$B$6:$B$105,0))</f>
        <v>71</v>
      </c>
      <c r="I474">
        <f>IF(ISBLANK(B474),MAX(I469:I473),MATCH(B474,'Bingo input'!$B$6:$B$105,0))</f>
        <v>5</v>
      </c>
      <c r="J474">
        <f>IF(ISBLANK(C474),MAX(J469:J473),MATCH(C474,'Bingo input'!$B$6:$B$105,0))</f>
        <v>41</v>
      </c>
      <c r="K474">
        <f>IF(ISBLANK(D474),MAX(K469:K473),MATCH(D474,'Bingo input'!$B$6:$B$105,0))</f>
        <v>52</v>
      </c>
      <c r="L474">
        <f>IF(ISBLANK(E474),MAX(L469:L473),MATCH(E474,'Bingo input'!$B$6:$B$105,0))</f>
        <v>29</v>
      </c>
      <c r="M474">
        <f t="shared" si="467"/>
        <v>71</v>
      </c>
      <c r="N474" t="str">
        <f>IF(LEN(Table1[[#This Row],[Status]])&gt;2,IF(MIN(Table1[[#This Row],[fo row 1]:[fo row 5]])&lt;MIN(M469:M473),"column","row"),"")</f>
        <v/>
      </c>
      <c r="O474" t="str">
        <f>IF(AND(LEN(Table1[[#This Row],[Status]])&gt;2,LEN(Table1[[#This Row],[Row or Column]])&gt;2),IF(Table1[[#This Row],[Row or Column]]="row",MIN(M469:M473),MIN(Table1[[#This Row],[fo row 1]:[fo row 5]])),"")</f>
        <v/>
      </c>
      <c r="P474" t="str">
        <f t="shared" si="475"/>
        <v/>
      </c>
      <c r="Q474" t="str">
        <f t="shared" ref="Q474:T474" si="489">IF(LEN($G474)&gt;2,SUMIF(I469:I473,"&gt;"&amp;$O474,B469:B473),"")</f>
        <v/>
      </c>
      <c r="R474" t="str">
        <f t="shared" si="489"/>
        <v/>
      </c>
      <c r="S474" t="str">
        <f t="shared" si="489"/>
        <v/>
      </c>
      <c r="T474" t="str">
        <f t="shared" si="489"/>
        <v/>
      </c>
      <c r="U474" s="1" t="str">
        <f>IF(LEN(Table1[[#This Row],[Status]])&gt;2,SUM(Table1[[#This Row],[sum col1]:[sum col5]]),"")</f>
        <v/>
      </c>
      <c r="V474" s="1" t="str" cm="1">
        <f t="array" ref="V474">IF(LEN(Table1[[#This Row],[Status]])&gt;2,INDEX('Bingo input'!$B$6:$B$105,Table1[[#This Row],[Min of Maxs]],1),"")</f>
        <v/>
      </c>
    </row>
    <row r="475" spans="1:22">
      <c r="A475" s="3">
        <v>9</v>
      </c>
      <c r="B475">
        <v>38</v>
      </c>
      <c r="C475">
        <v>98</v>
      </c>
      <c r="D475">
        <v>12</v>
      </c>
      <c r="E475">
        <v>4</v>
      </c>
      <c r="F475">
        <f t="shared" si="473"/>
        <v>79</v>
      </c>
      <c r="G475" t="str">
        <f t="shared" si="466"/>
        <v/>
      </c>
      <c r="H475">
        <f>IF(ISBLANK(A475),MAX(H470:H474),MATCH(A475,'Bingo input'!$B$6:$B$105,0))</f>
        <v>53</v>
      </c>
      <c r="I475">
        <f>IF(ISBLANK(B475),MAX(I470:I474),MATCH(B475,'Bingo input'!$B$6:$B$105,0))</f>
        <v>82</v>
      </c>
      <c r="J475">
        <f>IF(ISBLANK(C475),MAX(J470:J474),MATCH(C475,'Bingo input'!$B$6:$B$105,0))</f>
        <v>80</v>
      </c>
      <c r="K475">
        <f>IF(ISBLANK(D475),MAX(K470:K474),MATCH(D475,'Bingo input'!$B$6:$B$105,0))</f>
        <v>65</v>
      </c>
      <c r="L475">
        <f>IF(ISBLANK(E475),MAX(L470:L474),MATCH(E475,'Bingo input'!$B$6:$B$105,0))</f>
        <v>13</v>
      </c>
      <c r="M475">
        <f t="shared" si="467"/>
        <v>82</v>
      </c>
      <c r="N475" t="str">
        <f>IF(LEN(Table1[[#This Row],[Status]])&gt;2,IF(MIN(Table1[[#This Row],[fo row 1]:[fo row 5]])&lt;MIN(M470:M474),"column","row"),"")</f>
        <v/>
      </c>
      <c r="O475" t="str">
        <f>IF(AND(LEN(Table1[[#This Row],[Status]])&gt;2,LEN(Table1[[#This Row],[Row or Column]])&gt;2),IF(Table1[[#This Row],[Row or Column]]="row",MIN(M470:M474),MIN(Table1[[#This Row],[fo row 1]:[fo row 5]])),"")</f>
        <v/>
      </c>
      <c r="P475" t="str">
        <f t="shared" si="475"/>
        <v/>
      </c>
      <c r="Q475" t="str">
        <f t="shared" ref="Q475:T475" si="490">IF(LEN($G475)&gt;2,SUMIF(I470:I474,"&gt;"&amp;$O475,B470:B474),"")</f>
        <v/>
      </c>
      <c r="R475" t="str">
        <f t="shared" si="490"/>
        <v/>
      </c>
      <c r="S475" t="str">
        <f t="shared" si="490"/>
        <v/>
      </c>
      <c r="T475" t="str">
        <f t="shared" si="490"/>
        <v/>
      </c>
      <c r="U475" s="1" t="str">
        <f>IF(LEN(Table1[[#This Row],[Status]])&gt;2,SUM(Table1[[#This Row],[sum col1]:[sum col5]]),"")</f>
        <v/>
      </c>
      <c r="V475" s="1" t="str" cm="1">
        <f t="array" ref="V475">IF(LEN(Table1[[#This Row],[Status]])&gt;2,INDEX('Bingo input'!$B$6:$B$105,Table1[[#This Row],[Min of Maxs]],1),"")</f>
        <v/>
      </c>
    </row>
    <row r="476" spans="1:22">
      <c r="A476" s="3">
        <v>34</v>
      </c>
      <c r="B476">
        <v>45</v>
      </c>
      <c r="C476">
        <v>74</v>
      </c>
      <c r="D476">
        <v>97</v>
      </c>
      <c r="E476">
        <v>86</v>
      </c>
      <c r="F476">
        <f t="shared" si="473"/>
        <v>79</v>
      </c>
      <c r="G476" t="str">
        <f t="shared" si="466"/>
        <v/>
      </c>
      <c r="H476">
        <f>IF(ISBLANK(A476),MAX(H471:H475),MATCH(A476,'Bingo input'!$B$6:$B$105,0))</f>
        <v>21</v>
      </c>
      <c r="I476">
        <f>IF(ISBLANK(B476),MAX(I471:I475),MATCH(B476,'Bingo input'!$B$6:$B$105,0))</f>
        <v>63</v>
      </c>
      <c r="J476">
        <f>IF(ISBLANK(C476),MAX(J471:J475),MATCH(C476,'Bingo input'!$B$6:$B$105,0))</f>
        <v>24</v>
      </c>
      <c r="K476">
        <f>IF(ISBLANK(D476),MAX(K471:K475),MATCH(D476,'Bingo input'!$B$6:$B$105,0))</f>
        <v>32</v>
      </c>
      <c r="L476">
        <f>IF(ISBLANK(E476),MAX(L471:L475),MATCH(E476,'Bingo input'!$B$6:$B$105,0))</f>
        <v>44</v>
      </c>
      <c r="M476">
        <f t="shared" si="467"/>
        <v>63</v>
      </c>
      <c r="N476" t="str">
        <f>IF(LEN(Table1[[#This Row],[Status]])&gt;2,IF(MIN(Table1[[#This Row],[fo row 1]:[fo row 5]])&lt;MIN(M471:M475),"column","row"),"")</f>
        <v/>
      </c>
      <c r="O476" t="str">
        <f>IF(AND(LEN(Table1[[#This Row],[Status]])&gt;2,LEN(Table1[[#This Row],[Row or Column]])&gt;2),IF(Table1[[#This Row],[Row or Column]]="row",MIN(M471:M475),MIN(Table1[[#This Row],[fo row 1]:[fo row 5]])),"")</f>
        <v/>
      </c>
      <c r="P476" t="str">
        <f t="shared" ref="P476:T491" si="491">IF(LEN($G476)&gt;2,SUMIF(H471:H475,"&gt;"&amp;$O476,A471:A475),"")</f>
        <v/>
      </c>
      <c r="Q476" t="str">
        <f t="shared" si="491"/>
        <v/>
      </c>
      <c r="R476" t="str">
        <f t="shared" si="491"/>
        <v/>
      </c>
      <c r="S476" t="str">
        <f t="shared" si="491"/>
        <v/>
      </c>
      <c r="T476" t="str">
        <f t="shared" si="491"/>
        <v/>
      </c>
      <c r="U476" s="1" t="str">
        <f>IF(LEN(Table1[[#This Row],[Status]])&gt;2,SUM(Table1[[#This Row],[sum col1]:[sum col5]]),"")</f>
        <v/>
      </c>
      <c r="V476" s="1" t="str" cm="1">
        <f t="array" ref="V476">IF(LEN(Table1[[#This Row],[Status]])&gt;2,INDEX('Bingo input'!$B$6:$B$105,Table1[[#This Row],[Min of Maxs]],1),"")</f>
        <v/>
      </c>
    </row>
    <row r="477" spans="1:22">
      <c r="A477" s="3">
        <v>18</v>
      </c>
      <c r="B477">
        <v>94</v>
      </c>
      <c r="C477">
        <v>64</v>
      </c>
      <c r="D477">
        <v>70</v>
      </c>
      <c r="E477">
        <v>68</v>
      </c>
      <c r="F477">
        <f t="shared" si="473"/>
        <v>79</v>
      </c>
      <c r="G477" t="str">
        <f t="shared" si="466"/>
        <v/>
      </c>
      <c r="H477">
        <f>IF(ISBLANK(A477),MAX(H472:H476),MATCH(A477,'Bingo input'!$B$6:$B$105,0))</f>
        <v>16</v>
      </c>
      <c r="I477">
        <f>IF(ISBLANK(B477),MAX(I472:I476),MATCH(B477,'Bingo input'!$B$6:$B$105,0))</f>
        <v>72</v>
      </c>
      <c r="J477">
        <f>IF(ISBLANK(C477),MAX(J472:J476),MATCH(C477,'Bingo input'!$B$6:$B$105,0))</f>
        <v>28</v>
      </c>
      <c r="K477">
        <f>IF(ISBLANK(D477),MAX(K472:K476),MATCH(D477,'Bingo input'!$B$6:$B$105,0))</f>
        <v>3</v>
      </c>
      <c r="L477">
        <f>IF(ISBLANK(E477),MAX(L472:L476),MATCH(E477,'Bingo input'!$B$6:$B$105,0))</f>
        <v>9</v>
      </c>
      <c r="M477">
        <f t="shared" si="467"/>
        <v>72</v>
      </c>
      <c r="N477" t="str">
        <f>IF(LEN(Table1[[#This Row],[Status]])&gt;2,IF(MIN(Table1[[#This Row],[fo row 1]:[fo row 5]])&lt;MIN(M472:M476),"column","row"),"")</f>
        <v/>
      </c>
      <c r="O477" t="str">
        <f>IF(AND(LEN(Table1[[#This Row],[Status]])&gt;2,LEN(Table1[[#This Row],[Row or Column]])&gt;2),IF(Table1[[#This Row],[Row or Column]]="row",MIN(M472:M476),MIN(Table1[[#This Row],[fo row 1]:[fo row 5]])),"")</f>
        <v/>
      </c>
      <c r="P477" t="str">
        <f t="shared" si="491"/>
        <v/>
      </c>
      <c r="Q477" t="str">
        <f t="shared" ref="Q477:T477" si="492">IF(LEN($G477)&gt;2,SUMIF(I472:I476,"&gt;"&amp;$O477,B472:B476),"")</f>
        <v/>
      </c>
      <c r="R477" t="str">
        <f t="shared" si="492"/>
        <v/>
      </c>
      <c r="S477" t="str">
        <f t="shared" si="492"/>
        <v/>
      </c>
      <c r="T477" t="str">
        <f t="shared" si="492"/>
        <v/>
      </c>
      <c r="U477" s="1" t="str">
        <f>IF(LEN(Table1[[#This Row],[Status]])&gt;2,SUM(Table1[[#This Row],[sum col1]:[sum col5]]),"")</f>
        <v/>
      </c>
      <c r="V477" s="1" t="str" cm="1">
        <f t="array" ref="V477">IF(LEN(Table1[[#This Row],[Status]])&gt;2,INDEX('Bingo input'!$B$6:$B$105,Table1[[#This Row],[Min of Maxs]],1),"")</f>
        <v/>
      </c>
    </row>
    <row r="478" spans="1:22">
      <c r="A478" s="3">
        <v>91</v>
      </c>
      <c r="B478">
        <v>41</v>
      </c>
      <c r="C478">
        <v>58</v>
      </c>
      <c r="D478">
        <v>39</v>
      </c>
      <c r="E478">
        <v>66</v>
      </c>
      <c r="F478">
        <f t="shared" si="473"/>
        <v>79</v>
      </c>
      <c r="G478" t="str">
        <f t="shared" si="466"/>
        <v/>
      </c>
      <c r="H478">
        <f>IF(ISBLANK(A478),MAX(H473:H477),MATCH(A478,'Bingo input'!$B$6:$B$105,0))</f>
        <v>89</v>
      </c>
      <c r="I478">
        <f>IF(ISBLANK(B478),MAX(I473:I477),MATCH(B478,'Bingo input'!$B$6:$B$105,0))</f>
        <v>87</v>
      </c>
      <c r="J478">
        <f>IF(ISBLANK(C478),MAX(J473:J477),MATCH(C478,'Bingo input'!$B$6:$B$105,0))</f>
        <v>97</v>
      </c>
      <c r="K478">
        <f>IF(ISBLANK(D478),MAX(K473:K477),MATCH(D478,'Bingo input'!$B$6:$B$105,0))</f>
        <v>75</v>
      </c>
      <c r="L478">
        <f>IF(ISBLANK(E478),MAX(L473:L477),MATCH(E478,'Bingo input'!$B$6:$B$105,0))</f>
        <v>6</v>
      </c>
      <c r="M478">
        <f t="shared" si="467"/>
        <v>97</v>
      </c>
      <c r="N478" t="str">
        <f>IF(LEN(Table1[[#This Row],[Status]])&gt;2,IF(MIN(Table1[[#This Row],[fo row 1]:[fo row 5]])&lt;MIN(M473:M477),"column","row"),"")</f>
        <v/>
      </c>
      <c r="O478" t="str">
        <f>IF(AND(LEN(Table1[[#This Row],[Status]])&gt;2,LEN(Table1[[#This Row],[Row or Column]])&gt;2),IF(Table1[[#This Row],[Row or Column]]="row",MIN(M473:M477),MIN(Table1[[#This Row],[fo row 1]:[fo row 5]])),"")</f>
        <v/>
      </c>
      <c r="P478" t="str">
        <f t="shared" si="491"/>
        <v/>
      </c>
      <c r="Q478" t="str">
        <f t="shared" ref="Q478:T478" si="493">IF(LEN($G478)&gt;2,SUMIF(I473:I477,"&gt;"&amp;$O478,B473:B477),"")</f>
        <v/>
      </c>
      <c r="R478" t="str">
        <f t="shared" si="493"/>
        <v/>
      </c>
      <c r="S478" t="str">
        <f t="shared" si="493"/>
        <v/>
      </c>
      <c r="T478" t="str">
        <f t="shared" si="493"/>
        <v/>
      </c>
      <c r="U478" s="1" t="str">
        <f>IF(LEN(Table1[[#This Row],[Status]])&gt;2,SUM(Table1[[#This Row],[sum col1]:[sum col5]]),"")</f>
        <v/>
      </c>
      <c r="V478" s="1" t="str" cm="1">
        <f t="array" ref="V478">IF(LEN(Table1[[#This Row],[Status]])&gt;2,INDEX('Bingo input'!$B$6:$B$105,Table1[[#This Row],[Min of Maxs]],1),"")</f>
        <v/>
      </c>
    </row>
    <row r="479" spans="1:22">
      <c r="A479" s="2"/>
      <c r="F479">
        <f t="shared" si="473"/>
        <v>79</v>
      </c>
      <c r="G479" t="str">
        <f t="shared" si="466"/>
        <v xml:space="preserve">Board 79 min row: </v>
      </c>
      <c r="H479">
        <f>IF(ISBLANK(A479),MAX(H474:H478),MATCH(A479,'Bingo input'!$B$6:$B$105,0))</f>
        <v>89</v>
      </c>
      <c r="I479">
        <f>IF(ISBLANK(B479),MAX(I474:I478),MATCH(B479,'Bingo input'!$B$6:$B$105,0))</f>
        <v>87</v>
      </c>
      <c r="J479">
        <f>IF(ISBLANK(C479),MAX(J474:J478),MATCH(C479,'Bingo input'!$B$6:$B$105,0))</f>
        <v>97</v>
      </c>
      <c r="K479">
        <f>IF(ISBLANK(D479),MAX(K474:K478),MATCH(D479,'Bingo input'!$B$6:$B$105,0))</f>
        <v>75</v>
      </c>
      <c r="L479">
        <f>IF(ISBLANK(E479),MAX(L474:L478),MATCH(E479,'Bingo input'!$B$6:$B$105,0))</f>
        <v>44</v>
      </c>
      <c r="M479" t="str">
        <f t="shared" si="467"/>
        <v>/</v>
      </c>
      <c r="N479" t="str">
        <f>IF(LEN(Table1[[#This Row],[Status]])&gt;2,IF(MIN(Table1[[#This Row],[fo row 1]:[fo row 5]])&lt;MIN(M474:M478),"column","row"),"")</f>
        <v>column</v>
      </c>
      <c r="O479">
        <f>IF(AND(LEN(Table1[[#This Row],[Status]])&gt;2,LEN(Table1[[#This Row],[Row or Column]])&gt;2),IF(Table1[[#This Row],[Row or Column]]="row",MIN(M474:M478),MIN(Table1[[#This Row],[fo row 1]:[fo row 5]])),"")</f>
        <v>44</v>
      </c>
      <c r="P479">
        <f t="shared" si="491"/>
        <v>196</v>
      </c>
      <c r="Q479">
        <f t="shared" ref="Q479:T479" si="494">IF(LEN($G479)&gt;2,SUMIF(I474:I478,"&gt;"&amp;$O479,B474:B478),"")</f>
        <v>218</v>
      </c>
      <c r="R479">
        <f t="shared" si="494"/>
        <v>156</v>
      </c>
      <c r="S479">
        <f t="shared" si="494"/>
        <v>123</v>
      </c>
      <c r="T479">
        <f t="shared" si="494"/>
        <v>0</v>
      </c>
      <c r="U479" s="1">
        <f>IF(LEN(Table1[[#This Row],[Status]])&gt;2,SUM(Table1[[#This Row],[sum col1]:[sum col5]]),"")</f>
        <v>693</v>
      </c>
      <c r="V479" s="1" cm="1">
        <f t="array" ref="V479">IF(LEN(Table1[[#This Row],[Status]])&gt;2,INDEX('Bingo input'!$B$6:$B$105,Table1[[#This Row],[Min of Maxs]],1),"")</f>
        <v>86</v>
      </c>
    </row>
    <row r="480" spans="1:22">
      <c r="A480" s="3">
        <v>34</v>
      </c>
      <c r="B480">
        <v>13</v>
      </c>
      <c r="C480">
        <v>26</v>
      </c>
      <c r="D480">
        <v>80</v>
      </c>
      <c r="E480">
        <v>29</v>
      </c>
      <c r="F480">
        <f t="shared" si="473"/>
        <v>80</v>
      </c>
      <c r="G480" t="str">
        <f t="shared" si="466"/>
        <v/>
      </c>
      <c r="H480">
        <f>IF(ISBLANK(A480),MAX(H475:H479),MATCH(A480,'Bingo input'!$B$6:$B$105,0))</f>
        <v>21</v>
      </c>
      <c r="I480">
        <f>IF(ISBLANK(B480),MAX(I475:I479),MATCH(B480,'Bingo input'!$B$6:$B$105,0))</f>
        <v>47</v>
      </c>
      <c r="J480">
        <f>IF(ISBLANK(C480),MAX(J475:J479),MATCH(C480,'Bingo input'!$B$6:$B$105,0))</f>
        <v>25</v>
      </c>
      <c r="K480">
        <f>IF(ISBLANK(D480),MAX(K475:K479),MATCH(D480,'Bingo input'!$B$6:$B$105,0))</f>
        <v>43</v>
      </c>
      <c r="L480">
        <f>IF(ISBLANK(E480),MAX(L475:L479),MATCH(E480,'Bingo input'!$B$6:$B$105,0))</f>
        <v>92</v>
      </c>
      <c r="M480">
        <f t="shared" si="467"/>
        <v>92</v>
      </c>
      <c r="N480" t="str">
        <f>IF(LEN(Table1[[#This Row],[Status]])&gt;2,IF(MIN(Table1[[#This Row],[fo row 1]:[fo row 5]])&lt;MIN(M475:M479),"column","row"),"")</f>
        <v/>
      </c>
      <c r="O480" t="str">
        <f>IF(AND(LEN(Table1[[#This Row],[Status]])&gt;2,LEN(Table1[[#This Row],[Row or Column]])&gt;2),IF(Table1[[#This Row],[Row or Column]]="row",MIN(M475:M479),MIN(Table1[[#This Row],[fo row 1]:[fo row 5]])),"")</f>
        <v/>
      </c>
      <c r="P480" t="str">
        <f t="shared" si="491"/>
        <v/>
      </c>
      <c r="Q480" t="str">
        <f t="shared" ref="Q480:T480" si="495">IF(LEN($G480)&gt;2,SUMIF(I475:I479,"&gt;"&amp;$O480,B475:B479),"")</f>
        <v/>
      </c>
      <c r="R480" t="str">
        <f t="shared" si="495"/>
        <v/>
      </c>
      <c r="S480" t="str">
        <f t="shared" si="495"/>
        <v/>
      </c>
      <c r="T480" t="str">
        <f t="shared" si="495"/>
        <v/>
      </c>
      <c r="U480" s="1" t="str">
        <f>IF(LEN(Table1[[#This Row],[Status]])&gt;2,SUM(Table1[[#This Row],[sum col1]:[sum col5]]),"")</f>
        <v/>
      </c>
      <c r="V480" s="1" t="str" cm="1">
        <f t="array" ref="V480">IF(LEN(Table1[[#This Row],[Status]])&gt;2,INDEX('Bingo input'!$B$6:$B$105,Table1[[#This Row],[Min of Maxs]],1),"")</f>
        <v/>
      </c>
    </row>
    <row r="481" spans="1:22">
      <c r="A481" s="3">
        <v>0</v>
      </c>
      <c r="B481">
        <v>4</v>
      </c>
      <c r="C481">
        <v>21</v>
      </c>
      <c r="D481">
        <v>60</v>
      </c>
      <c r="E481">
        <v>90</v>
      </c>
      <c r="F481">
        <f t="shared" si="473"/>
        <v>80</v>
      </c>
      <c r="G481" t="str">
        <f t="shared" si="466"/>
        <v/>
      </c>
      <c r="H481">
        <f>IF(ISBLANK(A481),MAX(H476:H480),MATCH(A481,'Bingo input'!$B$6:$B$105,0))</f>
        <v>70</v>
      </c>
      <c r="I481">
        <f>IF(ISBLANK(B481),MAX(I476:I480),MATCH(B481,'Bingo input'!$B$6:$B$105,0))</f>
        <v>13</v>
      </c>
      <c r="J481">
        <f>IF(ISBLANK(C481),MAX(J476:J480),MATCH(C481,'Bingo input'!$B$6:$B$105,0))</f>
        <v>84</v>
      </c>
      <c r="K481">
        <f>IF(ISBLANK(D481),MAX(K476:K480),MATCH(D481,'Bingo input'!$B$6:$B$105,0))</f>
        <v>90</v>
      </c>
      <c r="L481">
        <f>IF(ISBLANK(E481),MAX(L476:L480),MATCH(E481,'Bingo input'!$B$6:$B$105,0))</f>
        <v>74</v>
      </c>
      <c r="M481">
        <f t="shared" si="467"/>
        <v>90</v>
      </c>
      <c r="N481" t="str">
        <f>IF(LEN(Table1[[#This Row],[Status]])&gt;2,IF(MIN(Table1[[#This Row],[fo row 1]:[fo row 5]])&lt;MIN(M476:M480),"column","row"),"")</f>
        <v/>
      </c>
      <c r="O481" t="str">
        <f>IF(AND(LEN(Table1[[#This Row],[Status]])&gt;2,LEN(Table1[[#This Row],[Row or Column]])&gt;2),IF(Table1[[#This Row],[Row or Column]]="row",MIN(M476:M480),MIN(Table1[[#This Row],[fo row 1]:[fo row 5]])),"")</f>
        <v/>
      </c>
      <c r="P481" t="str">
        <f t="shared" si="491"/>
        <v/>
      </c>
      <c r="Q481" t="str">
        <f t="shared" ref="Q481:T481" si="496">IF(LEN($G481)&gt;2,SUMIF(I476:I480,"&gt;"&amp;$O481,B476:B480),"")</f>
        <v/>
      </c>
      <c r="R481" t="str">
        <f t="shared" si="496"/>
        <v/>
      </c>
      <c r="S481" t="str">
        <f t="shared" si="496"/>
        <v/>
      </c>
      <c r="T481" t="str">
        <f t="shared" si="496"/>
        <v/>
      </c>
      <c r="U481" s="1" t="str">
        <f>IF(LEN(Table1[[#This Row],[Status]])&gt;2,SUM(Table1[[#This Row],[sum col1]:[sum col5]]),"")</f>
        <v/>
      </c>
      <c r="V481" s="1" t="str" cm="1">
        <f t="array" ref="V481">IF(LEN(Table1[[#This Row],[Status]])&gt;2,INDEX('Bingo input'!$B$6:$B$105,Table1[[#This Row],[Min of Maxs]],1),"")</f>
        <v/>
      </c>
    </row>
    <row r="482" spans="1:22">
      <c r="A482" s="3">
        <v>39</v>
      </c>
      <c r="B482">
        <v>73</v>
      </c>
      <c r="C482">
        <v>12</v>
      </c>
      <c r="D482">
        <v>2</v>
      </c>
      <c r="E482">
        <v>19</v>
      </c>
      <c r="F482">
        <f t="shared" si="473"/>
        <v>80</v>
      </c>
      <c r="G482" t="str">
        <f t="shared" si="466"/>
        <v/>
      </c>
      <c r="H482">
        <f>IF(ISBLANK(A482),MAX(H477:H481),MATCH(A482,'Bingo input'!$B$6:$B$105,0))</f>
        <v>75</v>
      </c>
      <c r="I482">
        <f>IF(ISBLANK(B482),MAX(I477:I481),MATCH(B482,'Bingo input'!$B$6:$B$105,0))</f>
        <v>42</v>
      </c>
      <c r="J482">
        <f>IF(ISBLANK(C482),MAX(J477:J481),MATCH(C482,'Bingo input'!$B$6:$B$105,0))</f>
        <v>65</v>
      </c>
      <c r="K482">
        <f>IF(ISBLANK(D482),MAX(K477:K481),MATCH(D482,'Bingo input'!$B$6:$B$105,0))</f>
        <v>29</v>
      </c>
      <c r="L482">
        <f>IF(ISBLANK(E482),MAX(L477:L481),MATCH(E482,'Bingo input'!$B$6:$B$105,0))</f>
        <v>31</v>
      </c>
      <c r="M482">
        <f t="shared" si="467"/>
        <v>75</v>
      </c>
      <c r="N482" t="str">
        <f>IF(LEN(Table1[[#This Row],[Status]])&gt;2,IF(MIN(Table1[[#This Row],[fo row 1]:[fo row 5]])&lt;MIN(M477:M481),"column","row"),"")</f>
        <v/>
      </c>
      <c r="O482" t="str">
        <f>IF(AND(LEN(Table1[[#This Row],[Status]])&gt;2,LEN(Table1[[#This Row],[Row or Column]])&gt;2),IF(Table1[[#This Row],[Row or Column]]="row",MIN(M477:M481),MIN(Table1[[#This Row],[fo row 1]:[fo row 5]])),"")</f>
        <v/>
      </c>
      <c r="P482" t="str">
        <f t="shared" si="491"/>
        <v/>
      </c>
      <c r="Q482" t="str">
        <f t="shared" ref="Q482:T482" si="497">IF(LEN($G482)&gt;2,SUMIF(I477:I481,"&gt;"&amp;$O482,B477:B481),"")</f>
        <v/>
      </c>
      <c r="R482" t="str">
        <f t="shared" si="497"/>
        <v/>
      </c>
      <c r="S482" t="str">
        <f t="shared" si="497"/>
        <v/>
      </c>
      <c r="T482" t="str">
        <f t="shared" si="497"/>
        <v/>
      </c>
      <c r="U482" s="1" t="str">
        <f>IF(LEN(Table1[[#This Row],[Status]])&gt;2,SUM(Table1[[#This Row],[sum col1]:[sum col5]]),"")</f>
        <v/>
      </c>
      <c r="V482" s="1" t="str" cm="1">
        <f t="array" ref="V482">IF(LEN(Table1[[#This Row],[Status]])&gt;2,INDEX('Bingo input'!$B$6:$B$105,Table1[[#This Row],[Min of Maxs]],1),"")</f>
        <v/>
      </c>
    </row>
    <row r="483" spans="1:22">
      <c r="A483" s="3">
        <v>64</v>
      </c>
      <c r="B483">
        <v>44</v>
      </c>
      <c r="C483">
        <v>61</v>
      </c>
      <c r="D483">
        <v>88</v>
      </c>
      <c r="E483">
        <v>45</v>
      </c>
      <c r="F483">
        <f t="shared" si="473"/>
        <v>80</v>
      </c>
      <c r="G483" t="str">
        <f t="shared" si="466"/>
        <v/>
      </c>
      <c r="H483">
        <f>IF(ISBLANK(A483),MAX(H478:H482),MATCH(A483,'Bingo input'!$B$6:$B$105,0))</f>
        <v>28</v>
      </c>
      <c r="I483">
        <f>IF(ISBLANK(B483),MAX(I478:I482),MATCH(B483,'Bingo input'!$B$6:$B$105,0))</f>
        <v>67</v>
      </c>
      <c r="J483">
        <f>IF(ISBLANK(C483),MAX(J478:J482),MATCH(C483,'Bingo input'!$B$6:$B$105,0))</f>
        <v>20</v>
      </c>
      <c r="K483">
        <f>IF(ISBLANK(D483),MAX(K478:K482),MATCH(D483,'Bingo input'!$B$6:$B$105,0))</f>
        <v>66</v>
      </c>
      <c r="L483">
        <f>IF(ISBLANK(E483),MAX(L478:L482),MATCH(E483,'Bingo input'!$B$6:$B$105,0))</f>
        <v>63</v>
      </c>
      <c r="M483">
        <f t="shared" si="467"/>
        <v>67</v>
      </c>
      <c r="N483" t="str">
        <f>IF(LEN(Table1[[#This Row],[Status]])&gt;2,IF(MIN(Table1[[#This Row],[fo row 1]:[fo row 5]])&lt;MIN(M478:M482),"column","row"),"")</f>
        <v/>
      </c>
      <c r="O483" t="str">
        <f>IF(AND(LEN(Table1[[#This Row],[Status]])&gt;2,LEN(Table1[[#This Row],[Row or Column]])&gt;2),IF(Table1[[#This Row],[Row or Column]]="row",MIN(M478:M482),MIN(Table1[[#This Row],[fo row 1]:[fo row 5]])),"")</f>
        <v/>
      </c>
      <c r="P483" t="str">
        <f t="shared" si="491"/>
        <v/>
      </c>
      <c r="Q483" t="str">
        <f t="shared" ref="Q483:T483" si="498">IF(LEN($G483)&gt;2,SUMIF(I478:I482,"&gt;"&amp;$O483,B478:B482),"")</f>
        <v/>
      </c>
      <c r="R483" t="str">
        <f t="shared" si="498"/>
        <v/>
      </c>
      <c r="S483" t="str">
        <f t="shared" si="498"/>
        <v/>
      </c>
      <c r="T483" t="str">
        <f t="shared" si="498"/>
        <v/>
      </c>
      <c r="U483" s="1" t="str">
        <f>IF(LEN(Table1[[#This Row],[Status]])&gt;2,SUM(Table1[[#This Row],[sum col1]:[sum col5]]),"")</f>
        <v/>
      </c>
      <c r="V483" s="1" t="str" cm="1">
        <f t="array" ref="V483">IF(LEN(Table1[[#This Row],[Status]])&gt;2,INDEX('Bingo input'!$B$6:$B$105,Table1[[#This Row],[Min of Maxs]],1),"")</f>
        <v/>
      </c>
    </row>
    <row r="484" spans="1:22">
      <c r="A484" s="3">
        <v>59</v>
      </c>
      <c r="B484">
        <v>50</v>
      </c>
      <c r="C484">
        <v>8</v>
      </c>
      <c r="D484">
        <v>91</v>
      </c>
      <c r="E484">
        <v>49</v>
      </c>
      <c r="F484">
        <f t="shared" si="473"/>
        <v>80</v>
      </c>
      <c r="G484" t="str">
        <f t="shared" si="466"/>
        <v/>
      </c>
      <c r="H484">
        <f>IF(ISBLANK(A484),MAX(H479:H483),MATCH(A484,'Bingo input'!$B$6:$B$105,0))</f>
        <v>93</v>
      </c>
      <c r="I484">
        <f>IF(ISBLANK(B484),MAX(I479:I483),MATCH(B484,'Bingo input'!$B$6:$B$105,0))</f>
        <v>59</v>
      </c>
      <c r="J484">
        <f>IF(ISBLANK(C484),MAX(J479:J483),MATCH(C484,'Bingo input'!$B$6:$B$105,0))</f>
        <v>56</v>
      </c>
      <c r="K484">
        <f>IF(ISBLANK(D484),MAX(K479:K483),MATCH(D484,'Bingo input'!$B$6:$B$105,0))</f>
        <v>89</v>
      </c>
      <c r="L484">
        <f>IF(ISBLANK(E484),MAX(L479:L483),MATCH(E484,'Bingo input'!$B$6:$B$105,0))</f>
        <v>86</v>
      </c>
      <c r="M484">
        <f t="shared" si="467"/>
        <v>93</v>
      </c>
      <c r="N484" t="str">
        <f>IF(LEN(Table1[[#This Row],[Status]])&gt;2,IF(MIN(Table1[[#This Row],[fo row 1]:[fo row 5]])&lt;MIN(M479:M483),"column","row"),"")</f>
        <v/>
      </c>
      <c r="O484" t="str">
        <f>IF(AND(LEN(Table1[[#This Row],[Status]])&gt;2,LEN(Table1[[#This Row],[Row or Column]])&gt;2),IF(Table1[[#This Row],[Row or Column]]="row",MIN(M479:M483),MIN(Table1[[#This Row],[fo row 1]:[fo row 5]])),"")</f>
        <v/>
      </c>
      <c r="P484" t="str">
        <f t="shared" si="491"/>
        <v/>
      </c>
      <c r="Q484" t="str">
        <f t="shared" ref="Q484:T484" si="499">IF(LEN($G484)&gt;2,SUMIF(I479:I483,"&gt;"&amp;$O484,B479:B483),"")</f>
        <v/>
      </c>
      <c r="R484" t="str">
        <f t="shared" si="499"/>
        <v/>
      </c>
      <c r="S484" t="str">
        <f t="shared" si="499"/>
        <v/>
      </c>
      <c r="T484" t="str">
        <f t="shared" si="499"/>
        <v/>
      </c>
      <c r="U484" s="1" t="str">
        <f>IF(LEN(Table1[[#This Row],[Status]])&gt;2,SUM(Table1[[#This Row],[sum col1]:[sum col5]]),"")</f>
        <v/>
      </c>
      <c r="V484" s="1" t="str" cm="1">
        <f t="array" ref="V484">IF(LEN(Table1[[#This Row],[Status]])&gt;2,INDEX('Bingo input'!$B$6:$B$105,Table1[[#This Row],[Min of Maxs]],1),"")</f>
        <v/>
      </c>
    </row>
    <row r="485" spans="1:22">
      <c r="A485" s="2"/>
      <c r="F485">
        <f t="shared" si="473"/>
        <v>80</v>
      </c>
      <c r="G485" t="str">
        <f t="shared" si="466"/>
        <v xml:space="preserve">Board 80 min row: </v>
      </c>
      <c r="H485">
        <f>IF(ISBLANK(A485),MAX(H480:H484),MATCH(A485,'Bingo input'!$B$6:$B$105,0))</f>
        <v>93</v>
      </c>
      <c r="I485">
        <f>IF(ISBLANK(B485),MAX(I480:I484),MATCH(B485,'Bingo input'!$B$6:$B$105,0))</f>
        <v>67</v>
      </c>
      <c r="J485">
        <f>IF(ISBLANK(C485),MAX(J480:J484),MATCH(C485,'Bingo input'!$B$6:$B$105,0))</f>
        <v>84</v>
      </c>
      <c r="K485">
        <f>IF(ISBLANK(D485),MAX(K480:K484),MATCH(D485,'Bingo input'!$B$6:$B$105,0))</f>
        <v>90</v>
      </c>
      <c r="L485">
        <f>IF(ISBLANK(E485),MAX(L480:L484),MATCH(E485,'Bingo input'!$B$6:$B$105,0))</f>
        <v>92</v>
      </c>
      <c r="M485" t="str">
        <f t="shared" si="467"/>
        <v>/</v>
      </c>
      <c r="N485" t="str">
        <f>IF(LEN(Table1[[#This Row],[Status]])&gt;2,IF(MIN(Table1[[#This Row],[fo row 1]:[fo row 5]])&lt;MIN(M480:M484),"column","row"),"")</f>
        <v>row</v>
      </c>
      <c r="O485">
        <f>IF(AND(LEN(Table1[[#This Row],[Status]])&gt;2,LEN(Table1[[#This Row],[Row or Column]])&gt;2),IF(Table1[[#This Row],[Row or Column]]="row",MIN(M480:M484),MIN(Table1[[#This Row],[fo row 1]:[fo row 5]])),"")</f>
        <v>67</v>
      </c>
      <c r="P485">
        <f t="shared" si="491"/>
        <v>98</v>
      </c>
      <c r="Q485">
        <f t="shared" ref="Q485:T485" si="500">IF(LEN($G485)&gt;2,SUMIF(I480:I484,"&gt;"&amp;$O485,B480:B484),"")</f>
        <v>0</v>
      </c>
      <c r="R485">
        <f t="shared" si="500"/>
        <v>21</v>
      </c>
      <c r="S485">
        <f t="shared" si="500"/>
        <v>151</v>
      </c>
      <c r="T485">
        <f t="shared" si="500"/>
        <v>168</v>
      </c>
      <c r="U485" s="1">
        <f>IF(LEN(Table1[[#This Row],[Status]])&gt;2,SUM(Table1[[#This Row],[sum col1]:[sum col5]]),"")</f>
        <v>438</v>
      </c>
      <c r="V485" s="1" cm="1">
        <f t="array" ref="V485">IF(LEN(Table1[[#This Row],[Status]])&gt;2,INDEX('Bingo input'!$B$6:$B$105,Table1[[#This Row],[Min of Maxs]],1),"")</f>
        <v>44</v>
      </c>
    </row>
    <row r="486" spans="1:22">
      <c r="A486" s="3">
        <v>34</v>
      </c>
      <c r="B486">
        <v>85</v>
      </c>
      <c r="C486">
        <v>55</v>
      </c>
      <c r="D486">
        <v>2</v>
      </c>
      <c r="E486">
        <v>75</v>
      </c>
      <c r="F486">
        <f t="shared" si="473"/>
        <v>81</v>
      </c>
      <c r="G486" t="str">
        <f t="shared" si="466"/>
        <v/>
      </c>
      <c r="H486">
        <f>IF(ISBLANK(A486),MAX(H481:H485),MATCH(A486,'Bingo input'!$B$6:$B$105,0))</f>
        <v>21</v>
      </c>
      <c r="I486">
        <f>IF(ISBLANK(B486),MAX(I481:I485),MATCH(B486,'Bingo input'!$B$6:$B$105,0))</f>
        <v>5</v>
      </c>
      <c r="J486">
        <f>IF(ISBLANK(C486),MAX(J481:J485),MATCH(C486,'Bingo input'!$B$6:$B$105,0))</f>
        <v>45</v>
      </c>
      <c r="K486">
        <f>IF(ISBLANK(D486),MAX(K481:K485),MATCH(D486,'Bingo input'!$B$6:$B$105,0))</f>
        <v>29</v>
      </c>
      <c r="L486">
        <f>IF(ISBLANK(E486),MAX(L481:L485),MATCH(E486,'Bingo input'!$B$6:$B$105,0))</f>
        <v>40</v>
      </c>
      <c r="M486">
        <f t="shared" si="467"/>
        <v>45</v>
      </c>
      <c r="N486" t="str">
        <f>IF(LEN(Table1[[#This Row],[Status]])&gt;2,IF(MIN(Table1[[#This Row],[fo row 1]:[fo row 5]])&lt;MIN(M481:M485),"column","row"),"")</f>
        <v/>
      </c>
      <c r="O486" t="str">
        <f>IF(AND(LEN(Table1[[#This Row],[Status]])&gt;2,LEN(Table1[[#This Row],[Row or Column]])&gt;2),IF(Table1[[#This Row],[Row or Column]]="row",MIN(M481:M485),MIN(Table1[[#This Row],[fo row 1]:[fo row 5]])),"")</f>
        <v/>
      </c>
      <c r="P486" t="str">
        <f t="shared" si="491"/>
        <v/>
      </c>
      <c r="Q486" t="str">
        <f t="shared" ref="Q486:T486" si="501">IF(LEN($G486)&gt;2,SUMIF(I481:I485,"&gt;"&amp;$O486,B481:B485),"")</f>
        <v/>
      </c>
      <c r="R486" t="str">
        <f t="shared" si="501"/>
        <v/>
      </c>
      <c r="S486" t="str">
        <f t="shared" si="501"/>
        <v/>
      </c>
      <c r="T486" t="str">
        <f t="shared" si="501"/>
        <v/>
      </c>
      <c r="U486" s="1" t="str">
        <f>IF(LEN(Table1[[#This Row],[Status]])&gt;2,SUM(Table1[[#This Row],[sum col1]:[sum col5]]),"")</f>
        <v/>
      </c>
      <c r="V486" s="1" t="str" cm="1">
        <f t="array" ref="V486">IF(LEN(Table1[[#This Row],[Status]])&gt;2,INDEX('Bingo input'!$B$6:$B$105,Table1[[#This Row],[Min of Maxs]],1),"")</f>
        <v/>
      </c>
    </row>
    <row r="487" spans="1:22">
      <c r="A487" s="3">
        <v>10</v>
      </c>
      <c r="B487">
        <v>15</v>
      </c>
      <c r="C487">
        <v>89</v>
      </c>
      <c r="D487">
        <v>12</v>
      </c>
      <c r="E487">
        <v>63</v>
      </c>
      <c r="F487">
        <f t="shared" si="473"/>
        <v>81</v>
      </c>
      <c r="G487" t="str">
        <f t="shared" si="466"/>
        <v/>
      </c>
      <c r="H487">
        <f>IF(ISBLANK(A487),MAX(H482:H486),MATCH(A487,'Bingo input'!$B$6:$B$105,0))</f>
        <v>54</v>
      </c>
      <c r="I487">
        <f>IF(ISBLANK(B487),MAX(I482:I486),MATCH(B487,'Bingo input'!$B$6:$B$105,0))</f>
        <v>26</v>
      </c>
      <c r="J487">
        <f>IF(ISBLANK(C487),MAX(J482:J486),MATCH(C487,'Bingo input'!$B$6:$B$105,0))</f>
        <v>94</v>
      </c>
      <c r="K487">
        <f>IF(ISBLANK(D487),MAX(K482:K486),MATCH(D487,'Bingo input'!$B$6:$B$105,0))</f>
        <v>65</v>
      </c>
      <c r="L487">
        <f>IF(ISBLANK(E487),MAX(L482:L486),MATCH(E487,'Bingo input'!$B$6:$B$105,0))</f>
        <v>50</v>
      </c>
      <c r="M487">
        <f t="shared" si="467"/>
        <v>94</v>
      </c>
      <c r="N487" t="str">
        <f>IF(LEN(Table1[[#This Row],[Status]])&gt;2,IF(MIN(Table1[[#This Row],[fo row 1]:[fo row 5]])&lt;MIN(M482:M486),"column","row"),"")</f>
        <v/>
      </c>
      <c r="O487" t="str">
        <f>IF(AND(LEN(Table1[[#This Row],[Status]])&gt;2,LEN(Table1[[#This Row],[Row or Column]])&gt;2),IF(Table1[[#This Row],[Row or Column]]="row",MIN(M482:M486),MIN(Table1[[#This Row],[fo row 1]:[fo row 5]])),"")</f>
        <v/>
      </c>
      <c r="P487" t="str">
        <f t="shared" si="491"/>
        <v/>
      </c>
      <c r="Q487" t="str">
        <f t="shared" ref="Q487:T487" si="502">IF(LEN($G487)&gt;2,SUMIF(I482:I486,"&gt;"&amp;$O487,B482:B486),"")</f>
        <v/>
      </c>
      <c r="R487" t="str">
        <f t="shared" si="502"/>
        <v/>
      </c>
      <c r="S487" t="str">
        <f t="shared" si="502"/>
        <v/>
      </c>
      <c r="T487" t="str">
        <f t="shared" si="502"/>
        <v/>
      </c>
      <c r="U487" s="1" t="str">
        <f>IF(LEN(Table1[[#This Row],[Status]])&gt;2,SUM(Table1[[#This Row],[sum col1]:[sum col5]]),"")</f>
        <v/>
      </c>
      <c r="V487" s="1" t="str" cm="1">
        <f t="array" ref="V487">IF(LEN(Table1[[#This Row],[Status]])&gt;2,INDEX('Bingo input'!$B$6:$B$105,Table1[[#This Row],[Min of Maxs]],1),"")</f>
        <v/>
      </c>
    </row>
    <row r="488" spans="1:22">
      <c r="A488" s="3">
        <v>90</v>
      </c>
      <c r="B488">
        <v>29</v>
      </c>
      <c r="C488">
        <v>87</v>
      </c>
      <c r="D488">
        <v>73</v>
      </c>
      <c r="E488">
        <v>71</v>
      </c>
      <c r="F488">
        <f t="shared" si="473"/>
        <v>81</v>
      </c>
      <c r="G488" t="str">
        <f t="shared" si="466"/>
        <v/>
      </c>
      <c r="H488">
        <f>IF(ISBLANK(A488),MAX(H483:H487),MATCH(A488,'Bingo input'!$B$6:$B$105,0))</f>
        <v>74</v>
      </c>
      <c r="I488">
        <f>IF(ISBLANK(B488),MAX(I483:I487),MATCH(B488,'Bingo input'!$B$6:$B$105,0))</f>
        <v>92</v>
      </c>
      <c r="J488">
        <f>IF(ISBLANK(C488),MAX(J483:J487),MATCH(C488,'Bingo input'!$B$6:$B$105,0))</f>
        <v>88</v>
      </c>
      <c r="K488">
        <f>IF(ISBLANK(D488),MAX(K483:K487),MATCH(D488,'Bingo input'!$B$6:$B$105,0))</f>
        <v>42</v>
      </c>
      <c r="L488">
        <f>IF(ISBLANK(E488),MAX(L483:L487),MATCH(E488,'Bingo input'!$B$6:$B$105,0))</f>
        <v>18</v>
      </c>
      <c r="M488">
        <f t="shared" si="467"/>
        <v>92</v>
      </c>
      <c r="N488" t="str">
        <f>IF(LEN(Table1[[#This Row],[Status]])&gt;2,IF(MIN(Table1[[#This Row],[fo row 1]:[fo row 5]])&lt;MIN(M483:M487),"column","row"),"")</f>
        <v/>
      </c>
      <c r="O488" t="str">
        <f>IF(AND(LEN(Table1[[#This Row],[Status]])&gt;2,LEN(Table1[[#This Row],[Row or Column]])&gt;2),IF(Table1[[#This Row],[Row or Column]]="row",MIN(M483:M487),MIN(Table1[[#This Row],[fo row 1]:[fo row 5]])),"")</f>
        <v/>
      </c>
      <c r="P488" t="str">
        <f t="shared" si="491"/>
        <v/>
      </c>
      <c r="Q488" t="str">
        <f t="shared" ref="Q488:T488" si="503">IF(LEN($G488)&gt;2,SUMIF(I483:I487,"&gt;"&amp;$O488,B483:B487),"")</f>
        <v/>
      </c>
      <c r="R488" t="str">
        <f t="shared" si="503"/>
        <v/>
      </c>
      <c r="S488" t="str">
        <f t="shared" si="503"/>
        <v/>
      </c>
      <c r="T488" t="str">
        <f t="shared" si="503"/>
        <v/>
      </c>
      <c r="U488" s="1" t="str">
        <f>IF(LEN(Table1[[#This Row],[Status]])&gt;2,SUM(Table1[[#This Row],[sum col1]:[sum col5]]),"")</f>
        <v/>
      </c>
      <c r="V488" s="1" t="str" cm="1">
        <f t="array" ref="V488">IF(LEN(Table1[[#This Row],[Status]])&gt;2,INDEX('Bingo input'!$B$6:$B$105,Table1[[#This Row],[Min of Maxs]],1),"")</f>
        <v/>
      </c>
    </row>
    <row r="489" spans="1:22">
      <c r="A489" s="3">
        <v>38</v>
      </c>
      <c r="B489">
        <v>17</v>
      </c>
      <c r="C489">
        <v>84</v>
      </c>
      <c r="D489">
        <v>45</v>
      </c>
      <c r="E489">
        <v>9</v>
      </c>
      <c r="F489">
        <f t="shared" si="473"/>
        <v>81</v>
      </c>
      <c r="G489" t="str">
        <f t="shared" si="466"/>
        <v/>
      </c>
      <c r="H489">
        <f>IF(ISBLANK(A489),MAX(H484:H488),MATCH(A489,'Bingo input'!$B$6:$B$105,0))</f>
        <v>82</v>
      </c>
      <c r="I489">
        <f>IF(ISBLANK(B489),MAX(I484:I488),MATCH(B489,'Bingo input'!$B$6:$B$105,0))</f>
        <v>68</v>
      </c>
      <c r="J489">
        <f>IF(ISBLANK(C489),MAX(J484:J488),MATCH(C489,'Bingo input'!$B$6:$B$105,0))</f>
        <v>14</v>
      </c>
      <c r="K489">
        <f>IF(ISBLANK(D489),MAX(K484:K488),MATCH(D489,'Bingo input'!$B$6:$B$105,0))</f>
        <v>63</v>
      </c>
      <c r="L489">
        <f>IF(ISBLANK(E489),MAX(L484:L488),MATCH(E489,'Bingo input'!$B$6:$B$105,0))</f>
        <v>53</v>
      </c>
      <c r="M489">
        <f t="shared" si="467"/>
        <v>82</v>
      </c>
      <c r="N489" t="str">
        <f>IF(LEN(Table1[[#This Row],[Status]])&gt;2,IF(MIN(Table1[[#This Row],[fo row 1]:[fo row 5]])&lt;MIN(M484:M488),"column","row"),"")</f>
        <v/>
      </c>
      <c r="O489" t="str">
        <f>IF(AND(LEN(Table1[[#This Row],[Status]])&gt;2,LEN(Table1[[#This Row],[Row or Column]])&gt;2),IF(Table1[[#This Row],[Row or Column]]="row",MIN(M484:M488),MIN(Table1[[#This Row],[fo row 1]:[fo row 5]])),"")</f>
        <v/>
      </c>
      <c r="P489" t="str">
        <f t="shared" si="491"/>
        <v/>
      </c>
      <c r="Q489" t="str">
        <f t="shared" ref="Q489:T489" si="504">IF(LEN($G489)&gt;2,SUMIF(I484:I488,"&gt;"&amp;$O489,B484:B488),"")</f>
        <v/>
      </c>
      <c r="R489" t="str">
        <f t="shared" si="504"/>
        <v/>
      </c>
      <c r="S489" t="str">
        <f t="shared" si="504"/>
        <v/>
      </c>
      <c r="T489" t="str">
        <f t="shared" si="504"/>
        <v/>
      </c>
      <c r="U489" s="1" t="str">
        <f>IF(LEN(Table1[[#This Row],[Status]])&gt;2,SUM(Table1[[#This Row],[sum col1]:[sum col5]]),"")</f>
        <v/>
      </c>
      <c r="V489" s="1" t="str" cm="1">
        <f t="array" ref="V489">IF(LEN(Table1[[#This Row],[Status]])&gt;2,INDEX('Bingo input'!$B$6:$B$105,Table1[[#This Row],[Min of Maxs]],1),"")</f>
        <v/>
      </c>
    </row>
    <row r="490" spans="1:22">
      <c r="A490" s="3">
        <v>97</v>
      </c>
      <c r="B490">
        <v>98</v>
      </c>
      <c r="C490">
        <v>77</v>
      </c>
      <c r="D490">
        <v>23</v>
      </c>
      <c r="E490">
        <v>61</v>
      </c>
      <c r="F490">
        <f t="shared" si="473"/>
        <v>81</v>
      </c>
      <c r="G490" t="str">
        <f t="shared" si="466"/>
        <v/>
      </c>
      <c r="H490">
        <f>IF(ISBLANK(A490),MAX(H485:H489),MATCH(A490,'Bingo input'!$B$6:$B$105,0))</f>
        <v>32</v>
      </c>
      <c r="I490">
        <f>IF(ISBLANK(B490),MAX(I485:I489),MATCH(B490,'Bingo input'!$B$6:$B$105,0))</f>
        <v>80</v>
      </c>
      <c r="J490">
        <f>IF(ISBLANK(C490),MAX(J485:J489),MATCH(C490,'Bingo input'!$B$6:$B$105,0))</f>
        <v>39</v>
      </c>
      <c r="K490">
        <f>IF(ISBLANK(D490),MAX(K485:K489),MATCH(D490,'Bingo input'!$B$6:$B$105,0))</f>
        <v>10</v>
      </c>
      <c r="L490">
        <f>IF(ISBLANK(E490),MAX(L485:L489),MATCH(E490,'Bingo input'!$B$6:$B$105,0))</f>
        <v>20</v>
      </c>
      <c r="M490">
        <f t="shared" si="467"/>
        <v>80</v>
      </c>
      <c r="N490" t="str">
        <f>IF(LEN(Table1[[#This Row],[Status]])&gt;2,IF(MIN(Table1[[#This Row],[fo row 1]:[fo row 5]])&lt;MIN(M485:M489),"column","row"),"")</f>
        <v/>
      </c>
      <c r="O490" t="str">
        <f>IF(AND(LEN(Table1[[#This Row],[Status]])&gt;2,LEN(Table1[[#This Row],[Row or Column]])&gt;2),IF(Table1[[#This Row],[Row or Column]]="row",MIN(M485:M489),MIN(Table1[[#This Row],[fo row 1]:[fo row 5]])),"")</f>
        <v/>
      </c>
      <c r="P490" t="str">
        <f t="shared" si="491"/>
        <v/>
      </c>
      <c r="Q490" t="str">
        <f t="shared" ref="Q490:T490" si="505">IF(LEN($G490)&gt;2,SUMIF(I485:I489,"&gt;"&amp;$O490,B485:B489),"")</f>
        <v/>
      </c>
      <c r="R490" t="str">
        <f t="shared" si="505"/>
        <v/>
      </c>
      <c r="S490" t="str">
        <f t="shared" si="505"/>
        <v/>
      </c>
      <c r="T490" t="str">
        <f t="shared" si="505"/>
        <v/>
      </c>
      <c r="U490" s="1" t="str">
        <f>IF(LEN(Table1[[#This Row],[Status]])&gt;2,SUM(Table1[[#This Row],[sum col1]:[sum col5]]),"")</f>
        <v/>
      </c>
      <c r="V490" s="1" t="str" cm="1">
        <f t="array" ref="V490">IF(LEN(Table1[[#This Row],[Status]])&gt;2,INDEX('Bingo input'!$B$6:$B$105,Table1[[#This Row],[Min of Maxs]],1),"")</f>
        <v/>
      </c>
    </row>
    <row r="491" spans="1:22">
      <c r="A491" s="2"/>
      <c r="F491">
        <f t="shared" si="473"/>
        <v>81</v>
      </c>
      <c r="G491" t="str">
        <f t="shared" si="466"/>
        <v xml:space="preserve">Board 81 min row: </v>
      </c>
      <c r="H491">
        <f>IF(ISBLANK(A491),MAX(H486:H490),MATCH(A491,'Bingo input'!$B$6:$B$105,0))</f>
        <v>82</v>
      </c>
      <c r="I491">
        <f>IF(ISBLANK(B491),MAX(I486:I490),MATCH(B491,'Bingo input'!$B$6:$B$105,0))</f>
        <v>92</v>
      </c>
      <c r="J491">
        <f>IF(ISBLANK(C491),MAX(J486:J490),MATCH(C491,'Bingo input'!$B$6:$B$105,0))</f>
        <v>94</v>
      </c>
      <c r="K491">
        <f>IF(ISBLANK(D491),MAX(K486:K490),MATCH(D491,'Bingo input'!$B$6:$B$105,0))</f>
        <v>65</v>
      </c>
      <c r="L491">
        <f>IF(ISBLANK(E491),MAX(L486:L490),MATCH(E491,'Bingo input'!$B$6:$B$105,0))</f>
        <v>53</v>
      </c>
      <c r="M491" t="str">
        <f t="shared" si="467"/>
        <v>/</v>
      </c>
      <c r="N491" t="str">
        <f>IF(LEN(Table1[[#This Row],[Status]])&gt;2,IF(MIN(Table1[[#This Row],[fo row 1]:[fo row 5]])&lt;MIN(M486:M490),"column","row"),"")</f>
        <v>row</v>
      </c>
      <c r="O491">
        <f>IF(AND(LEN(Table1[[#This Row],[Status]])&gt;2,LEN(Table1[[#This Row],[Row or Column]])&gt;2),IF(Table1[[#This Row],[Row or Column]]="row",MIN(M486:M490),MIN(Table1[[#This Row],[fo row 1]:[fo row 5]])),"")</f>
        <v>45</v>
      </c>
      <c r="P491">
        <f t="shared" si="491"/>
        <v>138</v>
      </c>
      <c r="Q491">
        <f t="shared" ref="Q491:T491" si="506">IF(LEN($G491)&gt;2,SUMIF(I486:I490,"&gt;"&amp;$O491,B486:B490),"")</f>
        <v>144</v>
      </c>
      <c r="R491">
        <f t="shared" si="506"/>
        <v>176</v>
      </c>
      <c r="S491">
        <f t="shared" si="506"/>
        <v>57</v>
      </c>
      <c r="T491">
        <f t="shared" si="506"/>
        <v>72</v>
      </c>
      <c r="U491" s="1">
        <f>IF(LEN(Table1[[#This Row],[Status]])&gt;2,SUM(Table1[[#This Row],[sum col1]:[sum col5]]),"")</f>
        <v>587</v>
      </c>
      <c r="V491" s="1" cm="1">
        <f t="array" ref="V491">IF(LEN(Table1[[#This Row],[Status]])&gt;2,INDEX('Bingo input'!$B$6:$B$105,Table1[[#This Row],[Min of Maxs]],1),"")</f>
        <v>55</v>
      </c>
    </row>
    <row r="492" spans="1:22">
      <c r="A492" s="3">
        <v>47</v>
      </c>
      <c r="B492">
        <v>43</v>
      </c>
      <c r="C492">
        <v>22</v>
      </c>
      <c r="D492">
        <v>58</v>
      </c>
      <c r="E492">
        <v>1</v>
      </c>
      <c r="F492">
        <f t="shared" si="473"/>
        <v>82</v>
      </c>
      <c r="G492" t="str">
        <f t="shared" si="466"/>
        <v/>
      </c>
      <c r="H492">
        <f>IF(ISBLANK(A492),MAX(H487:H491),MATCH(A492,'Bingo input'!$B$6:$B$105,0))</f>
        <v>34</v>
      </c>
      <c r="I492">
        <f>IF(ISBLANK(B492),MAX(I487:I491),MATCH(B492,'Bingo input'!$B$6:$B$105,0))</f>
        <v>17</v>
      </c>
      <c r="J492">
        <f>IF(ISBLANK(C492),MAX(J487:J491),MATCH(C492,'Bingo input'!$B$6:$B$105,0))</f>
        <v>62</v>
      </c>
      <c r="K492">
        <f>IF(ISBLANK(D492),MAX(K487:K491),MATCH(D492,'Bingo input'!$B$6:$B$105,0))</f>
        <v>97</v>
      </c>
      <c r="L492">
        <f>IF(ISBLANK(E492),MAX(L487:L491),MATCH(E492,'Bingo input'!$B$6:$B$105,0))</f>
        <v>64</v>
      </c>
      <c r="M492">
        <f t="shared" si="467"/>
        <v>97</v>
      </c>
      <c r="N492" t="str">
        <f>IF(LEN(Table1[[#This Row],[Status]])&gt;2,IF(MIN(Table1[[#This Row],[fo row 1]:[fo row 5]])&lt;MIN(M487:M491),"column","row"),"")</f>
        <v/>
      </c>
      <c r="O492" t="str">
        <f>IF(AND(LEN(Table1[[#This Row],[Status]])&gt;2,LEN(Table1[[#This Row],[Row or Column]])&gt;2),IF(Table1[[#This Row],[Row or Column]]="row",MIN(M487:M491),MIN(Table1[[#This Row],[fo row 1]:[fo row 5]])),"")</f>
        <v/>
      </c>
      <c r="P492" t="str">
        <f t="shared" ref="P492:T507" si="507">IF(LEN($G492)&gt;2,SUMIF(H487:H491,"&gt;"&amp;$O492,A487:A491),"")</f>
        <v/>
      </c>
      <c r="Q492" t="str">
        <f t="shared" si="507"/>
        <v/>
      </c>
      <c r="R492" t="str">
        <f t="shared" si="507"/>
        <v/>
      </c>
      <c r="S492" t="str">
        <f t="shared" si="507"/>
        <v/>
      </c>
      <c r="T492" t="str">
        <f t="shared" si="507"/>
        <v/>
      </c>
      <c r="U492" s="1" t="str">
        <f>IF(LEN(Table1[[#This Row],[Status]])&gt;2,SUM(Table1[[#This Row],[sum col1]:[sum col5]]),"")</f>
        <v/>
      </c>
      <c r="V492" s="1" t="str" cm="1">
        <f t="array" ref="V492">IF(LEN(Table1[[#This Row],[Status]])&gt;2,INDEX('Bingo input'!$B$6:$B$105,Table1[[#This Row],[Min of Maxs]],1),"")</f>
        <v/>
      </c>
    </row>
    <row r="493" spans="1:22">
      <c r="A493" s="3">
        <v>63</v>
      </c>
      <c r="B493">
        <v>44</v>
      </c>
      <c r="C493">
        <v>2</v>
      </c>
      <c r="D493">
        <v>94</v>
      </c>
      <c r="E493">
        <v>99</v>
      </c>
      <c r="F493">
        <f t="shared" si="473"/>
        <v>82</v>
      </c>
      <c r="G493" t="str">
        <f t="shared" si="466"/>
        <v/>
      </c>
      <c r="H493">
        <f>IF(ISBLANK(A493),MAX(H488:H492),MATCH(A493,'Bingo input'!$B$6:$B$105,0))</f>
        <v>50</v>
      </c>
      <c r="I493">
        <f>IF(ISBLANK(B493),MAX(I488:I492),MATCH(B493,'Bingo input'!$B$6:$B$105,0))</f>
        <v>67</v>
      </c>
      <c r="J493">
        <f>IF(ISBLANK(C493),MAX(J488:J492),MATCH(C493,'Bingo input'!$B$6:$B$105,0))</f>
        <v>29</v>
      </c>
      <c r="K493">
        <f>IF(ISBLANK(D493),MAX(K488:K492),MATCH(D493,'Bingo input'!$B$6:$B$105,0))</f>
        <v>72</v>
      </c>
      <c r="L493">
        <f>IF(ISBLANK(E493),MAX(L488:L492),MATCH(E493,'Bingo input'!$B$6:$B$105,0))</f>
        <v>37</v>
      </c>
      <c r="M493">
        <f t="shared" si="467"/>
        <v>72</v>
      </c>
      <c r="N493" t="str">
        <f>IF(LEN(Table1[[#This Row],[Status]])&gt;2,IF(MIN(Table1[[#This Row],[fo row 1]:[fo row 5]])&lt;MIN(M488:M492),"column","row"),"")</f>
        <v/>
      </c>
      <c r="O493" t="str">
        <f>IF(AND(LEN(Table1[[#This Row],[Status]])&gt;2,LEN(Table1[[#This Row],[Row or Column]])&gt;2),IF(Table1[[#This Row],[Row or Column]]="row",MIN(M488:M492),MIN(Table1[[#This Row],[fo row 1]:[fo row 5]])),"")</f>
        <v/>
      </c>
      <c r="P493" t="str">
        <f t="shared" si="507"/>
        <v/>
      </c>
      <c r="Q493" t="str">
        <f t="shared" ref="Q493:T493" si="508">IF(LEN($G493)&gt;2,SUMIF(I488:I492,"&gt;"&amp;$O493,B488:B492),"")</f>
        <v/>
      </c>
      <c r="R493" t="str">
        <f t="shared" si="508"/>
        <v/>
      </c>
      <c r="S493" t="str">
        <f t="shared" si="508"/>
        <v/>
      </c>
      <c r="T493" t="str">
        <f t="shared" si="508"/>
        <v/>
      </c>
      <c r="U493" s="1" t="str">
        <f>IF(LEN(Table1[[#This Row],[Status]])&gt;2,SUM(Table1[[#This Row],[sum col1]:[sum col5]]),"")</f>
        <v/>
      </c>
      <c r="V493" s="1" t="str" cm="1">
        <f t="array" ref="V493">IF(LEN(Table1[[#This Row],[Status]])&gt;2,INDEX('Bingo input'!$B$6:$B$105,Table1[[#This Row],[Min of Maxs]],1),"")</f>
        <v/>
      </c>
    </row>
    <row r="494" spans="1:22">
      <c r="A494" s="3">
        <v>33</v>
      </c>
      <c r="B494">
        <v>81</v>
      </c>
      <c r="C494">
        <v>51</v>
      </c>
      <c r="D494">
        <v>49</v>
      </c>
      <c r="E494">
        <v>13</v>
      </c>
      <c r="F494">
        <f t="shared" si="473"/>
        <v>82</v>
      </c>
      <c r="G494" t="str">
        <f t="shared" si="466"/>
        <v/>
      </c>
      <c r="H494">
        <f>IF(ISBLANK(A494),MAX(H489:H493),MATCH(A494,'Bingo input'!$B$6:$B$105,0))</f>
        <v>11</v>
      </c>
      <c r="I494">
        <f>IF(ISBLANK(B494),MAX(I489:I493),MATCH(B494,'Bingo input'!$B$6:$B$105,0))</f>
        <v>61</v>
      </c>
      <c r="J494">
        <f>IF(ISBLANK(C494),MAX(J489:J493),MATCH(C494,'Bingo input'!$B$6:$B$105,0))</f>
        <v>36</v>
      </c>
      <c r="K494">
        <f>IF(ISBLANK(D494),MAX(K489:K493),MATCH(D494,'Bingo input'!$B$6:$B$105,0))</f>
        <v>86</v>
      </c>
      <c r="L494">
        <f>IF(ISBLANK(E494),MAX(L489:L493),MATCH(E494,'Bingo input'!$B$6:$B$105,0))</f>
        <v>47</v>
      </c>
      <c r="M494">
        <f t="shared" si="467"/>
        <v>86</v>
      </c>
      <c r="N494" t="str">
        <f>IF(LEN(Table1[[#This Row],[Status]])&gt;2,IF(MIN(Table1[[#This Row],[fo row 1]:[fo row 5]])&lt;MIN(M489:M493),"column","row"),"")</f>
        <v/>
      </c>
      <c r="O494" t="str">
        <f>IF(AND(LEN(Table1[[#This Row],[Status]])&gt;2,LEN(Table1[[#This Row],[Row or Column]])&gt;2),IF(Table1[[#This Row],[Row or Column]]="row",MIN(M489:M493),MIN(Table1[[#This Row],[fo row 1]:[fo row 5]])),"")</f>
        <v/>
      </c>
      <c r="P494" t="str">
        <f t="shared" si="507"/>
        <v/>
      </c>
      <c r="Q494" t="str">
        <f t="shared" ref="Q494:T494" si="509">IF(LEN($G494)&gt;2,SUMIF(I489:I493,"&gt;"&amp;$O494,B489:B493),"")</f>
        <v/>
      </c>
      <c r="R494" t="str">
        <f t="shared" si="509"/>
        <v/>
      </c>
      <c r="S494" t="str">
        <f t="shared" si="509"/>
        <v/>
      </c>
      <c r="T494" t="str">
        <f t="shared" si="509"/>
        <v/>
      </c>
      <c r="U494" s="1" t="str">
        <f>IF(LEN(Table1[[#This Row],[Status]])&gt;2,SUM(Table1[[#This Row],[sum col1]:[sum col5]]),"")</f>
        <v/>
      </c>
      <c r="V494" s="1" t="str" cm="1">
        <f t="array" ref="V494">IF(LEN(Table1[[#This Row],[Status]])&gt;2,INDEX('Bingo input'!$B$6:$B$105,Table1[[#This Row],[Min of Maxs]],1),"")</f>
        <v/>
      </c>
    </row>
    <row r="495" spans="1:22">
      <c r="A495" s="3">
        <v>38</v>
      </c>
      <c r="B495">
        <v>86</v>
      </c>
      <c r="C495">
        <v>42</v>
      </c>
      <c r="D495">
        <v>91</v>
      </c>
      <c r="E495">
        <v>23</v>
      </c>
      <c r="F495">
        <f t="shared" si="473"/>
        <v>82</v>
      </c>
      <c r="G495" t="str">
        <f t="shared" si="466"/>
        <v/>
      </c>
      <c r="H495">
        <f>IF(ISBLANK(A495),MAX(H490:H494),MATCH(A495,'Bingo input'!$B$6:$B$105,0))</f>
        <v>82</v>
      </c>
      <c r="I495">
        <f>IF(ISBLANK(B495),MAX(I490:I494),MATCH(B495,'Bingo input'!$B$6:$B$105,0))</f>
        <v>44</v>
      </c>
      <c r="J495">
        <f>IF(ISBLANK(C495),MAX(J490:J494),MATCH(C495,'Bingo input'!$B$6:$B$105,0))</f>
        <v>96</v>
      </c>
      <c r="K495">
        <f>IF(ISBLANK(D495),MAX(K490:K494),MATCH(D495,'Bingo input'!$B$6:$B$105,0))</f>
        <v>89</v>
      </c>
      <c r="L495">
        <f>IF(ISBLANK(E495),MAX(L490:L494),MATCH(E495,'Bingo input'!$B$6:$B$105,0))</f>
        <v>10</v>
      </c>
      <c r="M495">
        <f t="shared" si="467"/>
        <v>96</v>
      </c>
      <c r="N495" t="str">
        <f>IF(LEN(Table1[[#This Row],[Status]])&gt;2,IF(MIN(Table1[[#This Row],[fo row 1]:[fo row 5]])&lt;MIN(M490:M494),"column","row"),"")</f>
        <v/>
      </c>
      <c r="O495" t="str">
        <f>IF(AND(LEN(Table1[[#This Row],[Status]])&gt;2,LEN(Table1[[#This Row],[Row or Column]])&gt;2),IF(Table1[[#This Row],[Row or Column]]="row",MIN(M490:M494),MIN(Table1[[#This Row],[fo row 1]:[fo row 5]])),"")</f>
        <v/>
      </c>
      <c r="P495" t="str">
        <f t="shared" si="507"/>
        <v/>
      </c>
      <c r="Q495" t="str">
        <f t="shared" ref="Q495:T495" si="510">IF(LEN($G495)&gt;2,SUMIF(I490:I494,"&gt;"&amp;$O495,B490:B494),"")</f>
        <v/>
      </c>
      <c r="R495" t="str">
        <f t="shared" si="510"/>
        <v/>
      </c>
      <c r="S495" t="str">
        <f t="shared" si="510"/>
        <v/>
      </c>
      <c r="T495" t="str">
        <f t="shared" si="510"/>
        <v/>
      </c>
      <c r="U495" s="1" t="str">
        <f>IF(LEN(Table1[[#This Row],[Status]])&gt;2,SUM(Table1[[#This Row],[sum col1]:[sum col5]]),"")</f>
        <v/>
      </c>
      <c r="V495" s="1" t="str" cm="1">
        <f t="array" ref="V495">IF(LEN(Table1[[#This Row],[Status]])&gt;2,INDEX('Bingo input'!$B$6:$B$105,Table1[[#This Row],[Min of Maxs]],1),"")</f>
        <v/>
      </c>
    </row>
    <row r="496" spans="1:22">
      <c r="A496" s="3">
        <v>7</v>
      </c>
      <c r="B496">
        <v>67</v>
      </c>
      <c r="C496">
        <v>68</v>
      </c>
      <c r="D496">
        <v>39</v>
      </c>
      <c r="E496">
        <v>84</v>
      </c>
      <c r="F496">
        <f t="shared" si="473"/>
        <v>82</v>
      </c>
      <c r="G496" t="str">
        <f t="shared" si="466"/>
        <v/>
      </c>
      <c r="H496">
        <f>IF(ISBLANK(A496),MAX(H491:H495),MATCH(A496,'Bingo input'!$B$6:$B$105,0))</f>
        <v>4</v>
      </c>
      <c r="I496">
        <f>IF(ISBLANK(B496),MAX(I491:I495),MATCH(B496,'Bingo input'!$B$6:$B$105,0))</f>
        <v>99</v>
      </c>
      <c r="J496">
        <f>IF(ISBLANK(C496),MAX(J491:J495),MATCH(C496,'Bingo input'!$B$6:$B$105,0))</f>
        <v>9</v>
      </c>
      <c r="K496">
        <f>IF(ISBLANK(D496),MAX(K491:K495),MATCH(D496,'Bingo input'!$B$6:$B$105,0))</f>
        <v>75</v>
      </c>
      <c r="L496">
        <f>IF(ISBLANK(E496),MAX(L491:L495),MATCH(E496,'Bingo input'!$B$6:$B$105,0))</f>
        <v>14</v>
      </c>
      <c r="M496">
        <f t="shared" si="467"/>
        <v>99</v>
      </c>
      <c r="N496" t="str">
        <f>IF(LEN(Table1[[#This Row],[Status]])&gt;2,IF(MIN(Table1[[#This Row],[fo row 1]:[fo row 5]])&lt;MIN(M491:M495),"column","row"),"")</f>
        <v/>
      </c>
      <c r="O496" t="str">
        <f>IF(AND(LEN(Table1[[#This Row],[Status]])&gt;2,LEN(Table1[[#This Row],[Row or Column]])&gt;2),IF(Table1[[#This Row],[Row or Column]]="row",MIN(M491:M495),MIN(Table1[[#This Row],[fo row 1]:[fo row 5]])),"")</f>
        <v/>
      </c>
      <c r="P496" t="str">
        <f t="shared" si="507"/>
        <v/>
      </c>
      <c r="Q496" t="str">
        <f t="shared" ref="Q496:T496" si="511">IF(LEN($G496)&gt;2,SUMIF(I491:I495,"&gt;"&amp;$O496,B491:B495),"")</f>
        <v/>
      </c>
      <c r="R496" t="str">
        <f t="shared" si="511"/>
        <v/>
      </c>
      <c r="S496" t="str">
        <f t="shared" si="511"/>
        <v/>
      </c>
      <c r="T496" t="str">
        <f t="shared" si="511"/>
        <v/>
      </c>
      <c r="U496" s="1" t="str">
        <f>IF(LEN(Table1[[#This Row],[Status]])&gt;2,SUM(Table1[[#This Row],[sum col1]:[sum col5]]),"")</f>
        <v/>
      </c>
      <c r="V496" s="1" t="str" cm="1">
        <f t="array" ref="V496">IF(LEN(Table1[[#This Row],[Status]])&gt;2,INDEX('Bingo input'!$B$6:$B$105,Table1[[#This Row],[Min of Maxs]],1),"")</f>
        <v/>
      </c>
    </row>
    <row r="497" spans="1:22">
      <c r="A497" s="2"/>
      <c r="F497">
        <f t="shared" si="473"/>
        <v>82</v>
      </c>
      <c r="G497" t="str">
        <f t="shared" si="466"/>
        <v xml:space="preserve">Board 82 min row: </v>
      </c>
      <c r="H497">
        <f>IF(ISBLANK(A497),MAX(H492:H496),MATCH(A497,'Bingo input'!$B$6:$B$105,0))</f>
        <v>82</v>
      </c>
      <c r="I497">
        <f>IF(ISBLANK(B497),MAX(I492:I496),MATCH(B497,'Bingo input'!$B$6:$B$105,0))</f>
        <v>99</v>
      </c>
      <c r="J497">
        <f>IF(ISBLANK(C497),MAX(J492:J496),MATCH(C497,'Bingo input'!$B$6:$B$105,0))</f>
        <v>96</v>
      </c>
      <c r="K497">
        <f>IF(ISBLANK(D497),MAX(K492:K496),MATCH(D497,'Bingo input'!$B$6:$B$105,0))</f>
        <v>97</v>
      </c>
      <c r="L497">
        <f>IF(ISBLANK(E497),MAX(L492:L496),MATCH(E497,'Bingo input'!$B$6:$B$105,0))</f>
        <v>64</v>
      </c>
      <c r="M497" t="str">
        <f t="shared" si="467"/>
        <v>/</v>
      </c>
      <c r="N497" t="str">
        <f>IF(LEN(Table1[[#This Row],[Status]])&gt;2,IF(MIN(Table1[[#This Row],[fo row 1]:[fo row 5]])&lt;MIN(M492:M496),"column","row"),"")</f>
        <v>column</v>
      </c>
      <c r="O497">
        <f>IF(AND(LEN(Table1[[#This Row],[Status]])&gt;2,LEN(Table1[[#This Row],[Row or Column]])&gt;2),IF(Table1[[#This Row],[Row or Column]]="row",MIN(M492:M496),MIN(Table1[[#This Row],[fo row 1]:[fo row 5]])),"")</f>
        <v>64</v>
      </c>
      <c r="P497">
        <f t="shared" si="507"/>
        <v>38</v>
      </c>
      <c r="Q497">
        <f t="shared" ref="Q497:T497" si="512">IF(LEN($G497)&gt;2,SUMIF(I492:I496,"&gt;"&amp;$O497,B492:B496),"")</f>
        <v>111</v>
      </c>
      <c r="R497">
        <f t="shared" si="512"/>
        <v>42</v>
      </c>
      <c r="S497">
        <f t="shared" si="512"/>
        <v>331</v>
      </c>
      <c r="T497">
        <f t="shared" si="512"/>
        <v>0</v>
      </c>
      <c r="U497" s="1">
        <f>IF(LEN(Table1[[#This Row],[Status]])&gt;2,SUM(Table1[[#This Row],[sum col1]:[sum col5]]),"")</f>
        <v>522</v>
      </c>
      <c r="V497" s="1" cm="1">
        <f t="array" ref="V497">IF(LEN(Table1[[#This Row],[Status]])&gt;2,INDEX('Bingo input'!$B$6:$B$105,Table1[[#This Row],[Min of Maxs]],1),"")</f>
        <v>1</v>
      </c>
    </row>
    <row r="498" spans="1:22">
      <c r="A498" s="3">
        <v>4</v>
      </c>
      <c r="B498">
        <v>26</v>
      </c>
      <c r="C498">
        <v>12</v>
      </c>
      <c r="D498">
        <v>38</v>
      </c>
      <c r="E498">
        <v>41</v>
      </c>
      <c r="F498">
        <f t="shared" si="473"/>
        <v>83</v>
      </c>
      <c r="G498" t="str">
        <f t="shared" si="466"/>
        <v/>
      </c>
      <c r="H498">
        <f>IF(ISBLANK(A498),MAX(H493:H497),MATCH(A498,'Bingo input'!$B$6:$B$105,0))</f>
        <v>13</v>
      </c>
      <c r="I498">
        <f>IF(ISBLANK(B498),MAX(I493:I497),MATCH(B498,'Bingo input'!$B$6:$B$105,0))</f>
        <v>25</v>
      </c>
      <c r="J498">
        <f>IF(ISBLANK(C498),MAX(J493:J497),MATCH(C498,'Bingo input'!$B$6:$B$105,0))</f>
        <v>65</v>
      </c>
      <c r="K498">
        <f>IF(ISBLANK(D498),MAX(K493:K497),MATCH(D498,'Bingo input'!$B$6:$B$105,0))</f>
        <v>82</v>
      </c>
      <c r="L498">
        <f>IF(ISBLANK(E498),MAX(L493:L497),MATCH(E498,'Bingo input'!$B$6:$B$105,0))</f>
        <v>87</v>
      </c>
      <c r="M498">
        <f t="shared" si="467"/>
        <v>87</v>
      </c>
      <c r="N498" t="str">
        <f>IF(LEN(Table1[[#This Row],[Status]])&gt;2,IF(MIN(Table1[[#This Row],[fo row 1]:[fo row 5]])&lt;MIN(M493:M497),"column","row"),"")</f>
        <v/>
      </c>
      <c r="O498" t="str">
        <f>IF(AND(LEN(Table1[[#This Row],[Status]])&gt;2,LEN(Table1[[#This Row],[Row or Column]])&gt;2),IF(Table1[[#This Row],[Row or Column]]="row",MIN(M493:M497),MIN(Table1[[#This Row],[fo row 1]:[fo row 5]])),"")</f>
        <v/>
      </c>
      <c r="P498" t="str">
        <f t="shared" si="507"/>
        <v/>
      </c>
      <c r="Q498" t="str">
        <f t="shared" ref="Q498:T498" si="513">IF(LEN($G498)&gt;2,SUMIF(I493:I497,"&gt;"&amp;$O498,B493:B497),"")</f>
        <v/>
      </c>
      <c r="R498" t="str">
        <f t="shared" si="513"/>
        <v/>
      </c>
      <c r="S498" t="str">
        <f t="shared" si="513"/>
        <v/>
      </c>
      <c r="T498" t="str">
        <f t="shared" si="513"/>
        <v/>
      </c>
      <c r="U498" s="1" t="str">
        <f>IF(LEN(Table1[[#This Row],[Status]])&gt;2,SUM(Table1[[#This Row],[sum col1]:[sum col5]]),"")</f>
        <v/>
      </c>
      <c r="V498" s="1" t="str" cm="1">
        <f t="array" ref="V498">IF(LEN(Table1[[#This Row],[Status]])&gt;2,INDEX('Bingo input'!$B$6:$B$105,Table1[[#This Row],[Min of Maxs]],1),"")</f>
        <v/>
      </c>
    </row>
    <row r="499" spans="1:22">
      <c r="A499" s="3">
        <v>43</v>
      </c>
      <c r="B499">
        <v>16</v>
      </c>
      <c r="C499">
        <v>88</v>
      </c>
      <c r="D499">
        <v>71</v>
      </c>
      <c r="E499">
        <v>99</v>
      </c>
      <c r="F499">
        <f t="shared" si="473"/>
        <v>83</v>
      </c>
      <c r="G499" t="str">
        <f t="shared" si="466"/>
        <v/>
      </c>
      <c r="H499">
        <f>IF(ISBLANK(A499),MAX(H494:H498),MATCH(A499,'Bingo input'!$B$6:$B$105,0))</f>
        <v>17</v>
      </c>
      <c r="I499">
        <f>IF(ISBLANK(B499),MAX(I494:I498),MATCH(B499,'Bingo input'!$B$6:$B$105,0))</f>
        <v>55</v>
      </c>
      <c r="J499">
        <f>IF(ISBLANK(C499),MAX(J494:J498),MATCH(C499,'Bingo input'!$B$6:$B$105,0))</f>
        <v>66</v>
      </c>
      <c r="K499">
        <f>IF(ISBLANK(D499),MAX(K494:K498),MATCH(D499,'Bingo input'!$B$6:$B$105,0))</f>
        <v>18</v>
      </c>
      <c r="L499">
        <f>IF(ISBLANK(E499),MAX(L494:L498),MATCH(E499,'Bingo input'!$B$6:$B$105,0))</f>
        <v>37</v>
      </c>
      <c r="M499">
        <f t="shared" si="467"/>
        <v>66</v>
      </c>
      <c r="N499" t="str">
        <f>IF(LEN(Table1[[#This Row],[Status]])&gt;2,IF(MIN(Table1[[#This Row],[fo row 1]:[fo row 5]])&lt;MIN(M494:M498),"column","row"),"")</f>
        <v/>
      </c>
      <c r="O499" t="str">
        <f>IF(AND(LEN(Table1[[#This Row],[Status]])&gt;2,LEN(Table1[[#This Row],[Row or Column]])&gt;2),IF(Table1[[#This Row],[Row or Column]]="row",MIN(M494:M498),MIN(Table1[[#This Row],[fo row 1]:[fo row 5]])),"")</f>
        <v/>
      </c>
      <c r="P499" t="str">
        <f t="shared" si="507"/>
        <v/>
      </c>
      <c r="Q499" t="str">
        <f t="shared" ref="Q499:T499" si="514">IF(LEN($G499)&gt;2,SUMIF(I494:I498,"&gt;"&amp;$O499,B494:B498),"")</f>
        <v/>
      </c>
      <c r="R499" t="str">
        <f t="shared" si="514"/>
        <v/>
      </c>
      <c r="S499" t="str">
        <f t="shared" si="514"/>
        <v/>
      </c>
      <c r="T499" t="str">
        <f t="shared" si="514"/>
        <v/>
      </c>
      <c r="U499" s="1" t="str">
        <f>IF(LEN(Table1[[#This Row],[Status]])&gt;2,SUM(Table1[[#This Row],[sum col1]:[sum col5]]),"")</f>
        <v/>
      </c>
      <c r="V499" s="1" t="str" cm="1">
        <f t="array" ref="V499">IF(LEN(Table1[[#This Row],[Status]])&gt;2,INDEX('Bingo input'!$B$6:$B$105,Table1[[#This Row],[Min of Maxs]],1),"")</f>
        <v/>
      </c>
    </row>
    <row r="500" spans="1:22">
      <c r="A500" s="3">
        <v>50</v>
      </c>
      <c r="B500">
        <v>24</v>
      </c>
      <c r="C500">
        <v>19</v>
      </c>
      <c r="D500">
        <v>77</v>
      </c>
      <c r="E500">
        <v>98</v>
      </c>
      <c r="F500">
        <f t="shared" si="473"/>
        <v>83</v>
      </c>
      <c r="G500" t="str">
        <f t="shared" si="466"/>
        <v/>
      </c>
      <c r="H500">
        <f>IF(ISBLANK(A500),MAX(H495:H499),MATCH(A500,'Bingo input'!$B$6:$B$105,0))</f>
        <v>59</v>
      </c>
      <c r="I500">
        <f>IF(ISBLANK(B500),MAX(I495:I499),MATCH(B500,'Bingo input'!$B$6:$B$105,0))</f>
        <v>81</v>
      </c>
      <c r="J500">
        <f>IF(ISBLANK(C500),MAX(J495:J499),MATCH(C500,'Bingo input'!$B$6:$B$105,0))</f>
        <v>31</v>
      </c>
      <c r="K500">
        <f>IF(ISBLANK(D500),MAX(K495:K499),MATCH(D500,'Bingo input'!$B$6:$B$105,0))</f>
        <v>39</v>
      </c>
      <c r="L500">
        <f>IF(ISBLANK(E500),MAX(L495:L499),MATCH(E500,'Bingo input'!$B$6:$B$105,0))</f>
        <v>80</v>
      </c>
      <c r="M500">
        <f t="shared" si="467"/>
        <v>81</v>
      </c>
      <c r="N500" t="str">
        <f>IF(LEN(Table1[[#This Row],[Status]])&gt;2,IF(MIN(Table1[[#This Row],[fo row 1]:[fo row 5]])&lt;MIN(M495:M499),"column","row"),"")</f>
        <v/>
      </c>
      <c r="O500" t="str">
        <f>IF(AND(LEN(Table1[[#This Row],[Status]])&gt;2,LEN(Table1[[#This Row],[Row or Column]])&gt;2),IF(Table1[[#This Row],[Row or Column]]="row",MIN(M495:M499),MIN(Table1[[#This Row],[fo row 1]:[fo row 5]])),"")</f>
        <v/>
      </c>
      <c r="P500" t="str">
        <f t="shared" si="507"/>
        <v/>
      </c>
      <c r="Q500" t="str">
        <f t="shared" ref="Q500:T500" si="515">IF(LEN($G500)&gt;2,SUMIF(I495:I499,"&gt;"&amp;$O500,B495:B499),"")</f>
        <v/>
      </c>
      <c r="R500" t="str">
        <f t="shared" si="515"/>
        <v/>
      </c>
      <c r="S500" t="str">
        <f t="shared" si="515"/>
        <v/>
      </c>
      <c r="T500" t="str">
        <f t="shared" si="515"/>
        <v/>
      </c>
      <c r="U500" s="1" t="str">
        <f>IF(LEN(Table1[[#This Row],[Status]])&gt;2,SUM(Table1[[#This Row],[sum col1]:[sum col5]]),"")</f>
        <v/>
      </c>
      <c r="V500" s="1" t="str" cm="1">
        <f t="array" ref="V500">IF(LEN(Table1[[#This Row],[Status]])&gt;2,INDEX('Bingo input'!$B$6:$B$105,Table1[[#This Row],[Min of Maxs]],1),"")</f>
        <v/>
      </c>
    </row>
    <row r="501" spans="1:22">
      <c r="A501" s="3">
        <v>23</v>
      </c>
      <c r="B501">
        <v>73</v>
      </c>
      <c r="C501">
        <v>44</v>
      </c>
      <c r="D501">
        <v>10</v>
      </c>
      <c r="E501">
        <v>51</v>
      </c>
      <c r="F501">
        <f t="shared" si="473"/>
        <v>83</v>
      </c>
      <c r="G501" t="str">
        <f t="shared" si="466"/>
        <v/>
      </c>
      <c r="H501">
        <f>IF(ISBLANK(A501),MAX(H496:H500),MATCH(A501,'Bingo input'!$B$6:$B$105,0))</f>
        <v>10</v>
      </c>
      <c r="I501">
        <f>IF(ISBLANK(B501),MAX(I496:I500),MATCH(B501,'Bingo input'!$B$6:$B$105,0))</f>
        <v>42</v>
      </c>
      <c r="J501">
        <f>IF(ISBLANK(C501),MAX(J496:J500),MATCH(C501,'Bingo input'!$B$6:$B$105,0))</f>
        <v>67</v>
      </c>
      <c r="K501">
        <f>IF(ISBLANK(D501),MAX(K496:K500),MATCH(D501,'Bingo input'!$B$6:$B$105,0))</f>
        <v>54</v>
      </c>
      <c r="L501">
        <f>IF(ISBLANK(E501),MAX(L496:L500),MATCH(E501,'Bingo input'!$B$6:$B$105,0))</f>
        <v>36</v>
      </c>
      <c r="M501">
        <f t="shared" si="467"/>
        <v>67</v>
      </c>
      <c r="N501" t="str">
        <f>IF(LEN(Table1[[#This Row],[Status]])&gt;2,IF(MIN(Table1[[#This Row],[fo row 1]:[fo row 5]])&lt;MIN(M496:M500),"column","row"),"")</f>
        <v/>
      </c>
      <c r="O501" t="str">
        <f>IF(AND(LEN(Table1[[#This Row],[Status]])&gt;2,LEN(Table1[[#This Row],[Row or Column]])&gt;2),IF(Table1[[#This Row],[Row or Column]]="row",MIN(M496:M500),MIN(Table1[[#This Row],[fo row 1]:[fo row 5]])),"")</f>
        <v/>
      </c>
      <c r="P501" t="str">
        <f t="shared" si="507"/>
        <v/>
      </c>
      <c r="Q501" t="str">
        <f t="shared" ref="Q501:T501" si="516">IF(LEN($G501)&gt;2,SUMIF(I496:I500,"&gt;"&amp;$O501,B496:B500),"")</f>
        <v/>
      </c>
      <c r="R501" t="str">
        <f t="shared" si="516"/>
        <v/>
      </c>
      <c r="S501" t="str">
        <f t="shared" si="516"/>
        <v/>
      </c>
      <c r="T501" t="str">
        <f t="shared" si="516"/>
        <v/>
      </c>
      <c r="U501" s="1" t="str">
        <f>IF(LEN(Table1[[#This Row],[Status]])&gt;2,SUM(Table1[[#This Row],[sum col1]:[sum col5]]),"")</f>
        <v/>
      </c>
      <c r="V501" s="1" t="str" cm="1">
        <f t="array" ref="V501">IF(LEN(Table1[[#This Row],[Status]])&gt;2,INDEX('Bingo input'!$B$6:$B$105,Table1[[#This Row],[Min of Maxs]],1),"")</f>
        <v/>
      </c>
    </row>
    <row r="502" spans="1:22">
      <c r="A502" s="3">
        <v>56</v>
      </c>
      <c r="B502">
        <v>42</v>
      </c>
      <c r="C502">
        <v>30</v>
      </c>
      <c r="D502">
        <v>52</v>
      </c>
      <c r="E502">
        <v>59</v>
      </c>
      <c r="F502">
        <f t="shared" si="473"/>
        <v>83</v>
      </c>
      <c r="G502" t="str">
        <f t="shared" si="466"/>
        <v/>
      </c>
      <c r="H502">
        <f>IF(ISBLANK(A502),MAX(H497:H501),MATCH(A502,'Bingo input'!$B$6:$B$105,0))</f>
        <v>41</v>
      </c>
      <c r="I502">
        <f>IF(ISBLANK(B502),MAX(I497:I501),MATCH(B502,'Bingo input'!$B$6:$B$105,0))</f>
        <v>96</v>
      </c>
      <c r="J502">
        <f>IF(ISBLANK(C502),MAX(J497:J501),MATCH(C502,'Bingo input'!$B$6:$B$105,0))</f>
        <v>85</v>
      </c>
      <c r="K502">
        <f>IF(ISBLANK(D502),MAX(K497:K501),MATCH(D502,'Bingo input'!$B$6:$B$105,0))</f>
        <v>49</v>
      </c>
      <c r="L502">
        <f>IF(ISBLANK(E502),MAX(L497:L501),MATCH(E502,'Bingo input'!$B$6:$B$105,0))</f>
        <v>93</v>
      </c>
      <c r="M502">
        <f t="shared" si="467"/>
        <v>96</v>
      </c>
      <c r="N502" t="str">
        <f>IF(LEN(Table1[[#This Row],[Status]])&gt;2,IF(MIN(Table1[[#This Row],[fo row 1]:[fo row 5]])&lt;MIN(M497:M501),"column","row"),"")</f>
        <v/>
      </c>
      <c r="O502" t="str">
        <f>IF(AND(LEN(Table1[[#This Row],[Status]])&gt;2,LEN(Table1[[#This Row],[Row or Column]])&gt;2),IF(Table1[[#This Row],[Row or Column]]="row",MIN(M497:M501),MIN(Table1[[#This Row],[fo row 1]:[fo row 5]])),"")</f>
        <v/>
      </c>
      <c r="P502" t="str">
        <f t="shared" si="507"/>
        <v/>
      </c>
      <c r="Q502" t="str">
        <f t="shared" ref="Q502:T502" si="517">IF(LEN($G502)&gt;2,SUMIF(I497:I501,"&gt;"&amp;$O502,B497:B501),"")</f>
        <v/>
      </c>
      <c r="R502" t="str">
        <f t="shared" si="517"/>
        <v/>
      </c>
      <c r="S502" t="str">
        <f t="shared" si="517"/>
        <v/>
      </c>
      <c r="T502" t="str">
        <f t="shared" si="517"/>
        <v/>
      </c>
      <c r="U502" s="1" t="str">
        <f>IF(LEN(Table1[[#This Row],[Status]])&gt;2,SUM(Table1[[#This Row],[sum col1]:[sum col5]]),"")</f>
        <v/>
      </c>
      <c r="V502" s="1" t="str" cm="1">
        <f t="array" ref="V502">IF(LEN(Table1[[#This Row],[Status]])&gt;2,INDEX('Bingo input'!$B$6:$B$105,Table1[[#This Row],[Min of Maxs]],1),"")</f>
        <v/>
      </c>
    </row>
    <row r="503" spans="1:22">
      <c r="A503" s="2"/>
      <c r="F503">
        <f t="shared" si="473"/>
        <v>83</v>
      </c>
      <c r="G503" t="str">
        <f t="shared" si="466"/>
        <v xml:space="preserve">Board 83 min row: </v>
      </c>
      <c r="H503">
        <f>IF(ISBLANK(A503),MAX(H498:H502),MATCH(A503,'Bingo input'!$B$6:$B$105,0))</f>
        <v>59</v>
      </c>
      <c r="I503">
        <f>IF(ISBLANK(B503),MAX(I498:I502),MATCH(B503,'Bingo input'!$B$6:$B$105,0))</f>
        <v>96</v>
      </c>
      <c r="J503">
        <f>IF(ISBLANK(C503),MAX(J498:J502),MATCH(C503,'Bingo input'!$B$6:$B$105,0))</f>
        <v>85</v>
      </c>
      <c r="K503">
        <f>IF(ISBLANK(D503),MAX(K498:K502),MATCH(D503,'Bingo input'!$B$6:$B$105,0))</f>
        <v>82</v>
      </c>
      <c r="L503">
        <f>IF(ISBLANK(E503),MAX(L498:L502),MATCH(E503,'Bingo input'!$B$6:$B$105,0))</f>
        <v>93</v>
      </c>
      <c r="M503" t="str">
        <f t="shared" si="467"/>
        <v>/</v>
      </c>
      <c r="N503" t="str">
        <f>IF(LEN(Table1[[#This Row],[Status]])&gt;2,IF(MIN(Table1[[#This Row],[fo row 1]:[fo row 5]])&lt;MIN(M498:M502),"column","row"),"")</f>
        <v>column</v>
      </c>
      <c r="O503">
        <f>IF(AND(LEN(Table1[[#This Row],[Status]])&gt;2,LEN(Table1[[#This Row],[Row or Column]])&gt;2),IF(Table1[[#This Row],[Row or Column]]="row",MIN(M498:M502),MIN(Table1[[#This Row],[fo row 1]:[fo row 5]])),"")</f>
        <v>59</v>
      </c>
      <c r="P503">
        <f t="shared" si="507"/>
        <v>0</v>
      </c>
      <c r="Q503">
        <f t="shared" ref="Q503:T503" si="518">IF(LEN($G503)&gt;2,SUMIF(I498:I502,"&gt;"&amp;$O503,B498:B502),"")</f>
        <v>66</v>
      </c>
      <c r="R503">
        <f t="shared" si="518"/>
        <v>174</v>
      </c>
      <c r="S503">
        <f t="shared" si="518"/>
        <v>38</v>
      </c>
      <c r="T503">
        <f t="shared" si="518"/>
        <v>198</v>
      </c>
      <c r="U503" s="1">
        <f>IF(LEN(Table1[[#This Row],[Status]])&gt;2,SUM(Table1[[#This Row],[sum col1]:[sum col5]]),"")</f>
        <v>476</v>
      </c>
      <c r="V503" s="1" cm="1">
        <f t="array" ref="V503">IF(LEN(Table1[[#This Row],[Status]])&gt;2,INDEX('Bingo input'!$B$6:$B$105,Table1[[#This Row],[Min of Maxs]],1),"")</f>
        <v>50</v>
      </c>
    </row>
    <row r="504" spans="1:22">
      <c r="A504" s="3">
        <v>57</v>
      </c>
      <c r="B504">
        <v>16</v>
      </c>
      <c r="C504">
        <v>9</v>
      </c>
      <c r="D504">
        <v>62</v>
      </c>
      <c r="E504">
        <v>27</v>
      </c>
      <c r="F504">
        <f t="shared" si="473"/>
        <v>84</v>
      </c>
      <c r="G504" t="str">
        <f t="shared" si="466"/>
        <v/>
      </c>
      <c r="H504">
        <f>IF(ISBLANK(A504),MAX(H499:H503),MATCH(A504,'Bingo input'!$B$6:$B$105,0))</f>
        <v>8</v>
      </c>
      <c r="I504">
        <f>IF(ISBLANK(B504),MAX(I499:I503),MATCH(B504,'Bingo input'!$B$6:$B$105,0))</f>
        <v>55</v>
      </c>
      <c r="J504">
        <f>IF(ISBLANK(C504),MAX(J499:J503),MATCH(C504,'Bingo input'!$B$6:$B$105,0))</f>
        <v>53</v>
      </c>
      <c r="K504">
        <f>IF(ISBLANK(D504),MAX(K499:K503),MATCH(D504,'Bingo input'!$B$6:$B$105,0))</f>
        <v>69</v>
      </c>
      <c r="L504">
        <f>IF(ISBLANK(E504),MAX(L499:L503),MATCH(E504,'Bingo input'!$B$6:$B$105,0))</f>
        <v>1</v>
      </c>
      <c r="M504">
        <f t="shared" si="467"/>
        <v>69</v>
      </c>
      <c r="N504" t="str">
        <f>IF(LEN(Table1[[#This Row],[Status]])&gt;2,IF(MIN(Table1[[#This Row],[fo row 1]:[fo row 5]])&lt;MIN(M499:M503),"column","row"),"")</f>
        <v/>
      </c>
      <c r="O504" t="str">
        <f>IF(AND(LEN(Table1[[#This Row],[Status]])&gt;2,LEN(Table1[[#This Row],[Row or Column]])&gt;2),IF(Table1[[#This Row],[Row or Column]]="row",MIN(M499:M503),MIN(Table1[[#This Row],[fo row 1]:[fo row 5]])),"")</f>
        <v/>
      </c>
      <c r="P504" t="str">
        <f t="shared" si="507"/>
        <v/>
      </c>
      <c r="Q504" t="str">
        <f t="shared" ref="Q504:T504" si="519">IF(LEN($G504)&gt;2,SUMIF(I499:I503,"&gt;"&amp;$O504,B499:B503),"")</f>
        <v/>
      </c>
      <c r="R504" t="str">
        <f t="shared" si="519"/>
        <v/>
      </c>
      <c r="S504" t="str">
        <f t="shared" si="519"/>
        <v/>
      </c>
      <c r="T504" t="str">
        <f t="shared" si="519"/>
        <v/>
      </c>
      <c r="U504" s="1" t="str">
        <f>IF(LEN(Table1[[#This Row],[Status]])&gt;2,SUM(Table1[[#This Row],[sum col1]:[sum col5]]),"")</f>
        <v/>
      </c>
      <c r="V504" s="1" t="str" cm="1">
        <f t="array" ref="V504">IF(LEN(Table1[[#This Row],[Status]])&gt;2,INDEX('Bingo input'!$B$6:$B$105,Table1[[#This Row],[Min of Maxs]],1),"")</f>
        <v/>
      </c>
    </row>
    <row r="505" spans="1:22">
      <c r="A505" s="3">
        <v>26</v>
      </c>
      <c r="B505">
        <v>65</v>
      </c>
      <c r="C505">
        <v>56</v>
      </c>
      <c r="D505">
        <v>10</v>
      </c>
      <c r="E505">
        <v>82</v>
      </c>
      <c r="F505">
        <f t="shared" si="473"/>
        <v>84</v>
      </c>
      <c r="G505" t="str">
        <f t="shared" si="466"/>
        <v/>
      </c>
      <c r="H505">
        <f>IF(ISBLANK(A505),MAX(H500:H504),MATCH(A505,'Bingo input'!$B$6:$B$105,0))</f>
        <v>25</v>
      </c>
      <c r="I505">
        <f>IF(ISBLANK(B505),MAX(I500:I504),MATCH(B505,'Bingo input'!$B$6:$B$105,0))</f>
        <v>7</v>
      </c>
      <c r="J505">
        <f>IF(ISBLANK(C505),MAX(J500:J504),MATCH(C505,'Bingo input'!$B$6:$B$105,0))</f>
        <v>41</v>
      </c>
      <c r="K505">
        <f>IF(ISBLANK(D505),MAX(K500:K504),MATCH(D505,'Bingo input'!$B$6:$B$105,0))</f>
        <v>54</v>
      </c>
      <c r="L505">
        <f>IF(ISBLANK(E505),MAX(L500:L504),MATCH(E505,'Bingo input'!$B$6:$B$105,0))</f>
        <v>22</v>
      </c>
      <c r="M505">
        <f t="shared" si="467"/>
        <v>54</v>
      </c>
      <c r="N505" t="str">
        <f>IF(LEN(Table1[[#This Row],[Status]])&gt;2,IF(MIN(Table1[[#This Row],[fo row 1]:[fo row 5]])&lt;MIN(M500:M504),"column","row"),"")</f>
        <v/>
      </c>
      <c r="O505" t="str">
        <f>IF(AND(LEN(Table1[[#This Row],[Status]])&gt;2,LEN(Table1[[#This Row],[Row or Column]])&gt;2),IF(Table1[[#This Row],[Row or Column]]="row",MIN(M500:M504),MIN(Table1[[#This Row],[fo row 1]:[fo row 5]])),"")</f>
        <v/>
      </c>
      <c r="P505" t="str">
        <f t="shared" si="507"/>
        <v/>
      </c>
      <c r="Q505" t="str">
        <f t="shared" ref="Q505:T505" si="520">IF(LEN($G505)&gt;2,SUMIF(I500:I504,"&gt;"&amp;$O505,B500:B504),"")</f>
        <v/>
      </c>
      <c r="R505" t="str">
        <f t="shared" si="520"/>
        <v/>
      </c>
      <c r="S505" t="str">
        <f t="shared" si="520"/>
        <v/>
      </c>
      <c r="T505" t="str">
        <f t="shared" si="520"/>
        <v/>
      </c>
      <c r="U505" s="1" t="str">
        <f>IF(LEN(Table1[[#This Row],[Status]])&gt;2,SUM(Table1[[#This Row],[sum col1]:[sum col5]]),"")</f>
        <v/>
      </c>
      <c r="V505" s="1" t="str" cm="1">
        <f t="array" ref="V505">IF(LEN(Table1[[#This Row],[Status]])&gt;2,INDEX('Bingo input'!$B$6:$B$105,Table1[[#This Row],[Min of Maxs]],1),"")</f>
        <v/>
      </c>
    </row>
    <row r="506" spans="1:22">
      <c r="A506" s="3">
        <v>0</v>
      </c>
      <c r="B506">
        <v>74</v>
      </c>
      <c r="C506">
        <v>78</v>
      </c>
      <c r="D506">
        <v>12</v>
      </c>
      <c r="E506">
        <v>99</v>
      </c>
      <c r="F506">
        <f t="shared" si="473"/>
        <v>84</v>
      </c>
      <c r="G506" t="str">
        <f t="shared" si="466"/>
        <v/>
      </c>
      <c r="H506">
        <f>IF(ISBLANK(A506),MAX(H501:H505),MATCH(A506,'Bingo input'!$B$6:$B$105,0))</f>
        <v>70</v>
      </c>
      <c r="I506">
        <f>IF(ISBLANK(B506),MAX(I501:I505),MATCH(B506,'Bingo input'!$B$6:$B$105,0))</f>
        <v>24</v>
      </c>
      <c r="J506">
        <f>IF(ISBLANK(C506),MAX(J501:J505),MATCH(C506,'Bingo input'!$B$6:$B$105,0))</f>
        <v>12</v>
      </c>
      <c r="K506">
        <f>IF(ISBLANK(D506),MAX(K501:K505),MATCH(D506,'Bingo input'!$B$6:$B$105,0))</f>
        <v>65</v>
      </c>
      <c r="L506">
        <f>IF(ISBLANK(E506),MAX(L501:L505),MATCH(E506,'Bingo input'!$B$6:$B$105,0))</f>
        <v>37</v>
      </c>
      <c r="M506">
        <f t="shared" si="467"/>
        <v>70</v>
      </c>
      <c r="N506" t="str">
        <f>IF(LEN(Table1[[#This Row],[Status]])&gt;2,IF(MIN(Table1[[#This Row],[fo row 1]:[fo row 5]])&lt;MIN(M501:M505),"column","row"),"")</f>
        <v/>
      </c>
      <c r="O506" t="str">
        <f>IF(AND(LEN(Table1[[#This Row],[Status]])&gt;2,LEN(Table1[[#This Row],[Row or Column]])&gt;2),IF(Table1[[#This Row],[Row or Column]]="row",MIN(M501:M505),MIN(Table1[[#This Row],[fo row 1]:[fo row 5]])),"")</f>
        <v/>
      </c>
      <c r="P506" t="str">
        <f t="shared" si="507"/>
        <v/>
      </c>
      <c r="Q506" t="str">
        <f t="shared" ref="Q506:T506" si="521">IF(LEN($G506)&gt;2,SUMIF(I501:I505,"&gt;"&amp;$O506,B501:B505),"")</f>
        <v/>
      </c>
      <c r="R506" t="str">
        <f t="shared" si="521"/>
        <v/>
      </c>
      <c r="S506" t="str">
        <f t="shared" si="521"/>
        <v/>
      </c>
      <c r="T506" t="str">
        <f t="shared" si="521"/>
        <v/>
      </c>
      <c r="U506" s="1" t="str">
        <f>IF(LEN(Table1[[#This Row],[Status]])&gt;2,SUM(Table1[[#This Row],[sum col1]:[sum col5]]),"")</f>
        <v/>
      </c>
      <c r="V506" s="1" t="str" cm="1">
        <f t="array" ref="V506">IF(LEN(Table1[[#This Row],[Status]])&gt;2,INDEX('Bingo input'!$B$6:$B$105,Table1[[#This Row],[Min of Maxs]],1),"")</f>
        <v/>
      </c>
    </row>
    <row r="507" spans="1:22">
      <c r="A507" s="3">
        <v>77</v>
      </c>
      <c r="B507">
        <v>18</v>
      </c>
      <c r="C507">
        <v>38</v>
      </c>
      <c r="D507">
        <v>5</v>
      </c>
      <c r="E507">
        <v>37</v>
      </c>
      <c r="F507">
        <f t="shared" si="473"/>
        <v>84</v>
      </c>
      <c r="G507" t="str">
        <f t="shared" si="466"/>
        <v/>
      </c>
      <c r="H507">
        <f>IF(ISBLANK(A507),MAX(H502:H506),MATCH(A507,'Bingo input'!$B$6:$B$105,0))</f>
        <v>39</v>
      </c>
      <c r="I507">
        <f>IF(ISBLANK(B507),MAX(I502:I506),MATCH(B507,'Bingo input'!$B$6:$B$105,0))</f>
        <v>16</v>
      </c>
      <c r="J507">
        <f>IF(ISBLANK(C507),MAX(J502:J506),MATCH(C507,'Bingo input'!$B$6:$B$105,0))</f>
        <v>82</v>
      </c>
      <c r="K507">
        <f>IF(ISBLANK(D507),MAX(K502:K506),MATCH(D507,'Bingo input'!$B$6:$B$105,0))</f>
        <v>79</v>
      </c>
      <c r="L507">
        <f>IF(ISBLANK(E507),MAX(L502:L506),MATCH(E507,'Bingo input'!$B$6:$B$105,0))</f>
        <v>77</v>
      </c>
      <c r="M507">
        <f t="shared" si="467"/>
        <v>82</v>
      </c>
      <c r="N507" t="str">
        <f>IF(LEN(Table1[[#This Row],[Status]])&gt;2,IF(MIN(Table1[[#This Row],[fo row 1]:[fo row 5]])&lt;MIN(M502:M506),"column","row"),"")</f>
        <v/>
      </c>
      <c r="O507" t="str">
        <f>IF(AND(LEN(Table1[[#This Row],[Status]])&gt;2,LEN(Table1[[#This Row],[Row or Column]])&gt;2),IF(Table1[[#This Row],[Row or Column]]="row",MIN(M502:M506),MIN(Table1[[#This Row],[fo row 1]:[fo row 5]])),"")</f>
        <v/>
      </c>
      <c r="P507" t="str">
        <f t="shared" si="507"/>
        <v/>
      </c>
      <c r="Q507" t="str">
        <f t="shared" ref="Q507:T507" si="522">IF(LEN($G507)&gt;2,SUMIF(I502:I506,"&gt;"&amp;$O507,B502:B506),"")</f>
        <v/>
      </c>
      <c r="R507" t="str">
        <f t="shared" si="522"/>
        <v/>
      </c>
      <c r="S507" t="str">
        <f t="shared" si="522"/>
        <v/>
      </c>
      <c r="T507" t="str">
        <f t="shared" si="522"/>
        <v/>
      </c>
      <c r="U507" s="1" t="str">
        <f>IF(LEN(Table1[[#This Row],[Status]])&gt;2,SUM(Table1[[#This Row],[sum col1]:[sum col5]]),"")</f>
        <v/>
      </c>
      <c r="V507" s="1" t="str" cm="1">
        <f t="array" ref="V507">IF(LEN(Table1[[#This Row],[Status]])&gt;2,INDEX('Bingo input'!$B$6:$B$105,Table1[[#This Row],[Min of Maxs]],1),"")</f>
        <v/>
      </c>
    </row>
    <row r="508" spans="1:22">
      <c r="A508" s="3">
        <v>7</v>
      </c>
      <c r="B508">
        <v>60</v>
      </c>
      <c r="C508">
        <v>40</v>
      </c>
      <c r="D508">
        <v>90</v>
      </c>
      <c r="E508">
        <v>23</v>
      </c>
      <c r="F508">
        <f t="shared" si="473"/>
        <v>84</v>
      </c>
      <c r="G508" t="str">
        <f t="shared" si="466"/>
        <v/>
      </c>
      <c r="H508">
        <f>IF(ISBLANK(A508),MAX(H503:H507),MATCH(A508,'Bingo input'!$B$6:$B$105,0))</f>
        <v>4</v>
      </c>
      <c r="I508">
        <f>IF(ISBLANK(B508),MAX(I503:I507),MATCH(B508,'Bingo input'!$B$6:$B$105,0))</f>
        <v>90</v>
      </c>
      <c r="J508">
        <f>IF(ISBLANK(C508),MAX(J503:J507),MATCH(C508,'Bingo input'!$B$6:$B$105,0))</f>
        <v>78</v>
      </c>
      <c r="K508">
        <f>IF(ISBLANK(D508),MAX(K503:K507),MATCH(D508,'Bingo input'!$B$6:$B$105,0))</f>
        <v>74</v>
      </c>
      <c r="L508">
        <f>IF(ISBLANK(E508),MAX(L503:L507),MATCH(E508,'Bingo input'!$B$6:$B$105,0))</f>
        <v>10</v>
      </c>
      <c r="M508">
        <f t="shared" si="467"/>
        <v>90</v>
      </c>
      <c r="N508" t="str">
        <f>IF(LEN(Table1[[#This Row],[Status]])&gt;2,IF(MIN(Table1[[#This Row],[fo row 1]:[fo row 5]])&lt;MIN(M503:M507),"column","row"),"")</f>
        <v/>
      </c>
      <c r="O508" t="str">
        <f>IF(AND(LEN(Table1[[#This Row],[Status]])&gt;2,LEN(Table1[[#This Row],[Row or Column]])&gt;2),IF(Table1[[#This Row],[Row or Column]]="row",MIN(M503:M507),MIN(Table1[[#This Row],[fo row 1]:[fo row 5]])),"")</f>
        <v/>
      </c>
      <c r="P508" t="str">
        <f t="shared" ref="P508:T523" si="523">IF(LEN($G508)&gt;2,SUMIF(H503:H507,"&gt;"&amp;$O508,A503:A507),"")</f>
        <v/>
      </c>
      <c r="Q508" t="str">
        <f t="shared" si="523"/>
        <v/>
      </c>
      <c r="R508" t="str">
        <f t="shared" si="523"/>
        <v/>
      </c>
      <c r="S508" t="str">
        <f t="shared" si="523"/>
        <v/>
      </c>
      <c r="T508" t="str">
        <f t="shared" si="523"/>
        <v/>
      </c>
      <c r="U508" s="1" t="str">
        <f>IF(LEN(Table1[[#This Row],[Status]])&gt;2,SUM(Table1[[#This Row],[sum col1]:[sum col5]]),"")</f>
        <v/>
      </c>
      <c r="V508" s="1" t="str" cm="1">
        <f t="array" ref="V508">IF(LEN(Table1[[#This Row],[Status]])&gt;2,INDEX('Bingo input'!$B$6:$B$105,Table1[[#This Row],[Min of Maxs]],1),"")</f>
        <v/>
      </c>
    </row>
    <row r="509" spans="1:22">
      <c r="A509" s="2"/>
      <c r="F509">
        <f t="shared" si="473"/>
        <v>84</v>
      </c>
      <c r="G509" t="str">
        <f t="shared" si="466"/>
        <v xml:space="preserve">Board 84 min row: </v>
      </c>
      <c r="H509">
        <f>IF(ISBLANK(A509),MAX(H504:H508),MATCH(A509,'Bingo input'!$B$6:$B$105,0))</f>
        <v>70</v>
      </c>
      <c r="I509">
        <f>IF(ISBLANK(B509),MAX(I504:I508),MATCH(B509,'Bingo input'!$B$6:$B$105,0))</f>
        <v>90</v>
      </c>
      <c r="J509">
        <f>IF(ISBLANK(C509),MAX(J504:J508),MATCH(C509,'Bingo input'!$B$6:$B$105,0))</f>
        <v>82</v>
      </c>
      <c r="K509">
        <f>IF(ISBLANK(D509),MAX(K504:K508),MATCH(D509,'Bingo input'!$B$6:$B$105,0))</f>
        <v>79</v>
      </c>
      <c r="L509">
        <f>IF(ISBLANK(E509),MAX(L504:L508),MATCH(E509,'Bingo input'!$B$6:$B$105,0))</f>
        <v>77</v>
      </c>
      <c r="M509" t="str">
        <f t="shared" si="467"/>
        <v>/</v>
      </c>
      <c r="N509" t="str">
        <f>IF(LEN(Table1[[#This Row],[Status]])&gt;2,IF(MIN(Table1[[#This Row],[fo row 1]:[fo row 5]])&lt;MIN(M504:M508),"column","row"),"")</f>
        <v>row</v>
      </c>
      <c r="O509">
        <f>IF(AND(LEN(Table1[[#This Row],[Status]])&gt;2,LEN(Table1[[#This Row],[Row or Column]])&gt;2),IF(Table1[[#This Row],[Row or Column]]="row",MIN(M504:M508),MIN(Table1[[#This Row],[fo row 1]:[fo row 5]])),"")</f>
        <v>54</v>
      </c>
      <c r="P509">
        <f t="shared" si="523"/>
        <v>0</v>
      </c>
      <c r="Q509">
        <f t="shared" ref="Q509:T509" si="524">IF(LEN($G509)&gt;2,SUMIF(I504:I508,"&gt;"&amp;$O509,B504:B508),"")</f>
        <v>76</v>
      </c>
      <c r="R509">
        <f t="shared" si="524"/>
        <v>78</v>
      </c>
      <c r="S509">
        <f t="shared" si="524"/>
        <v>169</v>
      </c>
      <c r="T509">
        <f t="shared" si="524"/>
        <v>37</v>
      </c>
      <c r="U509" s="1">
        <f>IF(LEN(Table1[[#This Row],[Status]])&gt;2,SUM(Table1[[#This Row],[sum col1]:[sum col5]]),"")</f>
        <v>360</v>
      </c>
      <c r="V509" s="1" cm="1">
        <f t="array" ref="V509">IF(LEN(Table1[[#This Row],[Status]])&gt;2,INDEX('Bingo input'!$B$6:$B$105,Table1[[#This Row],[Min of Maxs]],1),"")</f>
        <v>10</v>
      </c>
    </row>
    <row r="510" spans="1:22">
      <c r="A510" s="3">
        <v>14</v>
      </c>
      <c r="B510">
        <v>69</v>
      </c>
      <c r="C510">
        <v>18</v>
      </c>
      <c r="D510">
        <v>51</v>
      </c>
      <c r="E510">
        <v>8</v>
      </c>
      <c r="F510">
        <f t="shared" si="473"/>
        <v>85</v>
      </c>
      <c r="G510" t="str">
        <f t="shared" si="466"/>
        <v/>
      </c>
      <c r="H510">
        <f>IF(ISBLANK(A510),MAX(H505:H509),MATCH(A510,'Bingo input'!$B$6:$B$105,0))</f>
        <v>2</v>
      </c>
      <c r="I510">
        <f>IF(ISBLANK(B510),MAX(I505:I509),MATCH(B510,'Bingo input'!$B$6:$B$105,0))</f>
        <v>57</v>
      </c>
      <c r="J510">
        <f>IF(ISBLANK(C510),MAX(J505:J509),MATCH(C510,'Bingo input'!$B$6:$B$105,0))</f>
        <v>16</v>
      </c>
      <c r="K510">
        <f>IF(ISBLANK(D510),MAX(K505:K509),MATCH(D510,'Bingo input'!$B$6:$B$105,0))</f>
        <v>36</v>
      </c>
      <c r="L510">
        <f>IF(ISBLANK(E510),MAX(L505:L509),MATCH(E510,'Bingo input'!$B$6:$B$105,0))</f>
        <v>56</v>
      </c>
      <c r="M510">
        <f t="shared" si="467"/>
        <v>57</v>
      </c>
      <c r="N510" t="str">
        <f>IF(LEN(Table1[[#This Row],[Status]])&gt;2,IF(MIN(Table1[[#This Row],[fo row 1]:[fo row 5]])&lt;MIN(M505:M509),"column","row"),"")</f>
        <v/>
      </c>
      <c r="O510" t="str">
        <f>IF(AND(LEN(Table1[[#This Row],[Status]])&gt;2,LEN(Table1[[#This Row],[Row or Column]])&gt;2),IF(Table1[[#This Row],[Row or Column]]="row",MIN(M505:M509),MIN(Table1[[#This Row],[fo row 1]:[fo row 5]])),"")</f>
        <v/>
      </c>
      <c r="P510" t="str">
        <f t="shared" si="523"/>
        <v/>
      </c>
      <c r="Q510" t="str">
        <f t="shared" ref="Q510:T510" si="525">IF(LEN($G510)&gt;2,SUMIF(I505:I509,"&gt;"&amp;$O510,B505:B509),"")</f>
        <v/>
      </c>
      <c r="R510" t="str">
        <f t="shared" si="525"/>
        <v/>
      </c>
      <c r="S510" t="str">
        <f t="shared" si="525"/>
        <v/>
      </c>
      <c r="T510" t="str">
        <f t="shared" si="525"/>
        <v/>
      </c>
      <c r="U510" s="1" t="str">
        <f>IF(LEN(Table1[[#This Row],[Status]])&gt;2,SUM(Table1[[#This Row],[sum col1]:[sum col5]]),"")</f>
        <v/>
      </c>
      <c r="V510" s="1" t="str" cm="1">
        <f t="array" ref="V510">IF(LEN(Table1[[#This Row],[Status]])&gt;2,INDEX('Bingo input'!$B$6:$B$105,Table1[[#This Row],[Min of Maxs]],1),"")</f>
        <v/>
      </c>
    </row>
    <row r="511" spans="1:22">
      <c r="A511" s="3">
        <v>21</v>
      </c>
      <c r="B511">
        <v>79</v>
      </c>
      <c r="C511">
        <v>60</v>
      </c>
      <c r="D511">
        <v>36</v>
      </c>
      <c r="E511">
        <v>12</v>
      </c>
      <c r="F511">
        <f t="shared" si="473"/>
        <v>85</v>
      </c>
      <c r="G511" t="str">
        <f t="shared" si="466"/>
        <v/>
      </c>
      <c r="H511">
        <f>IF(ISBLANK(A511),MAX(H506:H510),MATCH(A511,'Bingo input'!$B$6:$B$105,0))</f>
        <v>84</v>
      </c>
      <c r="I511">
        <f>IF(ISBLANK(B511),MAX(I506:I510),MATCH(B511,'Bingo input'!$B$6:$B$105,0))</f>
        <v>51</v>
      </c>
      <c r="J511">
        <f>IF(ISBLANK(C511),MAX(J506:J510),MATCH(C511,'Bingo input'!$B$6:$B$105,0))</f>
        <v>90</v>
      </c>
      <c r="K511">
        <f>IF(ISBLANK(D511),MAX(K506:K510),MATCH(D511,'Bingo input'!$B$6:$B$105,0))</f>
        <v>46</v>
      </c>
      <c r="L511">
        <f>IF(ISBLANK(E511),MAX(L506:L510),MATCH(E511,'Bingo input'!$B$6:$B$105,0))</f>
        <v>65</v>
      </c>
      <c r="M511">
        <f t="shared" si="467"/>
        <v>90</v>
      </c>
      <c r="N511" t="str">
        <f>IF(LEN(Table1[[#This Row],[Status]])&gt;2,IF(MIN(Table1[[#This Row],[fo row 1]:[fo row 5]])&lt;MIN(M506:M510),"column","row"),"")</f>
        <v/>
      </c>
      <c r="O511" t="str">
        <f>IF(AND(LEN(Table1[[#This Row],[Status]])&gt;2,LEN(Table1[[#This Row],[Row or Column]])&gt;2),IF(Table1[[#This Row],[Row or Column]]="row",MIN(M506:M510),MIN(Table1[[#This Row],[fo row 1]:[fo row 5]])),"")</f>
        <v/>
      </c>
      <c r="P511" t="str">
        <f t="shared" si="523"/>
        <v/>
      </c>
      <c r="Q511" t="str">
        <f t="shared" ref="Q511:T511" si="526">IF(LEN($G511)&gt;2,SUMIF(I506:I510,"&gt;"&amp;$O511,B506:B510),"")</f>
        <v/>
      </c>
      <c r="R511" t="str">
        <f t="shared" si="526"/>
        <v/>
      </c>
      <c r="S511" t="str">
        <f t="shared" si="526"/>
        <v/>
      </c>
      <c r="T511" t="str">
        <f t="shared" si="526"/>
        <v/>
      </c>
      <c r="U511" s="1" t="str">
        <f>IF(LEN(Table1[[#This Row],[Status]])&gt;2,SUM(Table1[[#This Row],[sum col1]:[sum col5]]),"")</f>
        <v/>
      </c>
      <c r="V511" s="1" t="str" cm="1">
        <f t="array" ref="V511">IF(LEN(Table1[[#This Row],[Status]])&gt;2,INDEX('Bingo input'!$B$6:$B$105,Table1[[#This Row],[Min of Maxs]],1),"")</f>
        <v/>
      </c>
    </row>
    <row r="512" spans="1:22">
      <c r="A512" s="3">
        <v>68</v>
      </c>
      <c r="B512">
        <v>44</v>
      </c>
      <c r="C512">
        <v>59</v>
      </c>
      <c r="D512">
        <v>45</v>
      </c>
      <c r="E512">
        <v>16</v>
      </c>
      <c r="F512">
        <f t="shared" si="473"/>
        <v>85</v>
      </c>
      <c r="G512" t="str">
        <f t="shared" si="466"/>
        <v/>
      </c>
      <c r="H512">
        <f>IF(ISBLANK(A512),MAX(H507:H511),MATCH(A512,'Bingo input'!$B$6:$B$105,0))</f>
        <v>9</v>
      </c>
      <c r="I512">
        <f>IF(ISBLANK(B512),MAX(I507:I511),MATCH(B512,'Bingo input'!$B$6:$B$105,0))</f>
        <v>67</v>
      </c>
      <c r="J512">
        <f>IF(ISBLANK(C512),MAX(J507:J511),MATCH(C512,'Bingo input'!$B$6:$B$105,0))</f>
        <v>93</v>
      </c>
      <c r="K512">
        <f>IF(ISBLANK(D512),MAX(K507:K511),MATCH(D512,'Bingo input'!$B$6:$B$105,0))</f>
        <v>63</v>
      </c>
      <c r="L512">
        <f>IF(ISBLANK(E512),MAX(L507:L511),MATCH(E512,'Bingo input'!$B$6:$B$105,0))</f>
        <v>55</v>
      </c>
      <c r="M512">
        <f t="shared" si="467"/>
        <v>93</v>
      </c>
      <c r="N512" t="str">
        <f>IF(LEN(Table1[[#This Row],[Status]])&gt;2,IF(MIN(Table1[[#This Row],[fo row 1]:[fo row 5]])&lt;MIN(M507:M511),"column","row"),"")</f>
        <v/>
      </c>
      <c r="O512" t="str">
        <f>IF(AND(LEN(Table1[[#This Row],[Status]])&gt;2,LEN(Table1[[#This Row],[Row or Column]])&gt;2),IF(Table1[[#This Row],[Row or Column]]="row",MIN(M507:M511),MIN(Table1[[#This Row],[fo row 1]:[fo row 5]])),"")</f>
        <v/>
      </c>
      <c r="P512" t="str">
        <f t="shared" si="523"/>
        <v/>
      </c>
      <c r="Q512" t="str">
        <f t="shared" ref="Q512:T512" si="527">IF(LEN($G512)&gt;2,SUMIF(I507:I511,"&gt;"&amp;$O512,B507:B511),"")</f>
        <v/>
      </c>
      <c r="R512" t="str">
        <f t="shared" si="527"/>
        <v/>
      </c>
      <c r="S512" t="str">
        <f t="shared" si="527"/>
        <v/>
      </c>
      <c r="T512" t="str">
        <f t="shared" si="527"/>
        <v/>
      </c>
      <c r="U512" s="1" t="str">
        <f>IF(LEN(Table1[[#This Row],[Status]])&gt;2,SUM(Table1[[#This Row],[sum col1]:[sum col5]]),"")</f>
        <v/>
      </c>
      <c r="V512" s="1" t="str" cm="1">
        <f t="array" ref="V512">IF(LEN(Table1[[#This Row],[Status]])&gt;2,INDEX('Bingo input'!$B$6:$B$105,Table1[[#This Row],[Min of Maxs]],1),"")</f>
        <v/>
      </c>
    </row>
    <row r="513" spans="1:22">
      <c r="A513" s="3">
        <v>90</v>
      </c>
      <c r="B513">
        <v>50</v>
      </c>
      <c r="C513">
        <v>85</v>
      </c>
      <c r="D513">
        <v>25</v>
      </c>
      <c r="E513">
        <v>70</v>
      </c>
      <c r="F513">
        <f t="shared" si="473"/>
        <v>85</v>
      </c>
      <c r="G513" t="str">
        <f t="shared" si="466"/>
        <v/>
      </c>
      <c r="H513">
        <f>IF(ISBLANK(A513),MAX(H508:H512),MATCH(A513,'Bingo input'!$B$6:$B$105,0))</f>
        <v>74</v>
      </c>
      <c r="I513">
        <f>IF(ISBLANK(B513),MAX(I508:I512),MATCH(B513,'Bingo input'!$B$6:$B$105,0))</f>
        <v>59</v>
      </c>
      <c r="J513">
        <f>IF(ISBLANK(C513),MAX(J508:J512),MATCH(C513,'Bingo input'!$B$6:$B$105,0))</f>
        <v>5</v>
      </c>
      <c r="K513">
        <f>IF(ISBLANK(D513),MAX(K508:K512),MATCH(D513,'Bingo input'!$B$6:$B$105,0))</f>
        <v>15</v>
      </c>
      <c r="L513">
        <f>IF(ISBLANK(E513),MAX(L508:L512),MATCH(E513,'Bingo input'!$B$6:$B$105,0))</f>
        <v>3</v>
      </c>
      <c r="M513">
        <f t="shared" si="467"/>
        <v>74</v>
      </c>
      <c r="N513" t="str">
        <f>IF(LEN(Table1[[#This Row],[Status]])&gt;2,IF(MIN(Table1[[#This Row],[fo row 1]:[fo row 5]])&lt;MIN(M508:M512),"column","row"),"")</f>
        <v/>
      </c>
      <c r="O513" t="str">
        <f>IF(AND(LEN(Table1[[#This Row],[Status]])&gt;2,LEN(Table1[[#This Row],[Row or Column]])&gt;2),IF(Table1[[#This Row],[Row or Column]]="row",MIN(M508:M512),MIN(Table1[[#This Row],[fo row 1]:[fo row 5]])),"")</f>
        <v/>
      </c>
      <c r="P513" t="str">
        <f t="shared" si="523"/>
        <v/>
      </c>
      <c r="Q513" t="str">
        <f t="shared" ref="Q513:T513" si="528">IF(LEN($G513)&gt;2,SUMIF(I508:I512,"&gt;"&amp;$O513,B508:B512),"")</f>
        <v/>
      </c>
      <c r="R513" t="str">
        <f t="shared" si="528"/>
        <v/>
      </c>
      <c r="S513" t="str">
        <f t="shared" si="528"/>
        <v/>
      </c>
      <c r="T513" t="str">
        <f t="shared" si="528"/>
        <v/>
      </c>
      <c r="U513" s="1" t="str">
        <f>IF(LEN(Table1[[#This Row],[Status]])&gt;2,SUM(Table1[[#This Row],[sum col1]:[sum col5]]),"")</f>
        <v/>
      </c>
      <c r="V513" s="1" t="str" cm="1">
        <f t="array" ref="V513">IF(LEN(Table1[[#This Row],[Status]])&gt;2,INDEX('Bingo input'!$B$6:$B$105,Table1[[#This Row],[Min of Maxs]],1),"")</f>
        <v/>
      </c>
    </row>
    <row r="514" spans="1:22">
      <c r="A514" s="3">
        <v>91</v>
      </c>
      <c r="B514">
        <v>31</v>
      </c>
      <c r="C514">
        <v>30</v>
      </c>
      <c r="D514">
        <v>54</v>
      </c>
      <c r="E514">
        <v>26</v>
      </c>
      <c r="F514">
        <f t="shared" si="473"/>
        <v>85</v>
      </c>
      <c r="G514" t="str">
        <f t="shared" si="466"/>
        <v/>
      </c>
      <c r="H514">
        <f>IF(ISBLANK(A514),MAX(H509:H513),MATCH(A514,'Bingo input'!$B$6:$B$105,0))</f>
        <v>89</v>
      </c>
      <c r="I514">
        <f>IF(ISBLANK(B514),MAX(I509:I513),MATCH(B514,'Bingo input'!$B$6:$B$105,0))</f>
        <v>73</v>
      </c>
      <c r="J514">
        <f>IF(ISBLANK(C514),MAX(J509:J513),MATCH(C514,'Bingo input'!$B$6:$B$105,0))</f>
        <v>85</v>
      </c>
      <c r="K514">
        <f>IF(ISBLANK(D514),MAX(K509:K513),MATCH(D514,'Bingo input'!$B$6:$B$105,0))</f>
        <v>60</v>
      </c>
      <c r="L514">
        <f>IF(ISBLANK(E514),MAX(L509:L513),MATCH(E514,'Bingo input'!$B$6:$B$105,0))</f>
        <v>25</v>
      </c>
      <c r="M514">
        <f t="shared" si="467"/>
        <v>89</v>
      </c>
      <c r="N514" t="str">
        <f>IF(LEN(Table1[[#This Row],[Status]])&gt;2,IF(MIN(Table1[[#This Row],[fo row 1]:[fo row 5]])&lt;MIN(M509:M513),"column","row"),"")</f>
        <v/>
      </c>
      <c r="O514" t="str">
        <f>IF(AND(LEN(Table1[[#This Row],[Status]])&gt;2,LEN(Table1[[#This Row],[Row or Column]])&gt;2),IF(Table1[[#This Row],[Row or Column]]="row",MIN(M509:M513),MIN(Table1[[#This Row],[fo row 1]:[fo row 5]])),"")</f>
        <v/>
      </c>
      <c r="P514" t="str">
        <f t="shared" si="523"/>
        <v/>
      </c>
      <c r="Q514" t="str">
        <f t="shared" ref="Q514:T514" si="529">IF(LEN($G514)&gt;2,SUMIF(I509:I513,"&gt;"&amp;$O514,B509:B513),"")</f>
        <v/>
      </c>
      <c r="R514" t="str">
        <f t="shared" si="529"/>
        <v/>
      </c>
      <c r="S514" t="str">
        <f t="shared" si="529"/>
        <v/>
      </c>
      <c r="T514" t="str">
        <f t="shared" si="529"/>
        <v/>
      </c>
      <c r="U514" s="1" t="str">
        <f>IF(LEN(Table1[[#This Row],[Status]])&gt;2,SUM(Table1[[#This Row],[sum col1]:[sum col5]]),"")</f>
        <v/>
      </c>
      <c r="V514" s="1" t="str" cm="1">
        <f t="array" ref="V514">IF(LEN(Table1[[#This Row],[Status]])&gt;2,INDEX('Bingo input'!$B$6:$B$105,Table1[[#This Row],[Min of Maxs]],1),"")</f>
        <v/>
      </c>
    </row>
    <row r="515" spans="1:22">
      <c r="A515" s="2"/>
      <c r="F515">
        <f t="shared" si="473"/>
        <v>85</v>
      </c>
      <c r="G515" t="str">
        <f t="shared" si="466"/>
        <v xml:space="preserve">Board 85 min row: </v>
      </c>
      <c r="H515">
        <f>IF(ISBLANK(A515),MAX(H510:H514),MATCH(A515,'Bingo input'!$B$6:$B$105,0))</f>
        <v>89</v>
      </c>
      <c r="I515">
        <f>IF(ISBLANK(B515),MAX(I510:I514),MATCH(B515,'Bingo input'!$B$6:$B$105,0))</f>
        <v>73</v>
      </c>
      <c r="J515">
        <f>IF(ISBLANK(C515),MAX(J510:J514),MATCH(C515,'Bingo input'!$B$6:$B$105,0))</f>
        <v>93</v>
      </c>
      <c r="K515">
        <f>IF(ISBLANK(D515),MAX(K510:K514),MATCH(D515,'Bingo input'!$B$6:$B$105,0))</f>
        <v>63</v>
      </c>
      <c r="L515">
        <f>IF(ISBLANK(E515),MAX(L510:L514),MATCH(E515,'Bingo input'!$B$6:$B$105,0))</f>
        <v>65</v>
      </c>
      <c r="M515" t="str">
        <f t="shared" si="467"/>
        <v>/</v>
      </c>
      <c r="N515" t="str">
        <f>IF(LEN(Table1[[#This Row],[Status]])&gt;2,IF(MIN(Table1[[#This Row],[fo row 1]:[fo row 5]])&lt;MIN(M510:M514),"column","row"),"")</f>
        <v>row</v>
      </c>
      <c r="O515">
        <f>IF(AND(LEN(Table1[[#This Row],[Status]])&gt;2,LEN(Table1[[#This Row],[Row or Column]])&gt;2),IF(Table1[[#This Row],[Row or Column]]="row",MIN(M510:M514),MIN(Table1[[#This Row],[fo row 1]:[fo row 5]])),"")</f>
        <v>57</v>
      </c>
      <c r="P515">
        <f t="shared" si="523"/>
        <v>202</v>
      </c>
      <c r="Q515">
        <f t="shared" ref="Q515:T515" si="530">IF(LEN($G515)&gt;2,SUMIF(I510:I514,"&gt;"&amp;$O515,B510:B514),"")</f>
        <v>125</v>
      </c>
      <c r="R515">
        <f t="shared" si="530"/>
        <v>149</v>
      </c>
      <c r="S515">
        <f t="shared" si="530"/>
        <v>99</v>
      </c>
      <c r="T515">
        <f t="shared" si="530"/>
        <v>12</v>
      </c>
      <c r="U515" s="1">
        <f>IF(LEN(Table1[[#This Row],[Status]])&gt;2,SUM(Table1[[#This Row],[sum col1]:[sum col5]]),"")</f>
        <v>587</v>
      </c>
      <c r="V515" s="1" cm="1">
        <f t="array" ref="V515">IF(LEN(Table1[[#This Row],[Status]])&gt;2,INDEX('Bingo input'!$B$6:$B$105,Table1[[#This Row],[Min of Maxs]],1),"")</f>
        <v>69</v>
      </c>
    </row>
    <row r="516" spans="1:22">
      <c r="A516" s="3">
        <v>24</v>
      </c>
      <c r="B516">
        <v>40</v>
      </c>
      <c r="C516">
        <v>51</v>
      </c>
      <c r="D516">
        <v>72</v>
      </c>
      <c r="E516">
        <v>63</v>
      </c>
      <c r="F516">
        <f t="shared" si="473"/>
        <v>86</v>
      </c>
      <c r="G516" t="str">
        <f t="shared" si="466"/>
        <v/>
      </c>
      <c r="H516">
        <f>IF(ISBLANK(A516),MAX(H511:H515),MATCH(A516,'Bingo input'!$B$6:$B$105,0))</f>
        <v>81</v>
      </c>
      <c r="I516">
        <f>IF(ISBLANK(B516),MAX(I511:I515),MATCH(B516,'Bingo input'!$B$6:$B$105,0))</f>
        <v>78</v>
      </c>
      <c r="J516">
        <f>IF(ISBLANK(C516),MAX(J511:J515),MATCH(C516,'Bingo input'!$B$6:$B$105,0))</f>
        <v>36</v>
      </c>
      <c r="K516">
        <f>IF(ISBLANK(D516),MAX(K511:K515),MATCH(D516,'Bingo input'!$B$6:$B$105,0))</f>
        <v>52</v>
      </c>
      <c r="L516">
        <f>IF(ISBLANK(E516),MAX(L511:L515),MATCH(E516,'Bingo input'!$B$6:$B$105,0))</f>
        <v>50</v>
      </c>
      <c r="M516">
        <f t="shared" si="467"/>
        <v>81</v>
      </c>
      <c r="N516" t="str">
        <f>IF(LEN(Table1[[#This Row],[Status]])&gt;2,IF(MIN(Table1[[#This Row],[fo row 1]:[fo row 5]])&lt;MIN(M511:M515),"column","row"),"")</f>
        <v/>
      </c>
      <c r="O516" t="str">
        <f>IF(AND(LEN(Table1[[#This Row],[Status]])&gt;2,LEN(Table1[[#This Row],[Row or Column]])&gt;2),IF(Table1[[#This Row],[Row or Column]]="row",MIN(M511:M515),MIN(Table1[[#This Row],[fo row 1]:[fo row 5]])),"")</f>
        <v/>
      </c>
      <c r="P516" t="str">
        <f t="shared" si="523"/>
        <v/>
      </c>
      <c r="Q516" t="str">
        <f t="shared" ref="Q516:T516" si="531">IF(LEN($G516)&gt;2,SUMIF(I511:I515,"&gt;"&amp;$O516,B511:B515),"")</f>
        <v/>
      </c>
      <c r="R516" t="str">
        <f t="shared" si="531"/>
        <v/>
      </c>
      <c r="S516" t="str">
        <f t="shared" si="531"/>
        <v/>
      </c>
      <c r="T516" t="str">
        <f t="shared" si="531"/>
        <v/>
      </c>
      <c r="U516" s="1" t="str">
        <f>IF(LEN(Table1[[#This Row],[Status]])&gt;2,SUM(Table1[[#This Row],[sum col1]:[sum col5]]),"")</f>
        <v/>
      </c>
      <c r="V516" s="1" t="str" cm="1">
        <f t="array" ref="V516">IF(LEN(Table1[[#This Row],[Status]])&gt;2,INDEX('Bingo input'!$B$6:$B$105,Table1[[#This Row],[Min of Maxs]],1),"")</f>
        <v/>
      </c>
    </row>
    <row r="517" spans="1:22">
      <c r="A517" s="3">
        <v>31</v>
      </c>
      <c r="B517">
        <v>60</v>
      </c>
      <c r="C517">
        <v>62</v>
      </c>
      <c r="D517">
        <v>25</v>
      </c>
      <c r="E517">
        <v>96</v>
      </c>
      <c r="F517">
        <f t="shared" si="473"/>
        <v>86</v>
      </c>
      <c r="G517" t="str">
        <f t="shared" si="466"/>
        <v/>
      </c>
      <c r="H517">
        <f>IF(ISBLANK(A517),MAX(H512:H516),MATCH(A517,'Bingo input'!$B$6:$B$105,0))</f>
        <v>73</v>
      </c>
      <c r="I517">
        <f>IF(ISBLANK(B517),MAX(I512:I516),MATCH(B517,'Bingo input'!$B$6:$B$105,0))</f>
        <v>90</v>
      </c>
      <c r="J517">
        <f>IF(ISBLANK(C517),MAX(J512:J516),MATCH(C517,'Bingo input'!$B$6:$B$105,0))</f>
        <v>69</v>
      </c>
      <c r="K517">
        <f>IF(ISBLANK(D517),MAX(K512:K516),MATCH(D517,'Bingo input'!$B$6:$B$105,0))</f>
        <v>15</v>
      </c>
      <c r="L517">
        <f>IF(ISBLANK(E517),MAX(L512:L516),MATCH(E517,'Bingo input'!$B$6:$B$105,0))</f>
        <v>71</v>
      </c>
      <c r="M517">
        <f t="shared" si="467"/>
        <v>90</v>
      </c>
      <c r="N517" t="str">
        <f>IF(LEN(Table1[[#This Row],[Status]])&gt;2,IF(MIN(Table1[[#This Row],[fo row 1]:[fo row 5]])&lt;MIN(M512:M516),"column","row"),"")</f>
        <v/>
      </c>
      <c r="O517" t="str">
        <f>IF(AND(LEN(Table1[[#This Row],[Status]])&gt;2,LEN(Table1[[#This Row],[Row or Column]])&gt;2),IF(Table1[[#This Row],[Row or Column]]="row",MIN(M512:M516),MIN(Table1[[#This Row],[fo row 1]:[fo row 5]])),"")</f>
        <v/>
      </c>
      <c r="P517" t="str">
        <f t="shared" si="523"/>
        <v/>
      </c>
      <c r="Q517" t="str">
        <f t="shared" ref="Q517:T517" si="532">IF(LEN($G517)&gt;2,SUMIF(I512:I516,"&gt;"&amp;$O517,B512:B516),"")</f>
        <v/>
      </c>
      <c r="R517" t="str">
        <f t="shared" si="532"/>
        <v/>
      </c>
      <c r="S517" t="str">
        <f t="shared" si="532"/>
        <v/>
      </c>
      <c r="T517" t="str">
        <f t="shared" si="532"/>
        <v/>
      </c>
      <c r="U517" s="1" t="str">
        <f>IF(LEN(Table1[[#This Row],[Status]])&gt;2,SUM(Table1[[#This Row],[sum col1]:[sum col5]]),"")</f>
        <v/>
      </c>
      <c r="V517" s="1" t="str" cm="1">
        <f t="array" ref="V517">IF(LEN(Table1[[#This Row],[Status]])&gt;2,INDEX('Bingo input'!$B$6:$B$105,Table1[[#This Row],[Min of Maxs]],1),"")</f>
        <v/>
      </c>
    </row>
    <row r="518" spans="1:22">
      <c r="A518" s="3">
        <v>9</v>
      </c>
      <c r="B518">
        <v>44</v>
      </c>
      <c r="C518">
        <v>35</v>
      </c>
      <c r="D518">
        <v>28</v>
      </c>
      <c r="E518">
        <v>91</v>
      </c>
      <c r="F518">
        <f t="shared" si="473"/>
        <v>86</v>
      </c>
      <c r="G518" t="str">
        <f t="shared" ref="G518:G581" si="533">IF(ISBLANK(A518),"Board "&amp;F518&amp;" min row: ","")</f>
        <v/>
      </c>
      <c r="H518">
        <f>IF(ISBLANK(A518),MAX(H513:H517),MATCH(A518,'Bingo input'!$B$6:$B$105,0))</f>
        <v>53</v>
      </c>
      <c r="I518">
        <f>IF(ISBLANK(B518),MAX(I513:I517),MATCH(B518,'Bingo input'!$B$6:$B$105,0))</f>
        <v>67</v>
      </c>
      <c r="J518">
        <f>IF(ISBLANK(C518),MAX(J513:J517),MATCH(C518,'Bingo input'!$B$6:$B$105,0))</f>
        <v>30</v>
      </c>
      <c r="K518">
        <f>IF(ISBLANK(D518),MAX(K513:K517),MATCH(D518,'Bingo input'!$B$6:$B$105,0))</f>
        <v>100</v>
      </c>
      <c r="L518">
        <f>IF(ISBLANK(E518),MAX(L513:L517),MATCH(E518,'Bingo input'!$B$6:$B$105,0))</f>
        <v>89</v>
      </c>
      <c r="M518">
        <f t="shared" ref="M518:M581" si="534">IF(ISBLANK(A518),"/",MAX(H518:L518))</f>
        <v>100</v>
      </c>
      <c r="N518" t="str">
        <f>IF(LEN(Table1[[#This Row],[Status]])&gt;2,IF(MIN(Table1[[#This Row],[fo row 1]:[fo row 5]])&lt;MIN(M513:M517),"column","row"),"")</f>
        <v/>
      </c>
      <c r="O518" t="str">
        <f>IF(AND(LEN(Table1[[#This Row],[Status]])&gt;2,LEN(Table1[[#This Row],[Row or Column]])&gt;2),IF(Table1[[#This Row],[Row or Column]]="row",MIN(M513:M517),MIN(Table1[[#This Row],[fo row 1]:[fo row 5]])),"")</f>
        <v/>
      </c>
      <c r="P518" t="str">
        <f t="shared" si="523"/>
        <v/>
      </c>
      <c r="Q518" t="str">
        <f t="shared" ref="Q518:T518" si="535">IF(LEN($G518)&gt;2,SUMIF(I513:I517,"&gt;"&amp;$O518,B513:B517),"")</f>
        <v/>
      </c>
      <c r="R518" t="str">
        <f t="shared" si="535"/>
        <v/>
      </c>
      <c r="S518" t="str">
        <f t="shared" si="535"/>
        <v/>
      </c>
      <c r="T518" t="str">
        <f t="shared" si="535"/>
        <v/>
      </c>
      <c r="U518" s="1" t="str">
        <f>IF(LEN(Table1[[#This Row],[Status]])&gt;2,SUM(Table1[[#This Row],[sum col1]:[sum col5]]),"")</f>
        <v/>
      </c>
      <c r="V518" s="1" t="str" cm="1">
        <f t="array" ref="V518">IF(LEN(Table1[[#This Row],[Status]])&gt;2,INDEX('Bingo input'!$B$6:$B$105,Table1[[#This Row],[Min of Maxs]],1),"")</f>
        <v/>
      </c>
    </row>
    <row r="519" spans="1:22">
      <c r="A519" s="3">
        <v>97</v>
      </c>
      <c r="B519">
        <v>4</v>
      </c>
      <c r="C519">
        <v>34</v>
      </c>
      <c r="D519">
        <v>81</v>
      </c>
      <c r="E519">
        <v>2</v>
      </c>
      <c r="F519">
        <f t="shared" si="473"/>
        <v>86</v>
      </c>
      <c r="G519" t="str">
        <f t="shared" si="533"/>
        <v/>
      </c>
      <c r="H519">
        <f>IF(ISBLANK(A519),MAX(H514:H518),MATCH(A519,'Bingo input'!$B$6:$B$105,0))</f>
        <v>32</v>
      </c>
      <c r="I519">
        <f>IF(ISBLANK(B519),MAX(I514:I518),MATCH(B519,'Bingo input'!$B$6:$B$105,0))</f>
        <v>13</v>
      </c>
      <c r="J519">
        <f>IF(ISBLANK(C519),MAX(J514:J518),MATCH(C519,'Bingo input'!$B$6:$B$105,0))</f>
        <v>21</v>
      </c>
      <c r="K519">
        <f>IF(ISBLANK(D519),MAX(K514:K518),MATCH(D519,'Bingo input'!$B$6:$B$105,0))</f>
        <v>61</v>
      </c>
      <c r="L519">
        <f>IF(ISBLANK(E519),MAX(L514:L518),MATCH(E519,'Bingo input'!$B$6:$B$105,0))</f>
        <v>29</v>
      </c>
      <c r="M519">
        <f t="shared" si="534"/>
        <v>61</v>
      </c>
      <c r="N519" t="str">
        <f>IF(LEN(Table1[[#This Row],[Status]])&gt;2,IF(MIN(Table1[[#This Row],[fo row 1]:[fo row 5]])&lt;MIN(M514:M518),"column","row"),"")</f>
        <v/>
      </c>
      <c r="O519" t="str">
        <f>IF(AND(LEN(Table1[[#This Row],[Status]])&gt;2,LEN(Table1[[#This Row],[Row or Column]])&gt;2),IF(Table1[[#This Row],[Row or Column]]="row",MIN(M514:M518),MIN(Table1[[#This Row],[fo row 1]:[fo row 5]])),"")</f>
        <v/>
      </c>
      <c r="P519" t="str">
        <f t="shared" si="523"/>
        <v/>
      </c>
      <c r="Q519" t="str">
        <f t="shared" ref="Q519:T519" si="536">IF(LEN($G519)&gt;2,SUMIF(I514:I518,"&gt;"&amp;$O519,B514:B518),"")</f>
        <v/>
      </c>
      <c r="R519" t="str">
        <f t="shared" si="536"/>
        <v/>
      </c>
      <c r="S519" t="str">
        <f t="shared" si="536"/>
        <v/>
      </c>
      <c r="T519" t="str">
        <f t="shared" si="536"/>
        <v/>
      </c>
      <c r="U519" s="1" t="str">
        <f>IF(LEN(Table1[[#This Row],[Status]])&gt;2,SUM(Table1[[#This Row],[sum col1]:[sum col5]]),"")</f>
        <v/>
      </c>
      <c r="V519" s="1" t="str" cm="1">
        <f t="array" ref="V519">IF(LEN(Table1[[#This Row],[Status]])&gt;2,INDEX('Bingo input'!$B$6:$B$105,Table1[[#This Row],[Min of Maxs]],1),"")</f>
        <v/>
      </c>
    </row>
    <row r="520" spans="1:22">
      <c r="A520" s="3">
        <v>61</v>
      </c>
      <c r="B520">
        <v>68</v>
      </c>
      <c r="C520">
        <v>94</v>
      </c>
      <c r="D520">
        <v>52</v>
      </c>
      <c r="E520">
        <v>86</v>
      </c>
      <c r="F520">
        <f t="shared" si="473"/>
        <v>86</v>
      </c>
      <c r="G520" t="str">
        <f t="shared" si="533"/>
        <v/>
      </c>
      <c r="H520">
        <f>IF(ISBLANK(A520),MAX(H515:H519),MATCH(A520,'Bingo input'!$B$6:$B$105,0))</f>
        <v>20</v>
      </c>
      <c r="I520">
        <f>IF(ISBLANK(B520),MAX(I515:I519),MATCH(B520,'Bingo input'!$B$6:$B$105,0))</f>
        <v>9</v>
      </c>
      <c r="J520">
        <f>IF(ISBLANK(C520),MAX(J515:J519),MATCH(C520,'Bingo input'!$B$6:$B$105,0))</f>
        <v>72</v>
      </c>
      <c r="K520">
        <f>IF(ISBLANK(D520),MAX(K515:K519),MATCH(D520,'Bingo input'!$B$6:$B$105,0))</f>
        <v>49</v>
      </c>
      <c r="L520">
        <f>IF(ISBLANK(E520),MAX(L515:L519),MATCH(E520,'Bingo input'!$B$6:$B$105,0))</f>
        <v>44</v>
      </c>
      <c r="M520">
        <f t="shared" si="534"/>
        <v>72</v>
      </c>
      <c r="N520" t="str">
        <f>IF(LEN(Table1[[#This Row],[Status]])&gt;2,IF(MIN(Table1[[#This Row],[fo row 1]:[fo row 5]])&lt;MIN(M515:M519),"column","row"),"")</f>
        <v/>
      </c>
      <c r="O520" t="str">
        <f>IF(AND(LEN(Table1[[#This Row],[Status]])&gt;2,LEN(Table1[[#This Row],[Row or Column]])&gt;2),IF(Table1[[#This Row],[Row or Column]]="row",MIN(M515:M519),MIN(Table1[[#This Row],[fo row 1]:[fo row 5]])),"")</f>
        <v/>
      </c>
      <c r="P520" t="str">
        <f t="shared" si="523"/>
        <v/>
      </c>
      <c r="Q520" t="str">
        <f t="shared" ref="Q520:T520" si="537">IF(LEN($G520)&gt;2,SUMIF(I515:I519,"&gt;"&amp;$O520,B515:B519),"")</f>
        <v/>
      </c>
      <c r="R520" t="str">
        <f t="shared" si="537"/>
        <v/>
      </c>
      <c r="S520" t="str">
        <f t="shared" si="537"/>
        <v/>
      </c>
      <c r="T520" t="str">
        <f t="shared" si="537"/>
        <v/>
      </c>
      <c r="U520" s="1" t="str">
        <f>IF(LEN(Table1[[#This Row],[Status]])&gt;2,SUM(Table1[[#This Row],[sum col1]:[sum col5]]),"")</f>
        <v/>
      </c>
      <c r="V520" s="1" t="str" cm="1">
        <f t="array" ref="V520">IF(LEN(Table1[[#This Row],[Status]])&gt;2,INDEX('Bingo input'!$B$6:$B$105,Table1[[#This Row],[Min of Maxs]],1),"")</f>
        <v/>
      </c>
    </row>
    <row r="521" spans="1:22">
      <c r="A521" s="2"/>
      <c r="F521">
        <f t="shared" si="473"/>
        <v>86</v>
      </c>
      <c r="G521" t="str">
        <f t="shared" si="533"/>
        <v xml:space="preserve">Board 86 min row: </v>
      </c>
      <c r="H521">
        <f>IF(ISBLANK(A521),MAX(H516:H520),MATCH(A521,'Bingo input'!$B$6:$B$105,0))</f>
        <v>81</v>
      </c>
      <c r="I521">
        <f>IF(ISBLANK(B521),MAX(I516:I520),MATCH(B521,'Bingo input'!$B$6:$B$105,0))</f>
        <v>90</v>
      </c>
      <c r="J521">
        <f>IF(ISBLANK(C521),MAX(J516:J520),MATCH(C521,'Bingo input'!$B$6:$B$105,0))</f>
        <v>72</v>
      </c>
      <c r="K521">
        <f>IF(ISBLANK(D521),MAX(K516:K520),MATCH(D521,'Bingo input'!$B$6:$B$105,0))</f>
        <v>100</v>
      </c>
      <c r="L521">
        <f>IF(ISBLANK(E521),MAX(L516:L520),MATCH(E521,'Bingo input'!$B$6:$B$105,0))</f>
        <v>89</v>
      </c>
      <c r="M521" t="str">
        <f t="shared" si="534"/>
        <v>/</v>
      </c>
      <c r="N521" t="str">
        <f>IF(LEN(Table1[[#This Row],[Status]])&gt;2,IF(MIN(Table1[[#This Row],[fo row 1]:[fo row 5]])&lt;MIN(M516:M520),"column","row"),"")</f>
        <v>row</v>
      </c>
      <c r="O521">
        <f>IF(AND(LEN(Table1[[#This Row],[Status]])&gt;2,LEN(Table1[[#This Row],[Row or Column]])&gt;2),IF(Table1[[#This Row],[Row or Column]]="row",MIN(M516:M520),MIN(Table1[[#This Row],[fo row 1]:[fo row 5]])),"")</f>
        <v>61</v>
      </c>
      <c r="P521">
        <f t="shared" si="523"/>
        <v>55</v>
      </c>
      <c r="Q521">
        <f t="shared" ref="Q521:T521" si="538">IF(LEN($G521)&gt;2,SUMIF(I516:I520,"&gt;"&amp;$O521,B516:B520),"")</f>
        <v>144</v>
      </c>
      <c r="R521">
        <f t="shared" si="538"/>
        <v>156</v>
      </c>
      <c r="S521">
        <f t="shared" si="538"/>
        <v>28</v>
      </c>
      <c r="T521">
        <f t="shared" si="538"/>
        <v>187</v>
      </c>
      <c r="U521" s="1">
        <f>IF(LEN(Table1[[#This Row],[Status]])&gt;2,SUM(Table1[[#This Row],[sum col1]:[sum col5]]),"")</f>
        <v>570</v>
      </c>
      <c r="V521" s="1" cm="1">
        <f t="array" ref="V521">IF(LEN(Table1[[#This Row],[Status]])&gt;2,INDEX('Bingo input'!$B$6:$B$105,Table1[[#This Row],[Min of Maxs]],1),"")</f>
        <v>81</v>
      </c>
    </row>
    <row r="522" spans="1:22">
      <c r="A522" s="3">
        <v>0</v>
      </c>
      <c r="B522">
        <v>57</v>
      </c>
      <c r="C522">
        <v>95</v>
      </c>
      <c r="D522">
        <v>88</v>
      </c>
      <c r="E522">
        <v>94</v>
      </c>
      <c r="F522">
        <f t="shared" si="473"/>
        <v>87</v>
      </c>
      <c r="G522" t="str">
        <f t="shared" si="533"/>
        <v/>
      </c>
      <c r="H522">
        <f>IF(ISBLANK(A522),MAX(H517:H521),MATCH(A522,'Bingo input'!$B$6:$B$105,0))</f>
        <v>70</v>
      </c>
      <c r="I522">
        <f>IF(ISBLANK(B522),MAX(I517:I521),MATCH(B522,'Bingo input'!$B$6:$B$105,0))</f>
        <v>8</v>
      </c>
      <c r="J522">
        <f>IF(ISBLANK(C522),MAX(J517:J521),MATCH(C522,'Bingo input'!$B$6:$B$105,0))</f>
        <v>48</v>
      </c>
      <c r="K522">
        <f>IF(ISBLANK(D522),MAX(K517:K521),MATCH(D522,'Bingo input'!$B$6:$B$105,0))</f>
        <v>66</v>
      </c>
      <c r="L522">
        <f>IF(ISBLANK(E522),MAX(L517:L521),MATCH(E522,'Bingo input'!$B$6:$B$105,0))</f>
        <v>72</v>
      </c>
      <c r="M522">
        <f t="shared" si="534"/>
        <v>72</v>
      </c>
      <c r="N522" t="str">
        <f>IF(LEN(Table1[[#This Row],[Status]])&gt;2,IF(MIN(Table1[[#This Row],[fo row 1]:[fo row 5]])&lt;MIN(M517:M521),"column","row"),"")</f>
        <v/>
      </c>
      <c r="O522" t="str">
        <f>IF(AND(LEN(Table1[[#This Row],[Status]])&gt;2,LEN(Table1[[#This Row],[Row or Column]])&gt;2),IF(Table1[[#This Row],[Row or Column]]="row",MIN(M517:M521),MIN(Table1[[#This Row],[fo row 1]:[fo row 5]])),"")</f>
        <v/>
      </c>
      <c r="P522" t="str">
        <f t="shared" si="523"/>
        <v/>
      </c>
      <c r="Q522" t="str">
        <f t="shared" ref="Q522:T522" si="539">IF(LEN($G522)&gt;2,SUMIF(I517:I521,"&gt;"&amp;$O522,B517:B521),"")</f>
        <v/>
      </c>
      <c r="R522" t="str">
        <f t="shared" si="539"/>
        <v/>
      </c>
      <c r="S522" t="str">
        <f t="shared" si="539"/>
        <v/>
      </c>
      <c r="T522" t="str">
        <f t="shared" si="539"/>
        <v/>
      </c>
      <c r="U522" s="1" t="str">
        <f>IF(LEN(Table1[[#This Row],[Status]])&gt;2,SUM(Table1[[#This Row],[sum col1]:[sum col5]]),"")</f>
        <v/>
      </c>
      <c r="V522" s="1" t="str" cm="1">
        <f t="array" ref="V522">IF(LEN(Table1[[#This Row],[Status]])&gt;2,INDEX('Bingo input'!$B$6:$B$105,Table1[[#This Row],[Min of Maxs]],1),"")</f>
        <v/>
      </c>
    </row>
    <row r="523" spans="1:22">
      <c r="A523" s="3">
        <v>36</v>
      </c>
      <c r="B523">
        <v>38</v>
      </c>
      <c r="C523">
        <v>25</v>
      </c>
      <c r="D523">
        <v>35</v>
      </c>
      <c r="E523">
        <v>19</v>
      </c>
      <c r="F523">
        <f t="shared" ref="F523:F586" si="540">IF(AND(ISNUMBER(E523),ISNUMBER(E522)),F522,IF(AND(ISNUMBER(E523),ISBLANK(E522)),F522+1,IF(ISNUMBER(F522), F522, 1)))</f>
        <v>87</v>
      </c>
      <c r="G523" t="str">
        <f t="shared" si="533"/>
        <v/>
      </c>
      <c r="H523">
        <f>IF(ISBLANK(A523),MAX(H518:H522),MATCH(A523,'Bingo input'!$B$6:$B$105,0))</f>
        <v>46</v>
      </c>
      <c r="I523">
        <f>IF(ISBLANK(B523),MAX(I518:I522),MATCH(B523,'Bingo input'!$B$6:$B$105,0))</f>
        <v>82</v>
      </c>
      <c r="J523">
        <f>IF(ISBLANK(C523),MAX(J518:J522),MATCH(C523,'Bingo input'!$B$6:$B$105,0))</f>
        <v>15</v>
      </c>
      <c r="K523">
        <f>IF(ISBLANK(D523),MAX(K518:K522),MATCH(D523,'Bingo input'!$B$6:$B$105,0))</f>
        <v>30</v>
      </c>
      <c r="L523">
        <f>IF(ISBLANK(E523),MAX(L518:L522),MATCH(E523,'Bingo input'!$B$6:$B$105,0))</f>
        <v>31</v>
      </c>
      <c r="M523">
        <f t="shared" si="534"/>
        <v>82</v>
      </c>
      <c r="N523" t="str">
        <f>IF(LEN(Table1[[#This Row],[Status]])&gt;2,IF(MIN(Table1[[#This Row],[fo row 1]:[fo row 5]])&lt;MIN(M518:M522),"column","row"),"")</f>
        <v/>
      </c>
      <c r="O523" t="str">
        <f>IF(AND(LEN(Table1[[#This Row],[Status]])&gt;2,LEN(Table1[[#This Row],[Row or Column]])&gt;2),IF(Table1[[#This Row],[Row or Column]]="row",MIN(M518:M522),MIN(Table1[[#This Row],[fo row 1]:[fo row 5]])),"")</f>
        <v/>
      </c>
      <c r="P523" t="str">
        <f t="shared" si="523"/>
        <v/>
      </c>
      <c r="Q523" t="str">
        <f t="shared" ref="Q523:T523" si="541">IF(LEN($G523)&gt;2,SUMIF(I518:I522,"&gt;"&amp;$O523,B518:B522),"")</f>
        <v/>
      </c>
      <c r="R523" t="str">
        <f t="shared" si="541"/>
        <v/>
      </c>
      <c r="S523" t="str">
        <f t="shared" si="541"/>
        <v/>
      </c>
      <c r="T523" t="str">
        <f t="shared" si="541"/>
        <v/>
      </c>
      <c r="U523" s="1" t="str">
        <f>IF(LEN(Table1[[#This Row],[Status]])&gt;2,SUM(Table1[[#This Row],[sum col1]:[sum col5]]),"")</f>
        <v/>
      </c>
      <c r="V523" s="1" t="str" cm="1">
        <f t="array" ref="V523">IF(LEN(Table1[[#This Row],[Status]])&gt;2,INDEX('Bingo input'!$B$6:$B$105,Table1[[#This Row],[Min of Maxs]],1),"")</f>
        <v/>
      </c>
    </row>
    <row r="524" spans="1:22">
      <c r="A524" s="3">
        <v>13</v>
      </c>
      <c r="B524">
        <v>6</v>
      </c>
      <c r="C524">
        <v>8</v>
      </c>
      <c r="D524">
        <v>61</v>
      </c>
      <c r="E524">
        <v>98</v>
      </c>
      <c r="F524">
        <f t="shared" si="540"/>
        <v>87</v>
      </c>
      <c r="G524" t="str">
        <f t="shared" si="533"/>
        <v/>
      </c>
      <c r="H524">
        <f>IF(ISBLANK(A524),MAX(H519:H523),MATCH(A524,'Bingo input'!$B$6:$B$105,0))</f>
        <v>47</v>
      </c>
      <c r="I524">
        <f>IF(ISBLANK(B524),MAX(I519:I523),MATCH(B524,'Bingo input'!$B$6:$B$105,0))</f>
        <v>35</v>
      </c>
      <c r="J524">
        <f>IF(ISBLANK(C524),MAX(J519:J523),MATCH(C524,'Bingo input'!$B$6:$B$105,0))</f>
        <v>56</v>
      </c>
      <c r="K524">
        <f>IF(ISBLANK(D524),MAX(K519:K523),MATCH(D524,'Bingo input'!$B$6:$B$105,0))</f>
        <v>20</v>
      </c>
      <c r="L524">
        <f>IF(ISBLANK(E524),MAX(L519:L523),MATCH(E524,'Bingo input'!$B$6:$B$105,0))</f>
        <v>80</v>
      </c>
      <c r="M524">
        <f t="shared" si="534"/>
        <v>80</v>
      </c>
      <c r="N524" t="str">
        <f>IF(LEN(Table1[[#This Row],[Status]])&gt;2,IF(MIN(Table1[[#This Row],[fo row 1]:[fo row 5]])&lt;MIN(M519:M523),"column","row"),"")</f>
        <v/>
      </c>
      <c r="O524" t="str">
        <f>IF(AND(LEN(Table1[[#This Row],[Status]])&gt;2,LEN(Table1[[#This Row],[Row or Column]])&gt;2),IF(Table1[[#This Row],[Row or Column]]="row",MIN(M519:M523),MIN(Table1[[#This Row],[fo row 1]:[fo row 5]])),"")</f>
        <v/>
      </c>
      <c r="P524" t="str">
        <f t="shared" ref="P524:T539" si="542">IF(LEN($G524)&gt;2,SUMIF(H519:H523,"&gt;"&amp;$O524,A519:A523),"")</f>
        <v/>
      </c>
      <c r="Q524" t="str">
        <f t="shared" si="542"/>
        <v/>
      </c>
      <c r="R524" t="str">
        <f t="shared" si="542"/>
        <v/>
      </c>
      <c r="S524" t="str">
        <f t="shared" si="542"/>
        <v/>
      </c>
      <c r="T524" t="str">
        <f t="shared" si="542"/>
        <v/>
      </c>
      <c r="U524" s="1" t="str">
        <f>IF(LEN(Table1[[#This Row],[Status]])&gt;2,SUM(Table1[[#This Row],[sum col1]:[sum col5]]),"")</f>
        <v/>
      </c>
      <c r="V524" s="1" t="str" cm="1">
        <f t="array" ref="V524">IF(LEN(Table1[[#This Row],[Status]])&gt;2,INDEX('Bingo input'!$B$6:$B$105,Table1[[#This Row],[Min of Maxs]],1),"")</f>
        <v/>
      </c>
    </row>
    <row r="525" spans="1:22">
      <c r="A525" s="3">
        <v>45</v>
      </c>
      <c r="B525">
        <v>85</v>
      </c>
      <c r="C525">
        <v>86</v>
      </c>
      <c r="D525">
        <v>69</v>
      </c>
      <c r="E525">
        <v>97</v>
      </c>
      <c r="F525">
        <f t="shared" si="540"/>
        <v>87</v>
      </c>
      <c r="G525" t="str">
        <f t="shared" si="533"/>
        <v/>
      </c>
      <c r="H525">
        <f>IF(ISBLANK(A525),MAX(H520:H524),MATCH(A525,'Bingo input'!$B$6:$B$105,0))</f>
        <v>63</v>
      </c>
      <c r="I525">
        <f>IF(ISBLANK(B525),MAX(I520:I524),MATCH(B525,'Bingo input'!$B$6:$B$105,0))</f>
        <v>5</v>
      </c>
      <c r="J525">
        <f>IF(ISBLANK(C525),MAX(J520:J524),MATCH(C525,'Bingo input'!$B$6:$B$105,0))</f>
        <v>44</v>
      </c>
      <c r="K525">
        <f>IF(ISBLANK(D525),MAX(K520:K524),MATCH(D525,'Bingo input'!$B$6:$B$105,0))</f>
        <v>57</v>
      </c>
      <c r="L525">
        <f>IF(ISBLANK(E525),MAX(L520:L524),MATCH(E525,'Bingo input'!$B$6:$B$105,0))</f>
        <v>32</v>
      </c>
      <c r="M525">
        <f t="shared" si="534"/>
        <v>63</v>
      </c>
      <c r="N525" t="str">
        <f>IF(LEN(Table1[[#This Row],[Status]])&gt;2,IF(MIN(Table1[[#This Row],[fo row 1]:[fo row 5]])&lt;MIN(M520:M524),"column","row"),"")</f>
        <v/>
      </c>
      <c r="O525" t="str">
        <f>IF(AND(LEN(Table1[[#This Row],[Status]])&gt;2,LEN(Table1[[#This Row],[Row or Column]])&gt;2),IF(Table1[[#This Row],[Row or Column]]="row",MIN(M520:M524),MIN(Table1[[#This Row],[fo row 1]:[fo row 5]])),"")</f>
        <v/>
      </c>
      <c r="P525" t="str">
        <f t="shared" si="542"/>
        <v/>
      </c>
      <c r="Q525" t="str">
        <f t="shared" ref="Q525:T525" si="543">IF(LEN($G525)&gt;2,SUMIF(I520:I524,"&gt;"&amp;$O525,B520:B524),"")</f>
        <v/>
      </c>
      <c r="R525" t="str">
        <f t="shared" si="543"/>
        <v/>
      </c>
      <c r="S525" t="str">
        <f t="shared" si="543"/>
        <v/>
      </c>
      <c r="T525" t="str">
        <f t="shared" si="543"/>
        <v/>
      </c>
      <c r="U525" s="1" t="str">
        <f>IF(LEN(Table1[[#This Row],[Status]])&gt;2,SUM(Table1[[#This Row],[sum col1]:[sum col5]]),"")</f>
        <v/>
      </c>
      <c r="V525" s="1" t="str" cm="1">
        <f t="array" ref="V525">IF(LEN(Table1[[#This Row],[Status]])&gt;2,INDEX('Bingo input'!$B$6:$B$105,Table1[[#This Row],[Min of Maxs]],1),"")</f>
        <v/>
      </c>
    </row>
    <row r="526" spans="1:22">
      <c r="A526" s="3">
        <v>41</v>
      </c>
      <c r="B526">
        <v>32</v>
      </c>
      <c r="C526">
        <v>7</v>
      </c>
      <c r="D526">
        <v>15</v>
      </c>
      <c r="E526">
        <v>59</v>
      </c>
      <c r="F526">
        <f t="shared" si="540"/>
        <v>87</v>
      </c>
      <c r="G526" t="str">
        <f t="shared" si="533"/>
        <v/>
      </c>
      <c r="H526">
        <f>IF(ISBLANK(A526),MAX(H521:H525),MATCH(A526,'Bingo input'!$B$6:$B$105,0))</f>
        <v>87</v>
      </c>
      <c r="I526">
        <f>IF(ISBLANK(B526),MAX(I521:I525),MATCH(B526,'Bingo input'!$B$6:$B$105,0))</f>
        <v>33</v>
      </c>
      <c r="J526">
        <f>IF(ISBLANK(C526),MAX(J521:J525),MATCH(C526,'Bingo input'!$B$6:$B$105,0))</f>
        <v>4</v>
      </c>
      <c r="K526">
        <f>IF(ISBLANK(D526),MAX(K521:K525),MATCH(D526,'Bingo input'!$B$6:$B$105,0))</f>
        <v>26</v>
      </c>
      <c r="L526">
        <f>IF(ISBLANK(E526),MAX(L521:L525),MATCH(E526,'Bingo input'!$B$6:$B$105,0))</f>
        <v>93</v>
      </c>
      <c r="M526">
        <f t="shared" si="534"/>
        <v>93</v>
      </c>
      <c r="N526" t="str">
        <f>IF(LEN(Table1[[#This Row],[Status]])&gt;2,IF(MIN(Table1[[#This Row],[fo row 1]:[fo row 5]])&lt;MIN(M521:M525),"column","row"),"")</f>
        <v/>
      </c>
      <c r="O526" t="str">
        <f>IF(AND(LEN(Table1[[#This Row],[Status]])&gt;2,LEN(Table1[[#This Row],[Row or Column]])&gt;2),IF(Table1[[#This Row],[Row or Column]]="row",MIN(M521:M525),MIN(Table1[[#This Row],[fo row 1]:[fo row 5]])),"")</f>
        <v/>
      </c>
      <c r="P526" t="str">
        <f t="shared" si="542"/>
        <v/>
      </c>
      <c r="Q526" t="str">
        <f t="shared" ref="Q526:T526" si="544">IF(LEN($G526)&gt;2,SUMIF(I521:I525,"&gt;"&amp;$O526,B521:B525),"")</f>
        <v/>
      </c>
      <c r="R526" t="str">
        <f t="shared" si="544"/>
        <v/>
      </c>
      <c r="S526" t="str">
        <f t="shared" si="544"/>
        <v/>
      </c>
      <c r="T526" t="str">
        <f t="shared" si="544"/>
        <v/>
      </c>
      <c r="U526" s="1" t="str">
        <f>IF(LEN(Table1[[#This Row],[Status]])&gt;2,SUM(Table1[[#This Row],[sum col1]:[sum col5]]),"")</f>
        <v/>
      </c>
      <c r="V526" s="1" t="str" cm="1">
        <f t="array" ref="V526">IF(LEN(Table1[[#This Row],[Status]])&gt;2,INDEX('Bingo input'!$B$6:$B$105,Table1[[#This Row],[Min of Maxs]],1),"")</f>
        <v/>
      </c>
    </row>
    <row r="527" spans="1:22">
      <c r="A527" s="2"/>
      <c r="F527">
        <f t="shared" si="540"/>
        <v>87</v>
      </c>
      <c r="G527" t="str">
        <f t="shared" si="533"/>
        <v xml:space="preserve">Board 87 min row: </v>
      </c>
      <c r="H527">
        <f>IF(ISBLANK(A527),MAX(H522:H526),MATCH(A527,'Bingo input'!$B$6:$B$105,0))</f>
        <v>87</v>
      </c>
      <c r="I527">
        <f>IF(ISBLANK(B527),MAX(I522:I526),MATCH(B527,'Bingo input'!$B$6:$B$105,0))</f>
        <v>82</v>
      </c>
      <c r="J527">
        <f>IF(ISBLANK(C527),MAX(J522:J526),MATCH(C527,'Bingo input'!$B$6:$B$105,0))</f>
        <v>56</v>
      </c>
      <c r="K527">
        <f>IF(ISBLANK(D527),MAX(K522:K526),MATCH(D527,'Bingo input'!$B$6:$B$105,0))</f>
        <v>66</v>
      </c>
      <c r="L527">
        <f>IF(ISBLANK(E527),MAX(L522:L526),MATCH(E527,'Bingo input'!$B$6:$B$105,0))</f>
        <v>93</v>
      </c>
      <c r="M527" t="str">
        <f t="shared" si="534"/>
        <v>/</v>
      </c>
      <c r="N527" t="str">
        <f>IF(LEN(Table1[[#This Row],[Status]])&gt;2,IF(MIN(Table1[[#This Row],[fo row 1]:[fo row 5]])&lt;MIN(M522:M526),"column","row"),"")</f>
        <v>column</v>
      </c>
      <c r="O527">
        <f>IF(AND(LEN(Table1[[#This Row],[Status]])&gt;2,LEN(Table1[[#This Row],[Row or Column]])&gt;2),IF(Table1[[#This Row],[Row or Column]]="row",MIN(M522:M526),MIN(Table1[[#This Row],[fo row 1]:[fo row 5]])),"")</f>
        <v>56</v>
      </c>
      <c r="P527">
        <f t="shared" si="542"/>
        <v>86</v>
      </c>
      <c r="Q527">
        <f t="shared" ref="Q527:T527" si="545">IF(LEN($G527)&gt;2,SUMIF(I522:I526,"&gt;"&amp;$O527,B522:B526),"")</f>
        <v>38</v>
      </c>
      <c r="R527">
        <f t="shared" si="545"/>
        <v>0</v>
      </c>
      <c r="S527">
        <f t="shared" si="545"/>
        <v>157</v>
      </c>
      <c r="T527">
        <f t="shared" si="545"/>
        <v>251</v>
      </c>
      <c r="U527" s="1">
        <f>IF(LEN(Table1[[#This Row],[Status]])&gt;2,SUM(Table1[[#This Row],[sum col1]:[sum col5]]),"")</f>
        <v>532</v>
      </c>
      <c r="V527" s="1" cm="1">
        <f t="array" ref="V527">IF(LEN(Table1[[#This Row],[Status]])&gt;2,INDEX('Bingo input'!$B$6:$B$105,Table1[[#This Row],[Min of Maxs]],1),"")</f>
        <v>8</v>
      </c>
    </row>
    <row r="528" spans="1:22">
      <c r="A528" s="3">
        <v>41</v>
      </c>
      <c r="B528">
        <v>82</v>
      </c>
      <c r="C528">
        <v>19</v>
      </c>
      <c r="D528">
        <v>29</v>
      </c>
      <c r="E528">
        <v>34</v>
      </c>
      <c r="F528">
        <f t="shared" si="540"/>
        <v>88</v>
      </c>
      <c r="G528" t="str">
        <f t="shared" si="533"/>
        <v/>
      </c>
      <c r="H528">
        <f>IF(ISBLANK(A528),MAX(H523:H527),MATCH(A528,'Bingo input'!$B$6:$B$105,0))</f>
        <v>87</v>
      </c>
      <c r="I528">
        <f>IF(ISBLANK(B528),MAX(I523:I527),MATCH(B528,'Bingo input'!$B$6:$B$105,0))</f>
        <v>22</v>
      </c>
      <c r="J528">
        <f>IF(ISBLANK(C528),MAX(J523:J527),MATCH(C528,'Bingo input'!$B$6:$B$105,0))</f>
        <v>31</v>
      </c>
      <c r="K528">
        <f>IF(ISBLANK(D528),MAX(K523:K527),MATCH(D528,'Bingo input'!$B$6:$B$105,0))</f>
        <v>92</v>
      </c>
      <c r="L528">
        <f>IF(ISBLANK(E528),MAX(L523:L527),MATCH(E528,'Bingo input'!$B$6:$B$105,0))</f>
        <v>21</v>
      </c>
      <c r="M528">
        <f t="shared" si="534"/>
        <v>92</v>
      </c>
      <c r="N528" t="str">
        <f>IF(LEN(Table1[[#This Row],[Status]])&gt;2,IF(MIN(Table1[[#This Row],[fo row 1]:[fo row 5]])&lt;MIN(M523:M527),"column","row"),"")</f>
        <v/>
      </c>
      <c r="O528" t="str">
        <f>IF(AND(LEN(Table1[[#This Row],[Status]])&gt;2,LEN(Table1[[#This Row],[Row or Column]])&gt;2),IF(Table1[[#This Row],[Row or Column]]="row",MIN(M523:M527),MIN(Table1[[#This Row],[fo row 1]:[fo row 5]])),"")</f>
        <v/>
      </c>
      <c r="P528" t="str">
        <f t="shared" si="542"/>
        <v/>
      </c>
      <c r="Q528" t="str">
        <f t="shared" ref="Q528:T528" si="546">IF(LEN($G528)&gt;2,SUMIF(I523:I527,"&gt;"&amp;$O528,B523:B527),"")</f>
        <v/>
      </c>
      <c r="R528" t="str">
        <f t="shared" si="546"/>
        <v/>
      </c>
      <c r="S528" t="str">
        <f t="shared" si="546"/>
        <v/>
      </c>
      <c r="T528" t="str">
        <f t="shared" si="546"/>
        <v/>
      </c>
      <c r="U528" s="1" t="str">
        <f>IF(LEN(Table1[[#This Row],[Status]])&gt;2,SUM(Table1[[#This Row],[sum col1]:[sum col5]]),"")</f>
        <v/>
      </c>
      <c r="V528" s="1" t="str" cm="1">
        <f t="array" ref="V528">IF(LEN(Table1[[#This Row],[Status]])&gt;2,INDEX('Bingo input'!$B$6:$B$105,Table1[[#This Row],[Min of Maxs]],1),"")</f>
        <v/>
      </c>
    </row>
    <row r="529" spans="1:22">
      <c r="A529" s="3">
        <v>44</v>
      </c>
      <c r="B529">
        <v>96</v>
      </c>
      <c r="C529">
        <v>6</v>
      </c>
      <c r="D529">
        <v>91</v>
      </c>
      <c r="E529">
        <v>76</v>
      </c>
      <c r="F529">
        <f t="shared" si="540"/>
        <v>88</v>
      </c>
      <c r="G529" t="str">
        <f t="shared" si="533"/>
        <v/>
      </c>
      <c r="H529">
        <f>IF(ISBLANK(A529),MAX(H524:H528),MATCH(A529,'Bingo input'!$B$6:$B$105,0))</f>
        <v>67</v>
      </c>
      <c r="I529">
        <f>IF(ISBLANK(B529),MAX(I524:I528),MATCH(B529,'Bingo input'!$B$6:$B$105,0))</f>
        <v>71</v>
      </c>
      <c r="J529">
        <f>IF(ISBLANK(C529),MAX(J524:J528),MATCH(C529,'Bingo input'!$B$6:$B$105,0))</f>
        <v>35</v>
      </c>
      <c r="K529">
        <f>IF(ISBLANK(D529),MAX(K524:K528),MATCH(D529,'Bingo input'!$B$6:$B$105,0))</f>
        <v>89</v>
      </c>
      <c r="L529">
        <f>IF(ISBLANK(E529),MAX(L524:L528),MATCH(E529,'Bingo input'!$B$6:$B$105,0))</f>
        <v>19</v>
      </c>
      <c r="M529">
        <f t="shared" si="534"/>
        <v>89</v>
      </c>
      <c r="N529" t="str">
        <f>IF(LEN(Table1[[#This Row],[Status]])&gt;2,IF(MIN(Table1[[#This Row],[fo row 1]:[fo row 5]])&lt;MIN(M524:M528),"column","row"),"")</f>
        <v/>
      </c>
      <c r="O529" t="str">
        <f>IF(AND(LEN(Table1[[#This Row],[Status]])&gt;2,LEN(Table1[[#This Row],[Row or Column]])&gt;2),IF(Table1[[#This Row],[Row or Column]]="row",MIN(M524:M528),MIN(Table1[[#This Row],[fo row 1]:[fo row 5]])),"")</f>
        <v/>
      </c>
      <c r="P529" t="str">
        <f t="shared" si="542"/>
        <v/>
      </c>
      <c r="Q529" t="str">
        <f t="shared" ref="Q529:T529" si="547">IF(LEN($G529)&gt;2,SUMIF(I524:I528,"&gt;"&amp;$O529,B524:B528),"")</f>
        <v/>
      </c>
      <c r="R529" t="str">
        <f t="shared" si="547"/>
        <v/>
      </c>
      <c r="S529" t="str">
        <f t="shared" si="547"/>
        <v/>
      </c>
      <c r="T529" t="str">
        <f t="shared" si="547"/>
        <v/>
      </c>
      <c r="U529" s="1" t="str">
        <f>IF(LEN(Table1[[#This Row],[Status]])&gt;2,SUM(Table1[[#This Row],[sum col1]:[sum col5]]),"")</f>
        <v/>
      </c>
      <c r="V529" s="1" t="str" cm="1">
        <f t="array" ref="V529">IF(LEN(Table1[[#This Row],[Status]])&gt;2,INDEX('Bingo input'!$B$6:$B$105,Table1[[#This Row],[Min of Maxs]],1),"")</f>
        <v/>
      </c>
    </row>
    <row r="530" spans="1:22">
      <c r="A530" s="3">
        <v>69</v>
      </c>
      <c r="B530">
        <v>21</v>
      </c>
      <c r="C530">
        <v>32</v>
      </c>
      <c r="D530">
        <v>94</v>
      </c>
      <c r="E530">
        <v>98</v>
      </c>
      <c r="F530">
        <f t="shared" si="540"/>
        <v>88</v>
      </c>
      <c r="G530" t="str">
        <f t="shared" si="533"/>
        <v/>
      </c>
      <c r="H530">
        <f>IF(ISBLANK(A530),MAX(H525:H529),MATCH(A530,'Bingo input'!$B$6:$B$105,0))</f>
        <v>57</v>
      </c>
      <c r="I530">
        <f>IF(ISBLANK(B530),MAX(I525:I529),MATCH(B530,'Bingo input'!$B$6:$B$105,0))</f>
        <v>84</v>
      </c>
      <c r="J530">
        <f>IF(ISBLANK(C530),MAX(J525:J529),MATCH(C530,'Bingo input'!$B$6:$B$105,0))</f>
        <v>33</v>
      </c>
      <c r="K530">
        <f>IF(ISBLANK(D530),MAX(K525:K529),MATCH(D530,'Bingo input'!$B$6:$B$105,0))</f>
        <v>72</v>
      </c>
      <c r="L530">
        <f>IF(ISBLANK(E530),MAX(L525:L529),MATCH(E530,'Bingo input'!$B$6:$B$105,0))</f>
        <v>80</v>
      </c>
      <c r="M530">
        <f t="shared" si="534"/>
        <v>84</v>
      </c>
      <c r="N530" t="str">
        <f>IF(LEN(Table1[[#This Row],[Status]])&gt;2,IF(MIN(Table1[[#This Row],[fo row 1]:[fo row 5]])&lt;MIN(M525:M529),"column","row"),"")</f>
        <v/>
      </c>
      <c r="O530" t="str">
        <f>IF(AND(LEN(Table1[[#This Row],[Status]])&gt;2,LEN(Table1[[#This Row],[Row or Column]])&gt;2),IF(Table1[[#This Row],[Row or Column]]="row",MIN(M525:M529),MIN(Table1[[#This Row],[fo row 1]:[fo row 5]])),"")</f>
        <v/>
      </c>
      <c r="P530" t="str">
        <f t="shared" si="542"/>
        <v/>
      </c>
      <c r="Q530" t="str">
        <f t="shared" ref="Q530:T530" si="548">IF(LEN($G530)&gt;2,SUMIF(I525:I529,"&gt;"&amp;$O530,B525:B529),"")</f>
        <v/>
      </c>
      <c r="R530" t="str">
        <f t="shared" si="548"/>
        <v/>
      </c>
      <c r="S530" t="str">
        <f t="shared" si="548"/>
        <v/>
      </c>
      <c r="T530" t="str">
        <f t="shared" si="548"/>
        <v/>
      </c>
      <c r="U530" s="1" t="str">
        <f>IF(LEN(Table1[[#This Row],[Status]])&gt;2,SUM(Table1[[#This Row],[sum col1]:[sum col5]]),"")</f>
        <v/>
      </c>
      <c r="V530" s="1" t="str" cm="1">
        <f t="array" ref="V530">IF(LEN(Table1[[#This Row],[Status]])&gt;2,INDEX('Bingo input'!$B$6:$B$105,Table1[[#This Row],[Min of Maxs]],1),"")</f>
        <v/>
      </c>
    </row>
    <row r="531" spans="1:22">
      <c r="A531" s="3">
        <v>4</v>
      </c>
      <c r="B531">
        <v>10</v>
      </c>
      <c r="C531">
        <v>88</v>
      </c>
      <c r="D531">
        <v>30</v>
      </c>
      <c r="E531">
        <v>2</v>
      </c>
      <c r="F531">
        <f t="shared" si="540"/>
        <v>88</v>
      </c>
      <c r="G531" t="str">
        <f t="shared" si="533"/>
        <v/>
      </c>
      <c r="H531">
        <f>IF(ISBLANK(A531),MAX(H526:H530),MATCH(A531,'Bingo input'!$B$6:$B$105,0))</f>
        <v>13</v>
      </c>
      <c r="I531">
        <f>IF(ISBLANK(B531),MAX(I526:I530),MATCH(B531,'Bingo input'!$B$6:$B$105,0))</f>
        <v>54</v>
      </c>
      <c r="J531">
        <f>IF(ISBLANK(C531),MAX(J526:J530),MATCH(C531,'Bingo input'!$B$6:$B$105,0))</f>
        <v>66</v>
      </c>
      <c r="K531">
        <f>IF(ISBLANK(D531),MAX(K526:K530),MATCH(D531,'Bingo input'!$B$6:$B$105,0))</f>
        <v>85</v>
      </c>
      <c r="L531">
        <f>IF(ISBLANK(E531),MAX(L526:L530),MATCH(E531,'Bingo input'!$B$6:$B$105,0))</f>
        <v>29</v>
      </c>
      <c r="M531">
        <f t="shared" si="534"/>
        <v>85</v>
      </c>
      <c r="N531" t="str">
        <f>IF(LEN(Table1[[#This Row],[Status]])&gt;2,IF(MIN(Table1[[#This Row],[fo row 1]:[fo row 5]])&lt;MIN(M526:M530),"column","row"),"")</f>
        <v/>
      </c>
      <c r="O531" t="str">
        <f>IF(AND(LEN(Table1[[#This Row],[Status]])&gt;2,LEN(Table1[[#This Row],[Row or Column]])&gt;2),IF(Table1[[#This Row],[Row or Column]]="row",MIN(M526:M530),MIN(Table1[[#This Row],[fo row 1]:[fo row 5]])),"")</f>
        <v/>
      </c>
      <c r="P531" t="str">
        <f t="shared" si="542"/>
        <v/>
      </c>
      <c r="Q531" t="str">
        <f t="shared" ref="Q531:T531" si="549">IF(LEN($G531)&gt;2,SUMIF(I526:I530,"&gt;"&amp;$O531,B526:B530),"")</f>
        <v/>
      </c>
      <c r="R531" t="str">
        <f t="shared" si="549"/>
        <v/>
      </c>
      <c r="S531" t="str">
        <f t="shared" si="549"/>
        <v/>
      </c>
      <c r="T531" t="str">
        <f t="shared" si="549"/>
        <v/>
      </c>
      <c r="U531" s="1" t="str">
        <f>IF(LEN(Table1[[#This Row],[Status]])&gt;2,SUM(Table1[[#This Row],[sum col1]:[sum col5]]),"")</f>
        <v/>
      </c>
      <c r="V531" s="1" t="str" cm="1">
        <f t="array" ref="V531">IF(LEN(Table1[[#This Row],[Status]])&gt;2,INDEX('Bingo input'!$B$6:$B$105,Table1[[#This Row],[Min of Maxs]],1),"")</f>
        <v/>
      </c>
    </row>
    <row r="532" spans="1:22">
      <c r="A532" s="3">
        <v>8</v>
      </c>
      <c r="B532">
        <v>74</v>
      </c>
      <c r="C532">
        <v>56</v>
      </c>
      <c r="D532">
        <v>65</v>
      </c>
      <c r="E532">
        <v>99</v>
      </c>
      <c r="F532">
        <f t="shared" si="540"/>
        <v>88</v>
      </c>
      <c r="G532" t="str">
        <f t="shared" si="533"/>
        <v/>
      </c>
      <c r="H532">
        <f>IF(ISBLANK(A532),MAX(H527:H531),MATCH(A532,'Bingo input'!$B$6:$B$105,0))</f>
        <v>56</v>
      </c>
      <c r="I532">
        <f>IF(ISBLANK(B532),MAX(I527:I531),MATCH(B532,'Bingo input'!$B$6:$B$105,0))</f>
        <v>24</v>
      </c>
      <c r="J532">
        <f>IF(ISBLANK(C532),MAX(J527:J531),MATCH(C532,'Bingo input'!$B$6:$B$105,0))</f>
        <v>41</v>
      </c>
      <c r="K532">
        <f>IF(ISBLANK(D532),MAX(K527:K531),MATCH(D532,'Bingo input'!$B$6:$B$105,0))</f>
        <v>7</v>
      </c>
      <c r="L532">
        <f>IF(ISBLANK(E532),MAX(L527:L531),MATCH(E532,'Bingo input'!$B$6:$B$105,0))</f>
        <v>37</v>
      </c>
      <c r="M532">
        <f t="shared" si="534"/>
        <v>56</v>
      </c>
      <c r="N532" t="str">
        <f>IF(LEN(Table1[[#This Row],[Status]])&gt;2,IF(MIN(Table1[[#This Row],[fo row 1]:[fo row 5]])&lt;MIN(M527:M531),"column","row"),"")</f>
        <v/>
      </c>
      <c r="O532" t="str">
        <f>IF(AND(LEN(Table1[[#This Row],[Status]])&gt;2,LEN(Table1[[#This Row],[Row or Column]])&gt;2),IF(Table1[[#This Row],[Row or Column]]="row",MIN(M527:M531),MIN(Table1[[#This Row],[fo row 1]:[fo row 5]])),"")</f>
        <v/>
      </c>
      <c r="P532" t="str">
        <f t="shared" si="542"/>
        <v/>
      </c>
      <c r="Q532" t="str">
        <f t="shared" ref="Q532:T532" si="550">IF(LEN($G532)&gt;2,SUMIF(I527:I531,"&gt;"&amp;$O532,B527:B531),"")</f>
        <v/>
      </c>
      <c r="R532" t="str">
        <f t="shared" si="550"/>
        <v/>
      </c>
      <c r="S532" t="str">
        <f t="shared" si="550"/>
        <v/>
      </c>
      <c r="T532" t="str">
        <f t="shared" si="550"/>
        <v/>
      </c>
      <c r="U532" s="1" t="str">
        <f>IF(LEN(Table1[[#This Row],[Status]])&gt;2,SUM(Table1[[#This Row],[sum col1]:[sum col5]]),"")</f>
        <v/>
      </c>
      <c r="V532" s="1" t="str" cm="1">
        <f t="array" ref="V532">IF(LEN(Table1[[#This Row],[Status]])&gt;2,INDEX('Bingo input'!$B$6:$B$105,Table1[[#This Row],[Min of Maxs]],1),"")</f>
        <v/>
      </c>
    </row>
    <row r="533" spans="1:22">
      <c r="A533" s="2"/>
      <c r="F533">
        <f t="shared" si="540"/>
        <v>88</v>
      </c>
      <c r="G533" t="str">
        <f t="shared" si="533"/>
        <v xml:space="preserve">Board 88 min row: </v>
      </c>
      <c r="H533">
        <f>IF(ISBLANK(A533),MAX(H528:H532),MATCH(A533,'Bingo input'!$B$6:$B$105,0))</f>
        <v>87</v>
      </c>
      <c r="I533">
        <f>IF(ISBLANK(B533),MAX(I528:I532),MATCH(B533,'Bingo input'!$B$6:$B$105,0))</f>
        <v>84</v>
      </c>
      <c r="J533">
        <f>IF(ISBLANK(C533),MAX(J528:J532),MATCH(C533,'Bingo input'!$B$6:$B$105,0))</f>
        <v>66</v>
      </c>
      <c r="K533">
        <f>IF(ISBLANK(D533),MAX(K528:K532),MATCH(D533,'Bingo input'!$B$6:$B$105,0))</f>
        <v>92</v>
      </c>
      <c r="L533">
        <f>IF(ISBLANK(E533),MAX(L528:L532),MATCH(E533,'Bingo input'!$B$6:$B$105,0))</f>
        <v>80</v>
      </c>
      <c r="M533" t="str">
        <f t="shared" si="534"/>
        <v>/</v>
      </c>
      <c r="N533" t="str">
        <f>IF(LEN(Table1[[#This Row],[Status]])&gt;2,IF(MIN(Table1[[#This Row],[fo row 1]:[fo row 5]])&lt;MIN(M528:M532),"column","row"),"")</f>
        <v>row</v>
      </c>
      <c r="O533">
        <f>IF(AND(LEN(Table1[[#This Row],[Status]])&gt;2,LEN(Table1[[#This Row],[Row or Column]])&gt;2),IF(Table1[[#This Row],[Row or Column]]="row",MIN(M528:M532),MIN(Table1[[#This Row],[fo row 1]:[fo row 5]])),"")</f>
        <v>56</v>
      </c>
      <c r="P533">
        <f t="shared" si="542"/>
        <v>154</v>
      </c>
      <c r="Q533">
        <f t="shared" ref="Q533:T533" si="551">IF(LEN($G533)&gt;2,SUMIF(I528:I532,"&gt;"&amp;$O533,B528:B532),"")</f>
        <v>117</v>
      </c>
      <c r="R533">
        <f t="shared" si="551"/>
        <v>88</v>
      </c>
      <c r="S533">
        <f t="shared" si="551"/>
        <v>244</v>
      </c>
      <c r="T533">
        <f t="shared" si="551"/>
        <v>98</v>
      </c>
      <c r="U533" s="1">
        <f>IF(LEN(Table1[[#This Row],[Status]])&gt;2,SUM(Table1[[#This Row],[sum col1]:[sum col5]]),"")</f>
        <v>701</v>
      </c>
      <c r="V533" s="1" cm="1">
        <f t="array" ref="V533">IF(LEN(Table1[[#This Row],[Status]])&gt;2,INDEX('Bingo input'!$B$6:$B$105,Table1[[#This Row],[Min of Maxs]],1),"")</f>
        <v>8</v>
      </c>
    </row>
    <row r="534" spans="1:22">
      <c r="A534" s="3">
        <v>36</v>
      </c>
      <c r="B534">
        <v>91</v>
      </c>
      <c r="C534">
        <v>73</v>
      </c>
      <c r="D534">
        <v>15</v>
      </c>
      <c r="E534">
        <v>54</v>
      </c>
      <c r="F534">
        <f t="shared" si="540"/>
        <v>89</v>
      </c>
      <c r="G534" t="str">
        <f t="shared" si="533"/>
        <v/>
      </c>
      <c r="H534">
        <f>IF(ISBLANK(A534),MAX(H529:H533),MATCH(A534,'Bingo input'!$B$6:$B$105,0))</f>
        <v>46</v>
      </c>
      <c r="I534">
        <f>IF(ISBLANK(B534),MAX(I529:I533),MATCH(B534,'Bingo input'!$B$6:$B$105,0))</f>
        <v>89</v>
      </c>
      <c r="J534">
        <f>IF(ISBLANK(C534),MAX(J529:J533),MATCH(C534,'Bingo input'!$B$6:$B$105,0))</f>
        <v>42</v>
      </c>
      <c r="K534">
        <f>IF(ISBLANK(D534),MAX(K529:K533),MATCH(D534,'Bingo input'!$B$6:$B$105,0))</f>
        <v>26</v>
      </c>
      <c r="L534">
        <f>IF(ISBLANK(E534),MAX(L529:L533),MATCH(E534,'Bingo input'!$B$6:$B$105,0))</f>
        <v>60</v>
      </c>
      <c r="M534">
        <f t="shared" si="534"/>
        <v>89</v>
      </c>
      <c r="N534" t="str">
        <f>IF(LEN(Table1[[#This Row],[Status]])&gt;2,IF(MIN(Table1[[#This Row],[fo row 1]:[fo row 5]])&lt;MIN(M529:M533),"column","row"),"")</f>
        <v/>
      </c>
      <c r="O534" t="str">
        <f>IF(AND(LEN(Table1[[#This Row],[Status]])&gt;2,LEN(Table1[[#This Row],[Row or Column]])&gt;2),IF(Table1[[#This Row],[Row or Column]]="row",MIN(M529:M533),MIN(Table1[[#This Row],[fo row 1]:[fo row 5]])),"")</f>
        <v/>
      </c>
      <c r="P534" t="str">
        <f t="shared" si="542"/>
        <v/>
      </c>
      <c r="Q534" t="str">
        <f t="shared" ref="Q534:T534" si="552">IF(LEN($G534)&gt;2,SUMIF(I529:I533,"&gt;"&amp;$O534,B529:B533),"")</f>
        <v/>
      </c>
      <c r="R534" t="str">
        <f t="shared" si="552"/>
        <v/>
      </c>
      <c r="S534" t="str">
        <f t="shared" si="552"/>
        <v/>
      </c>
      <c r="T534" t="str">
        <f t="shared" si="552"/>
        <v/>
      </c>
      <c r="U534" s="1" t="str">
        <f>IF(LEN(Table1[[#This Row],[Status]])&gt;2,SUM(Table1[[#This Row],[sum col1]:[sum col5]]),"")</f>
        <v/>
      </c>
      <c r="V534" s="1" t="str" cm="1">
        <f t="array" ref="V534">IF(LEN(Table1[[#This Row],[Status]])&gt;2,INDEX('Bingo input'!$B$6:$B$105,Table1[[#This Row],[Min of Maxs]],1),"")</f>
        <v/>
      </c>
    </row>
    <row r="535" spans="1:22">
      <c r="A535" s="3">
        <v>62</v>
      </c>
      <c r="B535">
        <v>55</v>
      </c>
      <c r="C535">
        <v>40</v>
      </c>
      <c r="D535">
        <v>27</v>
      </c>
      <c r="E535">
        <v>44</v>
      </c>
      <c r="F535">
        <f t="shared" si="540"/>
        <v>89</v>
      </c>
      <c r="G535" t="str">
        <f t="shared" si="533"/>
        <v/>
      </c>
      <c r="H535">
        <f>IF(ISBLANK(A535),MAX(H530:H534),MATCH(A535,'Bingo input'!$B$6:$B$105,0))</f>
        <v>69</v>
      </c>
      <c r="I535">
        <f>IF(ISBLANK(B535),MAX(I530:I534),MATCH(B535,'Bingo input'!$B$6:$B$105,0))</f>
        <v>45</v>
      </c>
      <c r="J535">
        <f>IF(ISBLANK(C535),MAX(J530:J534),MATCH(C535,'Bingo input'!$B$6:$B$105,0))</f>
        <v>78</v>
      </c>
      <c r="K535">
        <f>IF(ISBLANK(D535),MAX(K530:K534),MATCH(D535,'Bingo input'!$B$6:$B$105,0))</f>
        <v>1</v>
      </c>
      <c r="L535">
        <f>IF(ISBLANK(E535),MAX(L530:L534),MATCH(E535,'Bingo input'!$B$6:$B$105,0))</f>
        <v>67</v>
      </c>
      <c r="M535">
        <f t="shared" si="534"/>
        <v>78</v>
      </c>
      <c r="N535" t="str">
        <f>IF(LEN(Table1[[#This Row],[Status]])&gt;2,IF(MIN(Table1[[#This Row],[fo row 1]:[fo row 5]])&lt;MIN(M530:M534),"column","row"),"")</f>
        <v/>
      </c>
      <c r="O535" t="str">
        <f>IF(AND(LEN(Table1[[#This Row],[Status]])&gt;2,LEN(Table1[[#This Row],[Row or Column]])&gt;2),IF(Table1[[#This Row],[Row or Column]]="row",MIN(M530:M534),MIN(Table1[[#This Row],[fo row 1]:[fo row 5]])),"")</f>
        <v/>
      </c>
      <c r="P535" t="str">
        <f t="shared" si="542"/>
        <v/>
      </c>
      <c r="Q535" t="str">
        <f t="shared" ref="Q535:T535" si="553">IF(LEN($G535)&gt;2,SUMIF(I530:I534,"&gt;"&amp;$O535,B530:B534),"")</f>
        <v/>
      </c>
      <c r="R535" t="str">
        <f t="shared" si="553"/>
        <v/>
      </c>
      <c r="S535" t="str">
        <f t="shared" si="553"/>
        <v/>
      </c>
      <c r="T535" t="str">
        <f t="shared" si="553"/>
        <v/>
      </c>
      <c r="U535" s="1" t="str">
        <f>IF(LEN(Table1[[#This Row],[Status]])&gt;2,SUM(Table1[[#This Row],[sum col1]:[sum col5]]),"")</f>
        <v/>
      </c>
      <c r="V535" s="1" t="str" cm="1">
        <f t="array" ref="V535">IF(LEN(Table1[[#This Row],[Status]])&gt;2,INDEX('Bingo input'!$B$6:$B$105,Table1[[#This Row],[Min of Maxs]],1),"")</f>
        <v/>
      </c>
    </row>
    <row r="536" spans="1:22">
      <c r="A536" s="3">
        <v>11</v>
      </c>
      <c r="B536">
        <v>60</v>
      </c>
      <c r="C536">
        <v>95</v>
      </c>
      <c r="D536">
        <v>61</v>
      </c>
      <c r="E536">
        <v>46</v>
      </c>
      <c r="F536">
        <f t="shared" si="540"/>
        <v>89</v>
      </c>
      <c r="G536" t="str">
        <f t="shared" si="533"/>
        <v/>
      </c>
      <c r="H536">
        <f>IF(ISBLANK(A536),MAX(H531:H535),MATCH(A536,'Bingo input'!$B$6:$B$105,0))</f>
        <v>58</v>
      </c>
      <c r="I536">
        <f>IF(ISBLANK(B536),MAX(I531:I535),MATCH(B536,'Bingo input'!$B$6:$B$105,0))</f>
        <v>90</v>
      </c>
      <c r="J536">
        <f>IF(ISBLANK(C536),MAX(J531:J535),MATCH(C536,'Bingo input'!$B$6:$B$105,0))</f>
        <v>48</v>
      </c>
      <c r="K536">
        <f>IF(ISBLANK(D536),MAX(K531:K535),MATCH(D536,'Bingo input'!$B$6:$B$105,0))</f>
        <v>20</v>
      </c>
      <c r="L536">
        <f>IF(ISBLANK(E536),MAX(L531:L535),MATCH(E536,'Bingo input'!$B$6:$B$105,0))</f>
        <v>83</v>
      </c>
      <c r="M536">
        <f t="shared" si="534"/>
        <v>90</v>
      </c>
      <c r="N536" t="str">
        <f>IF(LEN(Table1[[#This Row],[Status]])&gt;2,IF(MIN(Table1[[#This Row],[fo row 1]:[fo row 5]])&lt;MIN(M531:M535),"column","row"),"")</f>
        <v/>
      </c>
      <c r="O536" t="str">
        <f>IF(AND(LEN(Table1[[#This Row],[Status]])&gt;2,LEN(Table1[[#This Row],[Row or Column]])&gt;2),IF(Table1[[#This Row],[Row or Column]]="row",MIN(M531:M535),MIN(Table1[[#This Row],[fo row 1]:[fo row 5]])),"")</f>
        <v/>
      </c>
      <c r="P536" t="str">
        <f t="shared" si="542"/>
        <v/>
      </c>
      <c r="Q536" t="str">
        <f t="shared" ref="Q536:T536" si="554">IF(LEN($G536)&gt;2,SUMIF(I531:I535,"&gt;"&amp;$O536,B531:B535),"")</f>
        <v/>
      </c>
      <c r="R536" t="str">
        <f t="shared" si="554"/>
        <v/>
      </c>
      <c r="S536" t="str">
        <f t="shared" si="554"/>
        <v/>
      </c>
      <c r="T536" t="str">
        <f t="shared" si="554"/>
        <v/>
      </c>
      <c r="U536" s="1" t="str">
        <f>IF(LEN(Table1[[#This Row],[Status]])&gt;2,SUM(Table1[[#This Row],[sum col1]:[sum col5]]),"")</f>
        <v/>
      </c>
      <c r="V536" s="1" t="str" cm="1">
        <f t="array" ref="V536">IF(LEN(Table1[[#This Row],[Status]])&gt;2,INDEX('Bingo input'!$B$6:$B$105,Table1[[#This Row],[Min of Maxs]],1),"")</f>
        <v/>
      </c>
    </row>
    <row r="537" spans="1:22">
      <c r="A537" s="3">
        <v>31</v>
      </c>
      <c r="B537">
        <v>32</v>
      </c>
      <c r="C537">
        <v>21</v>
      </c>
      <c r="D537">
        <v>41</v>
      </c>
      <c r="E537">
        <v>35</v>
      </c>
      <c r="F537">
        <f t="shared" si="540"/>
        <v>89</v>
      </c>
      <c r="G537" t="str">
        <f t="shared" si="533"/>
        <v/>
      </c>
      <c r="H537">
        <f>IF(ISBLANK(A537),MAX(H532:H536),MATCH(A537,'Bingo input'!$B$6:$B$105,0))</f>
        <v>73</v>
      </c>
      <c r="I537">
        <f>IF(ISBLANK(B537),MAX(I532:I536),MATCH(B537,'Bingo input'!$B$6:$B$105,0))</f>
        <v>33</v>
      </c>
      <c r="J537">
        <f>IF(ISBLANK(C537),MAX(J532:J536),MATCH(C537,'Bingo input'!$B$6:$B$105,0))</f>
        <v>84</v>
      </c>
      <c r="K537">
        <f>IF(ISBLANK(D537),MAX(K532:K536),MATCH(D537,'Bingo input'!$B$6:$B$105,0))</f>
        <v>87</v>
      </c>
      <c r="L537">
        <f>IF(ISBLANK(E537),MAX(L532:L536),MATCH(E537,'Bingo input'!$B$6:$B$105,0))</f>
        <v>30</v>
      </c>
      <c r="M537">
        <f t="shared" si="534"/>
        <v>87</v>
      </c>
      <c r="N537" t="str">
        <f>IF(LEN(Table1[[#This Row],[Status]])&gt;2,IF(MIN(Table1[[#This Row],[fo row 1]:[fo row 5]])&lt;MIN(M532:M536),"column","row"),"")</f>
        <v/>
      </c>
      <c r="O537" t="str">
        <f>IF(AND(LEN(Table1[[#This Row],[Status]])&gt;2,LEN(Table1[[#This Row],[Row or Column]])&gt;2),IF(Table1[[#This Row],[Row or Column]]="row",MIN(M532:M536),MIN(Table1[[#This Row],[fo row 1]:[fo row 5]])),"")</f>
        <v/>
      </c>
      <c r="P537" t="str">
        <f t="shared" si="542"/>
        <v/>
      </c>
      <c r="Q537" t="str">
        <f t="shared" ref="Q537:T537" si="555">IF(LEN($G537)&gt;2,SUMIF(I532:I536,"&gt;"&amp;$O537,B532:B536),"")</f>
        <v/>
      </c>
      <c r="R537" t="str">
        <f t="shared" si="555"/>
        <v/>
      </c>
      <c r="S537" t="str">
        <f t="shared" si="555"/>
        <v/>
      </c>
      <c r="T537" t="str">
        <f t="shared" si="555"/>
        <v/>
      </c>
      <c r="U537" s="1" t="str">
        <f>IF(LEN(Table1[[#This Row],[Status]])&gt;2,SUM(Table1[[#This Row],[sum col1]:[sum col5]]),"")</f>
        <v/>
      </c>
      <c r="V537" s="1" t="str" cm="1">
        <f t="array" ref="V537">IF(LEN(Table1[[#This Row],[Status]])&gt;2,INDEX('Bingo input'!$B$6:$B$105,Table1[[#This Row],[Min of Maxs]],1),"")</f>
        <v/>
      </c>
    </row>
    <row r="538" spans="1:22">
      <c r="A538" s="3">
        <v>74</v>
      </c>
      <c r="B538">
        <v>86</v>
      </c>
      <c r="C538">
        <v>83</v>
      </c>
      <c r="D538">
        <v>89</v>
      </c>
      <c r="E538">
        <v>79</v>
      </c>
      <c r="F538">
        <f t="shared" si="540"/>
        <v>89</v>
      </c>
      <c r="G538" t="str">
        <f t="shared" si="533"/>
        <v/>
      </c>
      <c r="H538">
        <f>IF(ISBLANK(A538),MAX(H533:H537),MATCH(A538,'Bingo input'!$B$6:$B$105,0))</f>
        <v>24</v>
      </c>
      <c r="I538">
        <f>IF(ISBLANK(B538),MAX(I533:I537),MATCH(B538,'Bingo input'!$B$6:$B$105,0))</f>
        <v>44</v>
      </c>
      <c r="J538">
        <f>IF(ISBLANK(C538),MAX(J533:J537),MATCH(C538,'Bingo input'!$B$6:$B$105,0))</f>
        <v>27</v>
      </c>
      <c r="K538">
        <f>IF(ISBLANK(D538),MAX(K533:K537),MATCH(D538,'Bingo input'!$B$6:$B$105,0))</f>
        <v>94</v>
      </c>
      <c r="L538">
        <f>IF(ISBLANK(E538),MAX(L533:L537),MATCH(E538,'Bingo input'!$B$6:$B$105,0))</f>
        <v>51</v>
      </c>
      <c r="M538">
        <f t="shared" si="534"/>
        <v>94</v>
      </c>
      <c r="N538" t="str">
        <f>IF(LEN(Table1[[#This Row],[Status]])&gt;2,IF(MIN(Table1[[#This Row],[fo row 1]:[fo row 5]])&lt;MIN(M533:M537),"column","row"),"")</f>
        <v/>
      </c>
      <c r="O538" t="str">
        <f>IF(AND(LEN(Table1[[#This Row],[Status]])&gt;2,LEN(Table1[[#This Row],[Row or Column]])&gt;2),IF(Table1[[#This Row],[Row or Column]]="row",MIN(M533:M537),MIN(Table1[[#This Row],[fo row 1]:[fo row 5]])),"")</f>
        <v/>
      </c>
      <c r="P538" t="str">
        <f t="shared" si="542"/>
        <v/>
      </c>
      <c r="Q538" t="str">
        <f t="shared" ref="Q538:T538" si="556">IF(LEN($G538)&gt;2,SUMIF(I533:I537,"&gt;"&amp;$O538,B533:B537),"")</f>
        <v/>
      </c>
      <c r="R538" t="str">
        <f t="shared" si="556"/>
        <v/>
      </c>
      <c r="S538" t="str">
        <f t="shared" si="556"/>
        <v/>
      </c>
      <c r="T538" t="str">
        <f t="shared" si="556"/>
        <v/>
      </c>
      <c r="U538" s="1" t="str">
        <f>IF(LEN(Table1[[#This Row],[Status]])&gt;2,SUM(Table1[[#This Row],[sum col1]:[sum col5]]),"")</f>
        <v/>
      </c>
      <c r="V538" s="1" t="str" cm="1">
        <f t="array" ref="V538">IF(LEN(Table1[[#This Row],[Status]])&gt;2,INDEX('Bingo input'!$B$6:$B$105,Table1[[#This Row],[Min of Maxs]],1),"")</f>
        <v/>
      </c>
    </row>
    <row r="539" spans="1:22">
      <c r="A539" s="2"/>
      <c r="F539">
        <f t="shared" si="540"/>
        <v>89</v>
      </c>
      <c r="G539" t="str">
        <f t="shared" si="533"/>
        <v xml:space="preserve">Board 89 min row: </v>
      </c>
      <c r="H539">
        <f>IF(ISBLANK(A539),MAX(H534:H538),MATCH(A539,'Bingo input'!$B$6:$B$105,0))</f>
        <v>73</v>
      </c>
      <c r="I539">
        <f>IF(ISBLANK(B539),MAX(I534:I538),MATCH(B539,'Bingo input'!$B$6:$B$105,0))</f>
        <v>90</v>
      </c>
      <c r="J539">
        <f>IF(ISBLANK(C539),MAX(J534:J538),MATCH(C539,'Bingo input'!$B$6:$B$105,0))</f>
        <v>84</v>
      </c>
      <c r="K539">
        <f>IF(ISBLANK(D539),MAX(K534:K538),MATCH(D539,'Bingo input'!$B$6:$B$105,0))</f>
        <v>94</v>
      </c>
      <c r="L539">
        <f>IF(ISBLANK(E539),MAX(L534:L538),MATCH(E539,'Bingo input'!$B$6:$B$105,0))</f>
        <v>83</v>
      </c>
      <c r="M539" t="str">
        <f t="shared" si="534"/>
        <v>/</v>
      </c>
      <c r="N539" t="str">
        <f>IF(LEN(Table1[[#This Row],[Status]])&gt;2,IF(MIN(Table1[[#This Row],[fo row 1]:[fo row 5]])&lt;MIN(M534:M538),"column","row"),"")</f>
        <v>column</v>
      </c>
      <c r="O539">
        <f>IF(AND(LEN(Table1[[#This Row],[Status]])&gt;2,LEN(Table1[[#This Row],[Row or Column]])&gt;2),IF(Table1[[#This Row],[Row or Column]]="row",MIN(M534:M538),MIN(Table1[[#This Row],[fo row 1]:[fo row 5]])),"")</f>
        <v>73</v>
      </c>
      <c r="P539">
        <f t="shared" si="542"/>
        <v>0</v>
      </c>
      <c r="Q539">
        <f t="shared" ref="Q539:T539" si="557">IF(LEN($G539)&gt;2,SUMIF(I534:I538,"&gt;"&amp;$O539,B534:B538),"")</f>
        <v>151</v>
      </c>
      <c r="R539">
        <f t="shared" si="557"/>
        <v>61</v>
      </c>
      <c r="S539">
        <f t="shared" si="557"/>
        <v>130</v>
      </c>
      <c r="T539">
        <f t="shared" si="557"/>
        <v>46</v>
      </c>
      <c r="U539" s="1">
        <f>IF(LEN(Table1[[#This Row],[Status]])&gt;2,SUM(Table1[[#This Row],[sum col1]:[sum col5]]),"")</f>
        <v>388</v>
      </c>
      <c r="V539" s="1" cm="1">
        <f t="array" ref="V539">IF(LEN(Table1[[#This Row],[Status]])&gt;2,INDEX('Bingo input'!$B$6:$B$105,Table1[[#This Row],[Min of Maxs]],1),"")</f>
        <v>31</v>
      </c>
    </row>
    <row r="540" spans="1:22">
      <c r="A540" s="3">
        <v>2</v>
      </c>
      <c r="B540">
        <v>96</v>
      </c>
      <c r="C540">
        <v>94</v>
      </c>
      <c r="D540">
        <v>82</v>
      </c>
      <c r="E540">
        <v>68</v>
      </c>
      <c r="F540">
        <f t="shared" si="540"/>
        <v>90</v>
      </c>
      <c r="G540" t="str">
        <f t="shared" si="533"/>
        <v/>
      </c>
      <c r="H540">
        <f>IF(ISBLANK(A540),MAX(H535:H539),MATCH(A540,'Bingo input'!$B$6:$B$105,0))</f>
        <v>29</v>
      </c>
      <c r="I540">
        <f>IF(ISBLANK(B540),MAX(I535:I539),MATCH(B540,'Bingo input'!$B$6:$B$105,0))</f>
        <v>71</v>
      </c>
      <c r="J540">
        <f>IF(ISBLANK(C540),MAX(J535:J539),MATCH(C540,'Bingo input'!$B$6:$B$105,0))</f>
        <v>72</v>
      </c>
      <c r="K540">
        <f>IF(ISBLANK(D540),MAX(K535:K539),MATCH(D540,'Bingo input'!$B$6:$B$105,0))</f>
        <v>22</v>
      </c>
      <c r="L540">
        <f>IF(ISBLANK(E540),MAX(L535:L539),MATCH(E540,'Bingo input'!$B$6:$B$105,0))</f>
        <v>9</v>
      </c>
      <c r="M540">
        <f t="shared" si="534"/>
        <v>72</v>
      </c>
      <c r="N540" t="str">
        <f>IF(LEN(Table1[[#This Row],[Status]])&gt;2,IF(MIN(Table1[[#This Row],[fo row 1]:[fo row 5]])&lt;MIN(M535:M539),"column","row"),"")</f>
        <v/>
      </c>
      <c r="O540" t="str">
        <f>IF(AND(LEN(Table1[[#This Row],[Status]])&gt;2,LEN(Table1[[#This Row],[Row or Column]])&gt;2),IF(Table1[[#This Row],[Row or Column]]="row",MIN(M535:M539),MIN(Table1[[#This Row],[fo row 1]:[fo row 5]])),"")</f>
        <v/>
      </c>
      <c r="P540" t="str">
        <f t="shared" ref="P540:T555" si="558">IF(LEN($G540)&gt;2,SUMIF(H535:H539,"&gt;"&amp;$O540,A535:A539),"")</f>
        <v/>
      </c>
      <c r="Q540" t="str">
        <f t="shared" si="558"/>
        <v/>
      </c>
      <c r="R540" t="str">
        <f t="shared" si="558"/>
        <v/>
      </c>
      <c r="S540" t="str">
        <f t="shared" si="558"/>
        <v/>
      </c>
      <c r="T540" t="str">
        <f t="shared" si="558"/>
        <v/>
      </c>
      <c r="U540" s="1" t="str">
        <f>IF(LEN(Table1[[#This Row],[Status]])&gt;2,SUM(Table1[[#This Row],[sum col1]:[sum col5]]),"")</f>
        <v/>
      </c>
      <c r="V540" s="1" t="str" cm="1">
        <f t="array" ref="V540">IF(LEN(Table1[[#This Row],[Status]])&gt;2,INDEX('Bingo input'!$B$6:$B$105,Table1[[#This Row],[Min of Maxs]],1),"")</f>
        <v/>
      </c>
    </row>
    <row r="541" spans="1:22">
      <c r="A541" s="3">
        <v>39</v>
      </c>
      <c r="B541">
        <v>83</v>
      </c>
      <c r="C541">
        <v>49</v>
      </c>
      <c r="D541">
        <v>30</v>
      </c>
      <c r="E541">
        <v>15</v>
      </c>
      <c r="F541">
        <f t="shared" si="540"/>
        <v>90</v>
      </c>
      <c r="G541" t="str">
        <f t="shared" si="533"/>
        <v/>
      </c>
      <c r="H541">
        <f>IF(ISBLANK(A541),MAX(H536:H540),MATCH(A541,'Bingo input'!$B$6:$B$105,0))</f>
        <v>75</v>
      </c>
      <c r="I541">
        <f>IF(ISBLANK(B541),MAX(I536:I540),MATCH(B541,'Bingo input'!$B$6:$B$105,0))</f>
        <v>27</v>
      </c>
      <c r="J541">
        <f>IF(ISBLANK(C541),MAX(J536:J540),MATCH(C541,'Bingo input'!$B$6:$B$105,0))</f>
        <v>86</v>
      </c>
      <c r="K541">
        <f>IF(ISBLANK(D541),MAX(K536:K540),MATCH(D541,'Bingo input'!$B$6:$B$105,0))</f>
        <v>85</v>
      </c>
      <c r="L541">
        <f>IF(ISBLANK(E541),MAX(L536:L540),MATCH(E541,'Bingo input'!$B$6:$B$105,0))</f>
        <v>26</v>
      </c>
      <c r="M541">
        <f t="shared" si="534"/>
        <v>86</v>
      </c>
      <c r="N541" t="str">
        <f>IF(LEN(Table1[[#This Row],[Status]])&gt;2,IF(MIN(Table1[[#This Row],[fo row 1]:[fo row 5]])&lt;MIN(M536:M540),"column","row"),"")</f>
        <v/>
      </c>
      <c r="O541" t="str">
        <f>IF(AND(LEN(Table1[[#This Row],[Status]])&gt;2,LEN(Table1[[#This Row],[Row or Column]])&gt;2),IF(Table1[[#This Row],[Row or Column]]="row",MIN(M536:M540),MIN(Table1[[#This Row],[fo row 1]:[fo row 5]])),"")</f>
        <v/>
      </c>
      <c r="P541" t="str">
        <f t="shared" si="558"/>
        <v/>
      </c>
      <c r="Q541" t="str">
        <f t="shared" ref="Q541:T541" si="559">IF(LEN($G541)&gt;2,SUMIF(I536:I540,"&gt;"&amp;$O541,B536:B540),"")</f>
        <v/>
      </c>
      <c r="R541" t="str">
        <f t="shared" si="559"/>
        <v/>
      </c>
      <c r="S541" t="str">
        <f t="shared" si="559"/>
        <v/>
      </c>
      <c r="T541" t="str">
        <f t="shared" si="559"/>
        <v/>
      </c>
      <c r="U541" s="1" t="str">
        <f>IF(LEN(Table1[[#This Row],[Status]])&gt;2,SUM(Table1[[#This Row],[sum col1]:[sum col5]]),"")</f>
        <v/>
      </c>
      <c r="V541" s="1" t="str" cm="1">
        <f t="array" ref="V541">IF(LEN(Table1[[#This Row],[Status]])&gt;2,INDEX('Bingo input'!$B$6:$B$105,Table1[[#This Row],[Min of Maxs]],1),"")</f>
        <v/>
      </c>
    </row>
    <row r="542" spans="1:22">
      <c r="A542" s="3">
        <v>62</v>
      </c>
      <c r="B542">
        <v>11</v>
      </c>
      <c r="C542">
        <v>86</v>
      </c>
      <c r="D542">
        <v>99</v>
      </c>
      <c r="E542">
        <v>59</v>
      </c>
      <c r="F542">
        <f t="shared" si="540"/>
        <v>90</v>
      </c>
      <c r="G542" t="str">
        <f t="shared" si="533"/>
        <v/>
      </c>
      <c r="H542">
        <f>IF(ISBLANK(A542),MAX(H537:H541),MATCH(A542,'Bingo input'!$B$6:$B$105,0))</f>
        <v>69</v>
      </c>
      <c r="I542">
        <f>IF(ISBLANK(B542),MAX(I537:I541),MATCH(B542,'Bingo input'!$B$6:$B$105,0))</f>
        <v>58</v>
      </c>
      <c r="J542">
        <f>IF(ISBLANK(C542),MAX(J537:J541),MATCH(C542,'Bingo input'!$B$6:$B$105,0))</f>
        <v>44</v>
      </c>
      <c r="K542">
        <f>IF(ISBLANK(D542),MAX(K537:K541),MATCH(D542,'Bingo input'!$B$6:$B$105,0))</f>
        <v>37</v>
      </c>
      <c r="L542">
        <f>IF(ISBLANK(E542),MAX(L537:L541),MATCH(E542,'Bingo input'!$B$6:$B$105,0))</f>
        <v>93</v>
      </c>
      <c r="M542">
        <f t="shared" si="534"/>
        <v>93</v>
      </c>
      <c r="N542" t="str">
        <f>IF(LEN(Table1[[#This Row],[Status]])&gt;2,IF(MIN(Table1[[#This Row],[fo row 1]:[fo row 5]])&lt;MIN(M537:M541),"column","row"),"")</f>
        <v/>
      </c>
      <c r="O542" t="str">
        <f>IF(AND(LEN(Table1[[#This Row],[Status]])&gt;2,LEN(Table1[[#This Row],[Row or Column]])&gt;2),IF(Table1[[#This Row],[Row or Column]]="row",MIN(M537:M541),MIN(Table1[[#This Row],[fo row 1]:[fo row 5]])),"")</f>
        <v/>
      </c>
      <c r="P542" t="str">
        <f t="shared" si="558"/>
        <v/>
      </c>
      <c r="Q542" t="str">
        <f t="shared" ref="Q542:T542" si="560">IF(LEN($G542)&gt;2,SUMIF(I537:I541,"&gt;"&amp;$O542,B537:B541),"")</f>
        <v/>
      </c>
      <c r="R542" t="str">
        <f t="shared" si="560"/>
        <v/>
      </c>
      <c r="S542" t="str">
        <f t="shared" si="560"/>
        <v/>
      </c>
      <c r="T542" t="str">
        <f t="shared" si="560"/>
        <v/>
      </c>
      <c r="U542" s="1" t="str">
        <f>IF(LEN(Table1[[#This Row],[Status]])&gt;2,SUM(Table1[[#This Row],[sum col1]:[sum col5]]),"")</f>
        <v/>
      </c>
      <c r="V542" s="1" t="str" cm="1">
        <f t="array" ref="V542">IF(LEN(Table1[[#This Row],[Status]])&gt;2,INDEX('Bingo input'!$B$6:$B$105,Table1[[#This Row],[Min of Maxs]],1),"")</f>
        <v/>
      </c>
    </row>
    <row r="543" spans="1:22">
      <c r="A543" s="3">
        <v>51</v>
      </c>
      <c r="B543">
        <v>80</v>
      </c>
      <c r="C543">
        <v>12</v>
      </c>
      <c r="D543">
        <v>72</v>
      </c>
      <c r="E543">
        <v>58</v>
      </c>
      <c r="F543">
        <f t="shared" si="540"/>
        <v>90</v>
      </c>
      <c r="G543" t="str">
        <f t="shared" si="533"/>
        <v/>
      </c>
      <c r="H543">
        <f>IF(ISBLANK(A543),MAX(H538:H542),MATCH(A543,'Bingo input'!$B$6:$B$105,0))</f>
        <v>36</v>
      </c>
      <c r="I543">
        <f>IF(ISBLANK(B543),MAX(I538:I542),MATCH(B543,'Bingo input'!$B$6:$B$105,0))</f>
        <v>43</v>
      </c>
      <c r="J543">
        <f>IF(ISBLANK(C543),MAX(J538:J542),MATCH(C543,'Bingo input'!$B$6:$B$105,0))</f>
        <v>65</v>
      </c>
      <c r="K543">
        <f>IF(ISBLANK(D543),MAX(K538:K542),MATCH(D543,'Bingo input'!$B$6:$B$105,0))</f>
        <v>52</v>
      </c>
      <c r="L543">
        <f>IF(ISBLANK(E543),MAX(L538:L542),MATCH(E543,'Bingo input'!$B$6:$B$105,0))</f>
        <v>97</v>
      </c>
      <c r="M543">
        <f t="shared" si="534"/>
        <v>97</v>
      </c>
      <c r="N543" t="str">
        <f>IF(LEN(Table1[[#This Row],[Status]])&gt;2,IF(MIN(Table1[[#This Row],[fo row 1]:[fo row 5]])&lt;MIN(M538:M542),"column","row"),"")</f>
        <v/>
      </c>
      <c r="O543" t="str">
        <f>IF(AND(LEN(Table1[[#This Row],[Status]])&gt;2,LEN(Table1[[#This Row],[Row or Column]])&gt;2),IF(Table1[[#This Row],[Row or Column]]="row",MIN(M538:M542),MIN(Table1[[#This Row],[fo row 1]:[fo row 5]])),"")</f>
        <v/>
      </c>
      <c r="P543" t="str">
        <f t="shared" si="558"/>
        <v/>
      </c>
      <c r="Q543" t="str">
        <f t="shared" ref="Q543:T543" si="561">IF(LEN($G543)&gt;2,SUMIF(I538:I542,"&gt;"&amp;$O543,B538:B542),"")</f>
        <v/>
      </c>
      <c r="R543" t="str">
        <f t="shared" si="561"/>
        <v/>
      </c>
      <c r="S543" t="str">
        <f t="shared" si="561"/>
        <v/>
      </c>
      <c r="T543" t="str">
        <f t="shared" si="561"/>
        <v/>
      </c>
      <c r="U543" s="1" t="str">
        <f>IF(LEN(Table1[[#This Row],[Status]])&gt;2,SUM(Table1[[#This Row],[sum col1]:[sum col5]]),"")</f>
        <v/>
      </c>
      <c r="V543" s="1" t="str" cm="1">
        <f t="array" ref="V543">IF(LEN(Table1[[#This Row],[Status]])&gt;2,INDEX('Bingo input'!$B$6:$B$105,Table1[[#This Row],[Min of Maxs]],1),"")</f>
        <v/>
      </c>
    </row>
    <row r="544" spans="1:22">
      <c r="A544" s="3">
        <v>87</v>
      </c>
      <c r="B544">
        <v>66</v>
      </c>
      <c r="C544">
        <v>98</v>
      </c>
      <c r="D544">
        <v>53</v>
      </c>
      <c r="E544">
        <v>29</v>
      </c>
      <c r="F544">
        <f t="shared" si="540"/>
        <v>90</v>
      </c>
      <c r="G544" t="str">
        <f t="shared" si="533"/>
        <v/>
      </c>
      <c r="H544">
        <f>IF(ISBLANK(A544),MAX(H539:H543),MATCH(A544,'Bingo input'!$B$6:$B$105,0))</f>
        <v>88</v>
      </c>
      <c r="I544">
        <f>IF(ISBLANK(B544),MAX(I539:I543),MATCH(B544,'Bingo input'!$B$6:$B$105,0))</f>
        <v>6</v>
      </c>
      <c r="J544">
        <f>IF(ISBLANK(C544),MAX(J539:J543),MATCH(C544,'Bingo input'!$B$6:$B$105,0))</f>
        <v>80</v>
      </c>
      <c r="K544">
        <f>IF(ISBLANK(D544),MAX(K539:K543),MATCH(D544,'Bingo input'!$B$6:$B$105,0))</f>
        <v>98</v>
      </c>
      <c r="L544">
        <f>IF(ISBLANK(E544),MAX(L539:L543),MATCH(E544,'Bingo input'!$B$6:$B$105,0))</f>
        <v>92</v>
      </c>
      <c r="M544">
        <f t="shared" si="534"/>
        <v>98</v>
      </c>
      <c r="N544" t="str">
        <f>IF(LEN(Table1[[#This Row],[Status]])&gt;2,IF(MIN(Table1[[#This Row],[fo row 1]:[fo row 5]])&lt;MIN(M539:M543),"column","row"),"")</f>
        <v/>
      </c>
      <c r="O544" t="str">
        <f>IF(AND(LEN(Table1[[#This Row],[Status]])&gt;2,LEN(Table1[[#This Row],[Row or Column]])&gt;2),IF(Table1[[#This Row],[Row or Column]]="row",MIN(M539:M543),MIN(Table1[[#This Row],[fo row 1]:[fo row 5]])),"")</f>
        <v/>
      </c>
      <c r="P544" t="str">
        <f t="shared" si="558"/>
        <v/>
      </c>
      <c r="Q544" t="str">
        <f t="shared" ref="Q544:T544" si="562">IF(LEN($G544)&gt;2,SUMIF(I539:I543,"&gt;"&amp;$O544,B539:B543),"")</f>
        <v/>
      </c>
      <c r="R544" t="str">
        <f t="shared" si="562"/>
        <v/>
      </c>
      <c r="S544" t="str">
        <f t="shared" si="562"/>
        <v/>
      </c>
      <c r="T544" t="str">
        <f t="shared" si="562"/>
        <v/>
      </c>
      <c r="U544" s="1" t="str">
        <f>IF(LEN(Table1[[#This Row],[Status]])&gt;2,SUM(Table1[[#This Row],[sum col1]:[sum col5]]),"")</f>
        <v/>
      </c>
      <c r="V544" s="1" t="str" cm="1">
        <f t="array" ref="V544">IF(LEN(Table1[[#This Row],[Status]])&gt;2,INDEX('Bingo input'!$B$6:$B$105,Table1[[#This Row],[Min of Maxs]],1),"")</f>
        <v/>
      </c>
    </row>
    <row r="545" spans="1:22">
      <c r="A545" s="2"/>
      <c r="F545">
        <f t="shared" si="540"/>
        <v>90</v>
      </c>
      <c r="G545" t="str">
        <f t="shared" si="533"/>
        <v xml:space="preserve">Board 90 min row: </v>
      </c>
      <c r="H545">
        <f>IF(ISBLANK(A545),MAX(H540:H544),MATCH(A545,'Bingo input'!$B$6:$B$105,0))</f>
        <v>88</v>
      </c>
      <c r="I545">
        <f>IF(ISBLANK(B545),MAX(I540:I544),MATCH(B545,'Bingo input'!$B$6:$B$105,0))</f>
        <v>71</v>
      </c>
      <c r="J545">
        <f>IF(ISBLANK(C545),MAX(J540:J544),MATCH(C545,'Bingo input'!$B$6:$B$105,0))</f>
        <v>86</v>
      </c>
      <c r="K545">
        <f>IF(ISBLANK(D545),MAX(K540:K544),MATCH(D545,'Bingo input'!$B$6:$B$105,0))</f>
        <v>98</v>
      </c>
      <c r="L545">
        <f>IF(ISBLANK(E545),MAX(L540:L544),MATCH(E545,'Bingo input'!$B$6:$B$105,0))</f>
        <v>97</v>
      </c>
      <c r="M545" t="str">
        <f t="shared" si="534"/>
        <v>/</v>
      </c>
      <c r="N545" t="str">
        <f>IF(LEN(Table1[[#This Row],[Status]])&gt;2,IF(MIN(Table1[[#This Row],[fo row 1]:[fo row 5]])&lt;MIN(M540:M544),"column","row"),"")</f>
        <v>column</v>
      </c>
      <c r="O545">
        <f>IF(AND(LEN(Table1[[#This Row],[Status]])&gt;2,LEN(Table1[[#This Row],[Row or Column]])&gt;2),IF(Table1[[#This Row],[Row or Column]]="row",MIN(M540:M544),MIN(Table1[[#This Row],[fo row 1]:[fo row 5]])),"")</f>
        <v>71</v>
      </c>
      <c r="P545">
        <f t="shared" si="558"/>
        <v>126</v>
      </c>
      <c r="Q545">
        <f t="shared" ref="Q545:T545" si="563">IF(LEN($G545)&gt;2,SUMIF(I540:I544,"&gt;"&amp;$O545,B540:B544),"")</f>
        <v>0</v>
      </c>
      <c r="R545">
        <f t="shared" si="563"/>
        <v>241</v>
      </c>
      <c r="S545">
        <f t="shared" si="563"/>
        <v>83</v>
      </c>
      <c r="T545">
        <f t="shared" si="563"/>
        <v>146</v>
      </c>
      <c r="U545" s="1">
        <f>IF(LEN(Table1[[#This Row],[Status]])&gt;2,SUM(Table1[[#This Row],[sum col1]:[sum col5]]),"")</f>
        <v>596</v>
      </c>
      <c r="V545" s="1" cm="1">
        <f t="array" ref="V545">IF(LEN(Table1[[#This Row],[Status]])&gt;2,INDEX('Bingo input'!$B$6:$B$105,Table1[[#This Row],[Min of Maxs]],1),"")</f>
        <v>96</v>
      </c>
    </row>
    <row r="546" spans="1:22">
      <c r="A546" s="3">
        <v>44</v>
      </c>
      <c r="B546">
        <v>71</v>
      </c>
      <c r="C546">
        <v>18</v>
      </c>
      <c r="D546">
        <v>63</v>
      </c>
      <c r="E546">
        <v>85</v>
      </c>
      <c r="F546">
        <f t="shared" si="540"/>
        <v>91</v>
      </c>
      <c r="G546" t="str">
        <f t="shared" si="533"/>
        <v/>
      </c>
      <c r="H546">
        <f>IF(ISBLANK(A546),MAX(H541:H545),MATCH(A546,'Bingo input'!$B$6:$B$105,0))</f>
        <v>67</v>
      </c>
      <c r="I546">
        <f>IF(ISBLANK(B546),MAX(I541:I545),MATCH(B546,'Bingo input'!$B$6:$B$105,0))</f>
        <v>18</v>
      </c>
      <c r="J546">
        <f>IF(ISBLANK(C546),MAX(J541:J545),MATCH(C546,'Bingo input'!$B$6:$B$105,0))</f>
        <v>16</v>
      </c>
      <c r="K546">
        <f>IF(ISBLANK(D546),MAX(K541:K545),MATCH(D546,'Bingo input'!$B$6:$B$105,0))</f>
        <v>50</v>
      </c>
      <c r="L546">
        <f>IF(ISBLANK(E546),MAX(L541:L545),MATCH(E546,'Bingo input'!$B$6:$B$105,0))</f>
        <v>5</v>
      </c>
      <c r="M546">
        <f t="shared" si="534"/>
        <v>67</v>
      </c>
      <c r="N546" t="str">
        <f>IF(LEN(Table1[[#This Row],[Status]])&gt;2,IF(MIN(Table1[[#This Row],[fo row 1]:[fo row 5]])&lt;MIN(M541:M545),"column","row"),"")</f>
        <v/>
      </c>
      <c r="O546" t="str">
        <f>IF(AND(LEN(Table1[[#This Row],[Status]])&gt;2,LEN(Table1[[#This Row],[Row or Column]])&gt;2),IF(Table1[[#This Row],[Row or Column]]="row",MIN(M541:M545),MIN(Table1[[#This Row],[fo row 1]:[fo row 5]])),"")</f>
        <v/>
      </c>
      <c r="P546" t="str">
        <f t="shared" si="558"/>
        <v/>
      </c>
      <c r="Q546" t="str">
        <f t="shared" ref="Q546:T546" si="564">IF(LEN($G546)&gt;2,SUMIF(I541:I545,"&gt;"&amp;$O546,B541:B545),"")</f>
        <v/>
      </c>
      <c r="R546" t="str">
        <f t="shared" si="564"/>
        <v/>
      </c>
      <c r="S546" t="str">
        <f t="shared" si="564"/>
        <v/>
      </c>
      <c r="T546" t="str">
        <f t="shared" si="564"/>
        <v/>
      </c>
      <c r="U546" s="1" t="str">
        <f>IF(LEN(Table1[[#This Row],[Status]])&gt;2,SUM(Table1[[#This Row],[sum col1]:[sum col5]]),"")</f>
        <v/>
      </c>
      <c r="V546" s="1" t="str" cm="1">
        <f t="array" ref="V546">IF(LEN(Table1[[#This Row],[Status]])&gt;2,INDEX('Bingo input'!$B$6:$B$105,Table1[[#This Row],[Min of Maxs]],1),"")</f>
        <v/>
      </c>
    </row>
    <row r="547" spans="1:22">
      <c r="A547" s="3">
        <v>11</v>
      </c>
      <c r="B547">
        <v>75</v>
      </c>
      <c r="C547">
        <v>60</v>
      </c>
      <c r="D547">
        <v>66</v>
      </c>
      <c r="E547">
        <v>13</v>
      </c>
      <c r="F547">
        <f t="shared" si="540"/>
        <v>91</v>
      </c>
      <c r="G547" t="str">
        <f t="shared" si="533"/>
        <v/>
      </c>
      <c r="H547">
        <f>IF(ISBLANK(A547),MAX(H542:H546),MATCH(A547,'Bingo input'!$B$6:$B$105,0))</f>
        <v>58</v>
      </c>
      <c r="I547">
        <f>IF(ISBLANK(B547),MAX(I542:I546),MATCH(B547,'Bingo input'!$B$6:$B$105,0))</f>
        <v>40</v>
      </c>
      <c r="J547">
        <f>IF(ISBLANK(C547),MAX(J542:J546),MATCH(C547,'Bingo input'!$B$6:$B$105,0))</f>
        <v>90</v>
      </c>
      <c r="K547">
        <f>IF(ISBLANK(D547),MAX(K542:K546),MATCH(D547,'Bingo input'!$B$6:$B$105,0))</f>
        <v>6</v>
      </c>
      <c r="L547">
        <f>IF(ISBLANK(E547),MAX(L542:L546),MATCH(E547,'Bingo input'!$B$6:$B$105,0))</f>
        <v>47</v>
      </c>
      <c r="M547">
        <f t="shared" si="534"/>
        <v>90</v>
      </c>
      <c r="N547" t="str">
        <f>IF(LEN(Table1[[#This Row],[Status]])&gt;2,IF(MIN(Table1[[#This Row],[fo row 1]:[fo row 5]])&lt;MIN(M542:M546),"column","row"),"")</f>
        <v/>
      </c>
      <c r="O547" t="str">
        <f>IF(AND(LEN(Table1[[#This Row],[Status]])&gt;2,LEN(Table1[[#This Row],[Row or Column]])&gt;2),IF(Table1[[#This Row],[Row or Column]]="row",MIN(M542:M546),MIN(Table1[[#This Row],[fo row 1]:[fo row 5]])),"")</f>
        <v/>
      </c>
      <c r="P547" t="str">
        <f t="shared" si="558"/>
        <v/>
      </c>
      <c r="Q547" t="str">
        <f t="shared" ref="Q547:T547" si="565">IF(LEN($G547)&gt;2,SUMIF(I542:I546,"&gt;"&amp;$O547,B542:B546),"")</f>
        <v/>
      </c>
      <c r="R547" t="str">
        <f t="shared" si="565"/>
        <v/>
      </c>
      <c r="S547" t="str">
        <f t="shared" si="565"/>
        <v/>
      </c>
      <c r="T547" t="str">
        <f t="shared" si="565"/>
        <v/>
      </c>
      <c r="U547" s="1" t="str">
        <f>IF(LEN(Table1[[#This Row],[Status]])&gt;2,SUM(Table1[[#This Row],[sum col1]:[sum col5]]),"")</f>
        <v/>
      </c>
      <c r="V547" s="1" t="str" cm="1">
        <f t="array" ref="V547">IF(LEN(Table1[[#This Row],[Status]])&gt;2,INDEX('Bingo input'!$B$6:$B$105,Table1[[#This Row],[Min of Maxs]],1),"")</f>
        <v/>
      </c>
    </row>
    <row r="548" spans="1:22">
      <c r="A548" s="3">
        <v>36</v>
      </c>
      <c r="B548">
        <v>9</v>
      </c>
      <c r="C548">
        <v>94</v>
      </c>
      <c r="D548">
        <v>57</v>
      </c>
      <c r="E548">
        <v>8</v>
      </c>
      <c r="F548">
        <f t="shared" si="540"/>
        <v>91</v>
      </c>
      <c r="G548" t="str">
        <f t="shared" si="533"/>
        <v/>
      </c>
      <c r="H548">
        <f>IF(ISBLANK(A548),MAX(H543:H547),MATCH(A548,'Bingo input'!$B$6:$B$105,0))</f>
        <v>46</v>
      </c>
      <c r="I548">
        <f>IF(ISBLANK(B548),MAX(I543:I547),MATCH(B548,'Bingo input'!$B$6:$B$105,0))</f>
        <v>53</v>
      </c>
      <c r="J548">
        <f>IF(ISBLANK(C548),MAX(J543:J547),MATCH(C548,'Bingo input'!$B$6:$B$105,0))</f>
        <v>72</v>
      </c>
      <c r="K548">
        <f>IF(ISBLANK(D548),MAX(K543:K547),MATCH(D548,'Bingo input'!$B$6:$B$105,0))</f>
        <v>8</v>
      </c>
      <c r="L548">
        <f>IF(ISBLANK(E548),MAX(L543:L547),MATCH(E548,'Bingo input'!$B$6:$B$105,0))</f>
        <v>56</v>
      </c>
      <c r="M548">
        <f t="shared" si="534"/>
        <v>72</v>
      </c>
      <c r="N548" t="str">
        <f>IF(LEN(Table1[[#This Row],[Status]])&gt;2,IF(MIN(Table1[[#This Row],[fo row 1]:[fo row 5]])&lt;MIN(M543:M547),"column","row"),"")</f>
        <v/>
      </c>
      <c r="O548" t="str">
        <f>IF(AND(LEN(Table1[[#This Row],[Status]])&gt;2,LEN(Table1[[#This Row],[Row or Column]])&gt;2),IF(Table1[[#This Row],[Row or Column]]="row",MIN(M543:M547),MIN(Table1[[#This Row],[fo row 1]:[fo row 5]])),"")</f>
        <v/>
      </c>
      <c r="P548" t="str">
        <f t="shared" si="558"/>
        <v/>
      </c>
      <c r="Q548" t="str">
        <f t="shared" ref="Q548:T548" si="566">IF(LEN($G548)&gt;2,SUMIF(I543:I547,"&gt;"&amp;$O548,B543:B547),"")</f>
        <v/>
      </c>
      <c r="R548" t="str">
        <f t="shared" si="566"/>
        <v/>
      </c>
      <c r="S548" t="str">
        <f t="shared" si="566"/>
        <v/>
      </c>
      <c r="T548" t="str">
        <f t="shared" si="566"/>
        <v/>
      </c>
      <c r="U548" s="1" t="str">
        <f>IF(LEN(Table1[[#This Row],[Status]])&gt;2,SUM(Table1[[#This Row],[sum col1]:[sum col5]]),"")</f>
        <v/>
      </c>
      <c r="V548" s="1" t="str" cm="1">
        <f t="array" ref="V548">IF(LEN(Table1[[#This Row],[Status]])&gt;2,INDEX('Bingo input'!$B$6:$B$105,Table1[[#This Row],[Min of Maxs]],1),"")</f>
        <v/>
      </c>
    </row>
    <row r="549" spans="1:22">
      <c r="A549" s="3">
        <v>10</v>
      </c>
      <c r="B549">
        <v>12</v>
      </c>
      <c r="C549">
        <v>32</v>
      </c>
      <c r="D549">
        <v>3</v>
      </c>
      <c r="E549">
        <v>86</v>
      </c>
      <c r="F549">
        <f t="shared" si="540"/>
        <v>91</v>
      </c>
      <c r="G549" t="str">
        <f t="shared" si="533"/>
        <v/>
      </c>
      <c r="H549">
        <f>IF(ISBLANK(A549),MAX(H544:H548),MATCH(A549,'Bingo input'!$B$6:$B$105,0))</f>
        <v>54</v>
      </c>
      <c r="I549">
        <f>IF(ISBLANK(B549),MAX(I544:I548),MATCH(B549,'Bingo input'!$B$6:$B$105,0))</f>
        <v>65</v>
      </c>
      <c r="J549">
        <f>IF(ISBLANK(C549),MAX(J544:J548),MATCH(C549,'Bingo input'!$B$6:$B$105,0))</f>
        <v>33</v>
      </c>
      <c r="K549">
        <f>IF(ISBLANK(D549),MAX(K544:K548),MATCH(D549,'Bingo input'!$B$6:$B$105,0))</f>
        <v>95</v>
      </c>
      <c r="L549">
        <f>IF(ISBLANK(E549),MAX(L544:L548),MATCH(E549,'Bingo input'!$B$6:$B$105,0))</f>
        <v>44</v>
      </c>
      <c r="M549">
        <f t="shared" si="534"/>
        <v>95</v>
      </c>
      <c r="N549" t="str">
        <f>IF(LEN(Table1[[#This Row],[Status]])&gt;2,IF(MIN(Table1[[#This Row],[fo row 1]:[fo row 5]])&lt;MIN(M544:M548),"column","row"),"")</f>
        <v/>
      </c>
      <c r="O549" t="str">
        <f>IF(AND(LEN(Table1[[#This Row],[Status]])&gt;2,LEN(Table1[[#This Row],[Row or Column]])&gt;2),IF(Table1[[#This Row],[Row or Column]]="row",MIN(M544:M548),MIN(Table1[[#This Row],[fo row 1]:[fo row 5]])),"")</f>
        <v/>
      </c>
      <c r="P549" t="str">
        <f t="shared" si="558"/>
        <v/>
      </c>
      <c r="Q549" t="str">
        <f t="shared" ref="Q549:T549" si="567">IF(LEN($G549)&gt;2,SUMIF(I544:I548,"&gt;"&amp;$O549,B544:B548),"")</f>
        <v/>
      </c>
      <c r="R549" t="str">
        <f t="shared" si="567"/>
        <v/>
      </c>
      <c r="S549" t="str">
        <f t="shared" si="567"/>
        <v/>
      </c>
      <c r="T549" t="str">
        <f t="shared" si="567"/>
        <v/>
      </c>
      <c r="U549" s="1" t="str">
        <f>IF(LEN(Table1[[#This Row],[Status]])&gt;2,SUM(Table1[[#This Row],[sum col1]:[sum col5]]),"")</f>
        <v/>
      </c>
      <c r="V549" s="1" t="str" cm="1">
        <f t="array" ref="V549">IF(LEN(Table1[[#This Row],[Status]])&gt;2,INDEX('Bingo input'!$B$6:$B$105,Table1[[#This Row],[Min of Maxs]],1),"")</f>
        <v/>
      </c>
    </row>
    <row r="550" spans="1:22">
      <c r="A550" s="3">
        <v>4</v>
      </c>
      <c r="B550">
        <v>29</v>
      </c>
      <c r="C550">
        <v>54</v>
      </c>
      <c r="D550">
        <v>70</v>
      </c>
      <c r="E550">
        <v>21</v>
      </c>
      <c r="F550">
        <f t="shared" si="540"/>
        <v>91</v>
      </c>
      <c r="G550" t="str">
        <f t="shared" si="533"/>
        <v/>
      </c>
      <c r="H550">
        <f>IF(ISBLANK(A550),MAX(H545:H549),MATCH(A550,'Bingo input'!$B$6:$B$105,0))</f>
        <v>13</v>
      </c>
      <c r="I550">
        <f>IF(ISBLANK(B550),MAX(I545:I549),MATCH(B550,'Bingo input'!$B$6:$B$105,0))</f>
        <v>92</v>
      </c>
      <c r="J550">
        <f>IF(ISBLANK(C550),MAX(J545:J549),MATCH(C550,'Bingo input'!$B$6:$B$105,0))</f>
        <v>60</v>
      </c>
      <c r="K550">
        <f>IF(ISBLANK(D550),MAX(K545:K549),MATCH(D550,'Bingo input'!$B$6:$B$105,0))</f>
        <v>3</v>
      </c>
      <c r="L550">
        <f>IF(ISBLANK(E550),MAX(L545:L549),MATCH(E550,'Bingo input'!$B$6:$B$105,0))</f>
        <v>84</v>
      </c>
      <c r="M550">
        <f t="shared" si="534"/>
        <v>92</v>
      </c>
      <c r="N550" t="str">
        <f>IF(LEN(Table1[[#This Row],[Status]])&gt;2,IF(MIN(Table1[[#This Row],[fo row 1]:[fo row 5]])&lt;MIN(M545:M549),"column","row"),"")</f>
        <v/>
      </c>
      <c r="O550" t="str">
        <f>IF(AND(LEN(Table1[[#This Row],[Status]])&gt;2,LEN(Table1[[#This Row],[Row or Column]])&gt;2),IF(Table1[[#This Row],[Row or Column]]="row",MIN(M545:M549),MIN(Table1[[#This Row],[fo row 1]:[fo row 5]])),"")</f>
        <v/>
      </c>
      <c r="P550" t="str">
        <f t="shared" si="558"/>
        <v/>
      </c>
      <c r="Q550" t="str">
        <f t="shared" ref="Q550:T550" si="568">IF(LEN($G550)&gt;2,SUMIF(I545:I549,"&gt;"&amp;$O550,B545:B549),"")</f>
        <v/>
      </c>
      <c r="R550" t="str">
        <f t="shared" si="568"/>
        <v/>
      </c>
      <c r="S550" t="str">
        <f t="shared" si="568"/>
        <v/>
      </c>
      <c r="T550" t="str">
        <f t="shared" si="568"/>
        <v/>
      </c>
      <c r="U550" s="1" t="str">
        <f>IF(LEN(Table1[[#This Row],[Status]])&gt;2,SUM(Table1[[#This Row],[sum col1]:[sum col5]]),"")</f>
        <v/>
      </c>
      <c r="V550" s="1" t="str" cm="1">
        <f t="array" ref="V550">IF(LEN(Table1[[#This Row],[Status]])&gt;2,INDEX('Bingo input'!$B$6:$B$105,Table1[[#This Row],[Min of Maxs]],1),"")</f>
        <v/>
      </c>
    </row>
    <row r="551" spans="1:22">
      <c r="A551" s="2"/>
      <c r="F551">
        <f t="shared" si="540"/>
        <v>91</v>
      </c>
      <c r="G551" t="str">
        <f t="shared" si="533"/>
        <v xml:space="preserve">Board 91 min row: </v>
      </c>
      <c r="H551">
        <f>IF(ISBLANK(A551),MAX(H546:H550),MATCH(A551,'Bingo input'!$B$6:$B$105,0))</f>
        <v>67</v>
      </c>
      <c r="I551">
        <f>IF(ISBLANK(B551),MAX(I546:I550),MATCH(B551,'Bingo input'!$B$6:$B$105,0))</f>
        <v>92</v>
      </c>
      <c r="J551">
        <f>IF(ISBLANK(C551),MAX(J546:J550),MATCH(C551,'Bingo input'!$B$6:$B$105,0))</f>
        <v>90</v>
      </c>
      <c r="K551">
        <f>IF(ISBLANK(D551),MAX(K546:K550),MATCH(D551,'Bingo input'!$B$6:$B$105,0))</f>
        <v>95</v>
      </c>
      <c r="L551">
        <f>IF(ISBLANK(E551),MAX(L546:L550),MATCH(E551,'Bingo input'!$B$6:$B$105,0))</f>
        <v>84</v>
      </c>
      <c r="M551" t="str">
        <f t="shared" si="534"/>
        <v>/</v>
      </c>
      <c r="N551" t="str">
        <f>IF(LEN(Table1[[#This Row],[Status]])&gt;2,IF(MIN(Table1[[#This Row],[fo row 1]:[fo row 5]])&lt;MIN(M546:M550),"column","row"),"")</f>
        <v>row</v>
      </c>
      <c r="O551">
        <f>IF(AND(LEN(Table1[[#This Row],[Status]])&gt;2,LEN(Table1[[#This Row],[Row or Column]])&gt;2),IF(Table1[[#This Row],[Row or Column]]="row",MIN(M546:M550),MIN(Table1[[#This Row],[fo row 1]:[fo row 5]])),"")</f>
        <v>67</v>
      </c>
      <c r="P551">
        <f t="shared" si="558"/>
        <v>0</v>
      </c>
      <c r="Q551">
        <f t="shared" ref="Q551:T551" si="569">IF(LEN($G551)&gt;2,SUMIF(I546:I550,"&gt;"&amp;$O551,B546:B550),"")</f>
        <v>29</v>
      </c>
      <c r="R551">
        <f t="shared" si="569"/>
        <v>154</v>
      </c>
      <c r="S551">
        <f t="shared" si="569"/>
        <v>3</v>
      </c>
      <c r="T551">
        <f t="shared" si="569"/>
        <v>21</v>
      </c>
      <c r="U551" s="1">
        <f>IF(LEN(Table1[[#This Row],[Status]])&gt;2,SUM(Table1[[#This Row],[sum col1]:[sum col5]]),"")</f>
        <v>207</v>
      </c>
      <c r="V551" s="1" cm="1">
        <f t="array" ref="V551">IF(LEN(Table1[[#This Row],[Status]])&gt;2,INDEX('Bingo input'!$B$6:$B$105,Table1[[#This Row],[Min of Maxs]],1),"")</f>
        <v>44</v>
      </c>
    </row>
    <row r="552" spans="1:22">
      <c r="A552" s="3">
        <v>27</v>
      </c>
      <c r="B552">
        <v>33</v>
      </c>
      <c r="C552">
        <v>76</v>
      </c>
      <c r="D552">
        <v>83</v>
      </c>
      <c r="E552">
        <v>67</v>
      </c>
      <c r="F552">
        <f t="shared" si="540"/>
        <v>92</v>
      </c>
      <c r="G552" t="str">
        <f t="shared" si="533"/>
        <v/>
      </c>
      <c r="H552">
        <f>IF(ISBLANK(A552),MAX(H547:H551),MATCH(A552,'Bingo input'!$B$6:$B$105,0))</f>
        <v>1</v>
      </c>
      <c r="I552">
        <f>IF(ISBLANK(B552),MAX(I547:I551),MATCH(B552,'Bingo input'!$B$6:$B$105,0))</f>
        <v>11</v>
      </c>
      <c r="J552">
        <f>IF(ISBLANK(C552),MAX(J547:J551),MATCH(C552,'Bingo input'!$B$6:$B$105,0))</f>
        <v>19</v>
      </c>
      <c r="K552">
        <f>IF(ISBLANK(D552),MAX(K547:K551),MATCH(D552,'Bingo input'!$B$6:$B$105,0))</f>
        <v>27</v>
      </c>
      <c r="L552">
        <f>IF(ISBLANK(E552),MAX(L547:L551),MATCH(E552,'Bingo input'!$B$6:$B$105,0))</f>
        <v>99</v>
      </c>
      <c r="M552">
        <f t="shared" si="534"/>
        <v>99</v>
      </c>
      <c r="N552" t="str">
        <f>IF(LEN(Table1[[#This Row],[Status]])&gt;2,IF(MIN(Table1[[#This Row],[fo row 1]:[fo row 5]])&lt;MIN(M547:M551),"column","row"),"")</f>
        <v/>
      </c>
      <c r="O552" t="str">
        <f>IF(AND(LEN(Table1[[#This Row],[Status]])&gt;2,LEN(Table1[[#This Row],[Row or Column]])&gt;2),IF(Table1[[#This Row],[Row or Column]]="row",MIN(M547:M551),MIN(Table1[[#This Row],[fo row 1]:[fo row 5]])),"")</f>
        <v/>
      </c>
      <c r="P552" t="str">
        <f t="shared" si="558"/>
        <v/>
      </c>
      <c r="Q552" t="str">
        <f t="shared" ref="Q552:T552" si="570">IF(LEN($G552)&gt;2,SUMIF(I547:I551,"&gt;"&amp;$O552,B547:B551),"")</f>
        <v/>
      </c>
      <c r="R552" t="str">
        <f t="shared" si="570"/>
        <v/>
      </c>
      <c r="S552" t="str">
        <f t="shared" si="570"/>
        <v/>
      </c>
      <c r="T552" t="str">
        <f t="shared" si="570"/>
        <v/>
      </c>
      <c r="U552" s="1" t="str">
        <f>IF(LEN(Table1[[#This Row],[Status]])&gt;2,SUM(Table1[[#This Row],[sum col1]:[sum col5]]),"")</f>
        <v/>
      </c>
      <c r="V552" s="1" t="str" cm="1">
        <f t="array" ref="V552">IF(LEN(Table1[[#This Row],[Status]])&gt;2,INDEX('Bingo input'!$B$6:$B$105,Table1[[#This Row],[Min of Maxs]],1),"")</f>
        <v/>
      </c>
    </row>
    <row r="553" spans="1:22">
      <c r="A553" s="3">
        <v>77</v>
      </c>
      <c r="B553">
        <v>29</v>
      </c>
      <c r="C553">
        <v>65</v>
      </c>
      <c r="D553">
        <v>39</v>
      </c>
      <c r="E553">
        <v>44</v>
      </c>
      <c r="F553">
        <f t="shared" si="540"/>
        <v>92</v>
      </c>
      <c r="G553" t="str">
        <f t="shared" si="533"/>
        <v/>
      </c>
      <c r="H553">
        <f>IF(ISBLANK(A553),MAX(H548:H552),MATCH(A553,'Bingo input'!$B$6:$B$105,0))</f>
        <v>39</v>
      </c>
      <c r="I553">
        <f>IF(ISBLANK(B553),MAX(I548:I552),MATCH(B553,'Bingo input'!$B$6:$B$105,0))</f>
        <v>92</v>
      </c>
      <c r="J553">
        <f>IF(ISBLANK(C553),MAX(J548:J552),MATCH(C553,'Bingo input'!$B$6:$B$105,0))</f>
        <v>7</v>
      </c>
      <c r="K553">
        <f>IF(ISBLANK(D553),MAX(K548:K552),MATCH(D553,'Bingo input'!$B$6:$B$105,0))</f>
        <v>75</v>
      </c>
      <c r="L553">
        <f>IF(ISBLANK(E553),MAX(L548:L552),MATCH(E553,'Bingo input'!$B$6:$B$105,0))</f>
        <v>67</v>
      </c>
      <c r="M553">
        <f t="shared" si="534"/>
        <v>92</v>
      </c>
      <c r="N553" t="str">
        <f>IF(LEN(Table1[[#This Row],[Status]])&gt;2,IF(MIN(Table1[[#This Row],[fo row 1]:[fo row 5]])&lt;MIN(M548:M552),"column","row"),"")</f>
        <v/>
      </c>
      <c r="O553" t="str">
        <f>IF(AND(LEN(Table1[[#This Row],[Status]])&gt;2,LEN(Table1[[#This Row],[Row or Column]])&gt;2),IF(Table1[[#This Row],[Row or Column]]="row",MIN(M548:M552),MIN(Table1[[#This Row],[fo row 1]:[fo row 5]])),"")</f>
        <v/>
      </c>
      <c r="P553" t="str">
        <f t="shared" si="558"/>
        <v/>
      </c>
      <c r="Q553" t="str">
        <f t="shared" ref="Q553:T553" si="571">IF(LEN($G553)&gt;2,SUMIF(I548:I552,"&gt;"&amp;$O553,B548:B552),"")</f>
        <v/>
      </c>
      <c r="R553" t="str">
        <f t="shared" si="571"/>
        <v/>
      </c>
      <c r="S553" t="str">
        <f t="shared" si="571"/>
        <v/>
      </c>
      <c r="T553" t="str">
        <f t="shared" si="571"/>
        <v/>
      </c>
      <c r="U553" s="1" t="str">
        <f>IF(LEN(Table1[[#This Row],[Status]])&gt;2,SUM(Table1[[#This Row],[sum col1]:[sum col5]]),"")</f>
        <v/>
      </c>
      <c r="V553" s="1" t="str" cm="1">
        <f t="array" ref="V553">IF(LEN(Table1[[#This Row],[Status]])&gt;2,INDEX('Bingo input'!$B$6:$B$105,Table1[[#This Row],[Min of Maxs]],1),"")</f>
        <v/>
      </c>
    </row>
    <row r="554" spans="1:22">
      <c r="A554" s="3">
        <v>52</v>
      </c>
      <c r="B554">
        <v>34</v>
      </c>
      <c r="C554">
        <v>25</v>
      </c>
      <c r="D554">
        <v>93</v>
      </c>
      <c r="E554">
        <v>64</v>
      </c>
      <c r="F554">
        <f t="shared" si="540"/>
        <v>92</v>
      </c>
      <c r="G554" t="str">
        <f t="shared" si="533"/>
        <v/>
      </c>
      <c r="H554">
        <f>IF(ISBLANK(A554),MAX(H549:H553),MATCH(A554,'Bingo input'!$B$6:$B$105,0))</f>
        <v>49</v>
      </c>
      <c r="I554">
        <f>IF(ISBLANK(B554),MAX(I549:I553),MATCH(B554,'Bingo input'!$B$6:$B$105,0))</f>
        <v>21</v>
      </c>
      <c r="J554">
        <f>IF(ISBLANK(C554),MAX(J549:J553),MATCH(C554,'Bingo input'!$B$6:$B$105,0))</f>
        <v>15</v>
      </c>
      <c r="K554">
        <f>IF(ISBLANK(D554),MAX(K549:K553),MATCH(D554,'Bingo input'!$B$6:$B$105,0))</f>
        <v>23</v>
      </c>
      <c r="L554">
        <f>IF(ISBLANK(E554),MAX(L549:L553),MATCH(E554,'Bingo input'!$B$6:$B$105,0))</f>
        <v>28</v>
      </c>
      <c r="M554">
        <f t="shared" si="534"/>
        <v>49</v>
      </c>
      <c r="N554" t="str">
        <f>IF(LEN(Table1[[#This Row],[Status]])&gt;2,IF(MIN(Table1[[#This Row],[fo row 1]:[fo row 5]])&lt;MIN(M549:M553),"column","row"),"")</f>
        <v/>
      </c>
      <c r="O554" t="str">
        <f>IF(AND(LEN(Table1[[#This Row],[Status]])&gt;2,LEN(Table1[[#This Row],[Row or Column]])&gt;2),IF(Table1[[#This Row],[Row or Column]]="row",MIN(M549:M553),MIN(Table1[[#This Row],[fo row 1]:[fo row 5]])),"")</f>
        <v/>
      </c>
      <c r="P554" t="str">
        <f t="shared" si="558"/>
        <v/>
      </c>
      <c r="Q554" t="str">
        <f t="shared" ref="Q554:T554" si="572">IF(LEN($G554)&gt;2,SUMIF(I549:I553,"&gt;"&amp;$O554,B549:B553),"")</f>
        <v/>
      </c>
      <c r="R554" t="str">
        <f t="shared" si="572"/>
        <v/>
      </c>
      <c r="S554" t="str">
        <f t="shared" si="572"/>
        <v/>
      </c>
      <c r="T554" t="str">
        <f t="shared" si="572"/>
        <v/>
      </c>
      <c r="U554" s="1" t="str">
        <f>IF(LEN(Table1[[#This Row],[Status]])&gt;2,SUM(Table1[[#This Row],[sum col1]:[sum col5]]),"")</f>
        <v/>
      </c>
      <c r="V554" s="1" t="str" cm="1">
        <f t="array" ref="V554">IF(LEN(Table1[[#This Row],[Status]])&gt;2,INDEX('Bingo input'!$B$6:$B$105,Table1[[#This Row],[Min of Maxs]],1),"")</f>
        <v/>
      </c>
    </row>
    <row r="555" spans="1:22">
      <c r="A555" s="3">
        <v>35</v>
      </c>
      <c r="B555">
        <v>4</v>
      </c>
      <c r="C555">
        <v>57</v>
      </c>
      <c r="D555">
        <v>92</v>
      </c>
      <c r="E555">
        <v>84</v>
      </c>
      <c r="F555">
        <f t="shared" si="540"/>
        <v>92</v>
      </c>
      <c r="G555" t="str">
        <f t="shared" si="533"/>
        <v/>
      </c>
      <c r="H555">
        <f>IF(ISBLANK(A555),MAX(H550:H554),MATCH(A555,'Bingo input'!$B$6:$B$105,0))</f>
        <v>30</v>
      </c>
      <c r="I555">
        <f>IF(ISBLANK(B555),MAX(I550:I554),MATCH(B555,'Bingo input'!$B$6:$B$105,0))</f>
        <v>13</v>
      </c>
      <c r="J555">
        <f>IF(ISBLANK(C555),MAX(J550:J554),MATCH(C555,'Bingo input'!$B$6:$B$105,0))</f>
        <v>8</v>
      </c>
      <c r="K555">
        <f>IF(ISBLANK(D555),MAX(K550:K554),MATCH(D555,'Bingo input'!$B$6:$B$105,0))</f>
        <v>76</v>
      </c>
      <c r="L555">
        <f>IF(ISBLANK(E555),MAX(L550:L554),MATCH(E555,'Bingo input'!$B$6:$B$105,0))</f>
        <v>14</v>
      </c>
      <c r="M555">
        <f t="shared" si="534"/>
        <v>76</v>
      </c>
      <c r="N555" t="str">
        <f>IF(LEN(Table1[[#This Row],[Status]])&gt;2,IF(MIN(Table1[[#This Row],[fo row 1]:[fo row 5]])&lt;MIN(M550:M554),"column","row"),"")</f>
        <v/>
      </c>
      <c r="O555" t="str">
        <f>IF(AND(LEN(Table1[[#This Row],[Status]])&gt;2,LEN(Table1[[#This Row],[Row or Column]])&gt;2),IF(Table1[[#This Row],[Row or Column]]="row",MIN(M550:M554),MIN(Table1[[#This Row],[fo row 1]:[fo row 5]])),"")</f>
        <v/>
      </c>
      <c r="P555" t="str">
        <f t="shared" si="558"/>
        <v/>
      </c>
      <c r="Q555" t="str">
        <f t="shared" ref="Q555:T555" si="573">IF(LEN($G555)&gt;2,SUMIF(I550:I554,"&gt;"&amp;$O555,B550:B554),"")</f>
        <v/>
      </c>
      <c r="R555" t="str">
        <f t="shared" si="573"/>
        <v/>
      </c>
      <c r="S555" t="str">
        <f t="shared" si="573"/>
        <v/>
      </c>
      <c r="T555" t="str">
        <f t="shared" si="573"/>
        <v/>
      </c>
      <c r="U555" s="1" t="str">
        <f>IF(LEN(Table1[[#This Row],[Status]])&gt;2,SUM(Table1[[#This Row],[sum col1]:[sum col5]]),"")</f>
        <v/>
      </c>
      <c r="V555" s="1" t="str" cm="1">
        <f t="array" ref="V555">IF(LEN(Table1[[#This Row],[Status]])&gt;2,INDEX('Bingo input'!$B$6:$B$105,Table1[[#This Row],[Min of Maxs]],1),"")</f>
        <v/>
      </c>
    </row>
    <row r="556" spans="1:22">
      <c r="A556" s="3">
        <v>41</v>
      </c>
      <c r="B556">
        <v>51</v>
      </c>
      <c r="C556">
        <v>88</v>
      </c>
      <c r="D556">
        <v>96</v>
      </c>
      <c r="E556">
        <v>0</v>
      </c>
      <c r="F556">
        <f t="shared" si="540"/>
        <v>92</v>
      </c>
      <c r="G556" t="str">
        <f t="shared" si="533"/>
        <v/>
      </c>
      <c r="H556">
        <f>IF(ISBLANK(A556),MAX(H551:H555),MATCH(A556,'Bingo input'!$B$6:$B$105,0))</f>
        <v>87</v>
      </c>
      <c r="I556">
        <f>IF(ISBLANK(B556),MAX(I551:I555),MATCH(B556,'Bingo input'!$B$6:$B$105,0))</f>
        <v>36</v>
      </c>
      <c r="J556">
        <f>IF(ISBLANK(C556),MAX(J551:J555),MATCH(C556,'Bingo input'!$B$6:$B$105,0))</f>
        <v>66</v>
      </c>
      <c r="K556">
        <f>IF(ISBLANK(D556),MAX(K551:K555),MATCH(D556,'Bingo input'!$B$6:$B$105,0))</f>
        <v>71</v>
      </c>
      <c r="L556">
        <f>IF(ISBLANK(E556),MAX(L551:L555),MATCH(E556,'Bingo input'!$B$6:$B$105,0))</f>
        <v>70</v>
      </c>
      <c r="M556">
        <f t="shared" si="534"/>
        <v>87</v>
      </c>
      <c r="N556" t="str">
        <f>IF(LEN(Table1[[#This Row],[Status]])&gt;2,IF(MIN(Table1[[#This Row],[fo row 1]:[fo row 5]])&lt;MIN(M551:M555),"column","row"),"")</f>
        <v/>
      </c>
      <c r="O556" t="str">
        <f>IF(AND(LEN(Table1[[#This Row],[Status]])&gt;2,LEN(Table1[[#This Row],[Row or Column]])&gt;2),IF(Table1[[#This Row],[Row or Column]]="row",MIN(M551:M555),MIN(Table1[[#This Row],[fo row 1]:[fo row 5]])),"")</f>
        <v/>
      </c>
      <c r="P556" t="str">
        <f t="shared" ref="P556:T571" si="574">IF(LEN($G556)&gt;2,SUMIF(H551:H555,"&gt;"&amp;$O556,A551:A555),"")</f>
        <v/>
      </c>
      <c r="Q556" t="str">
        <f t="shared" si="574"/>
        <v/>
      </c>
      <c r="R556" t="str">
        <f t="shared" si="574"/>
        <v/>
      </c>
      <c r="S556" t="str">
        <f t="shared" si="574"/>
        <v/>
      </c>
      <c r="T556" t="str">
        <f t="shared" si="574"/>
        <v/>
      </c>
      <c r="U556" s="1" t="str">
        <f>IF(LEN(Table1[[#This Row],[Status]])&gt;2,SUM(Table1[[#This Row],[sum col1]:[sum col5]]),"")</f>
        <v/>
      </c>
      <c r="V556" s="1" t="str" cm="1">
        <f t="array" ref="V556">IF(LEN(Table1[[#This Row],[Status]])&gt;2,INDEX('Bingo input'!$B$6:$B$105,Table1[[#This Row],[Min of Maxs]],1),"")</f>
        <v/>
      </c>
    </row>
    <row r="557" spans="1:22">
      <c r="A557" s="2"/>
      <c r="F557">
        <f t="shared" si="540"/>
        <v>92</v>
      </c>
      <c r="G557" t="str">
        <f t="shared" si="533"/>
        <v xml:space="preserve">Board 92 min row: </v>
      </c>
      <c r="H557">
        <f>IF(ISBLANK(A557),MAX(H552:H556),MATCH(A557,'Bingo input'!$B$6:$B$105,0))</f>
        <v>87</v>
      </c>
      <c r="I557">
        <f>IF(ISBLANK(B557),MAX(I552:I556),MATCH(B557,'Bingo input'!$B$6:$B$105,0))</f>
        <v>92</v>
      </c>
      <c r="J557">
        <f>IF(ISBLANK(C557),MAX(J552:J556),MATCH(C557,'Bingo input'!$B$6:$B$105,0))</f>
        <v>66</v>
      </c>
      <c r="K557">
        <f>IF(ISBLANK(D557),MAX(K552:K556),MATCH(D557,'Bingo input'!$B$6:$B$105,0))</f>
        <v>76</v>
      </c>
      <c r="L557">
        <f>IF(ISBLANK(E557),MAX(L552:L556),MATCH(E557,'Bingo input'!$B$6:$B$105,0))</f>
        <v>99</v>
      </c>
      <c r="M557" t="str">
        <f t="shared" si="534"/>
        <v>/</v>
      </c>
      <c r="N557" t="str">
        <f>IF(LEN(Table1[[#This Row],[Status]])&gt;2,IF(MIN(Table1[[#This Row],[fo row 1]:[fo row 5]])&lt;MIN(M552:M556),"column","row"),"")</f>
        <v>row</v>
      </c>
      <c r="O557">
        <f>IF(AND(LEN(Table1[[#This Row],[Status]])&gt;2,LEN(Table1[[#This Row],[Row or Column]])&gt;2),IF(Table1[[#This Row],[Row or Column]]="row",MIN(M552:M556),MIN(Table1[[#This Row],[fo row 1]:[fo row 5]])),"")</f>
        <v>49</v>
      </c>
      <c r="P557">
        <f t="shared" si="574"/>
        <v>41</v>
      </c>
      <c r="Q557">
        <f t="shared" ref="Q557:T557" si="575">IF(LEN($G557)&gt;2,SUMIF(I552:I556,"&gt;"&amp;$O557,B552:B556),"")</f>
        <v>29</v>
      </c>
      <c r="R557">
        <f t="shared" si="575"/>
        <v>88</v>
      </c>
      <c r="S557">
        <f t="shared" si="575"/>
        <v>227</v>
      </c>
      <c r="T557">
        <f t="shared" si="575"/>
        <v>111</v>
      </c>
      <c r="U557" s="1">
        <f>IF(LEN(Table1[[#This Row],[Status]])&gt;2,SUM(Table1[[#This Row],[sum col1]:[sum col5]]),"")</f>
        <v>496</v>
      </c>
      <c r="V557" s="1" cm="1">
        <f t="array" ref="V557">IF(LEN(Table1[[#This Row],[Status]])&gt;2,INDEX('Bingo input'!$B$6:$B$105,Table1[[#This Row],[Min of Maxs]],1),"")</f>
        <v>52</v>
      </c>
    </row>
    <row r="558" spans="1:22">
      <c r="A558" s="3">
        <v>21</v>
      </c>
      <c r="B558">
        <v>91</v>
      </c>
      <c r="C558">
        <v>82</v>
      </c>
      <c r="D558">
        <v>3</v>
      </c>
      <c r="E558">
        <v>26</v>
      </c>
      <c r="F558">
        <f t="shared" si="540"/>
        <v>93</v>
      </c>
      <c r="G558" t="str">
        <f t="shared" si="533"/>
        <v/>
      </c>
      <c r="H558">
        <f>IF(ISBLANK(A558),MAX(H553:H557),MATCH(A558,'Bingo input'!$B$6:$B$105,0))</f>
        <v>84</v>
      </c>
      <c r="I558">
        <f>IF(ISBLANK(B558),MAX(I553:I557),MATCH(B558,'Bingo input'!$B$6:$B$105,0))</f>
        <v>89</v>
      </c>
      <c r="J558">
        <f>IF(ISBLANK(C558),MAX(J553:J557),MATCH(C558,'Bingo input'!$B$6:$B$105,0))</f>
        <v>22</v>
      </c>
      <c r="K558">
        <f>IF(ISBLANK(D558),MAX(K553:K557),MATCH(D558,'Bingo input'!$B$6:$B$105,0))</f>
        <v>95</v>
      </c>
      <c r="L558">
        <f>IF(ISBLANK(E558),MAX(L553:L557),MATCH(E558,'Bingo input'!$B$6:$B$105,0))</f>
        <v>25</v>
      </c>
      <c r="M558">
        <f t="shared" si="534"/>
        <v>95</v>
      </c>
      <c r="N558" t="str">
        <f>IF(LEN(Table1[[#This Row],[Status]])&gt;2,IF(MIN(Table1[[#This Row],[fo row 1]:[fo row 5]])&lt;MIN(M553:M557),"column","row"),"")</f>
        <v/>
      </c>
      <c r="O558" t="str">
        <f>IF(AND(LEN(Table1[[#This Row],[Status]])&gt;2,LEN(Table1[[#This Row],[Row or Column]])&gt;2),IF(Table1[[#This Row],[Row or Column]]="row",MIN(M553:M557),MIN(Table1[[#This Row],[fo row 1]:[fo row 5]])),"")</f>
        <v/>
      </c>
      <c r="P558" t="str">
        <f t="shared" si="574"/>
        <v/>
      </c>
      <c r="Q558" t="str">
        <f t="shared" ref="Q558:T558" si="576">IF(LEN($G558)&gt;2,SUMIF(I553:I557,"&gt;"&amp;$O558,B553:B557),"")</f>
        <v/>
      </c>
      <c r="R558" t="str">
        <f t="shared" si="576"/>
        <v/>
      </c>
      <c r="S558" t="str">
        <f t="shared" si="576"/>
        <v/>
      </c>
      <c r="T558" t="str">
        <f t="shared" si="576"/>
        <v/>
      </c>
      <c r="U558" s="1" t="str">
        <f>IF(LEN(Table1[[#This Row],[Status]])&gt;2,SUM(Table1[[#This Row],[sum col1]:[sum col5]]),"")</f>
        <v/>
      </c>
      <c r="V558" s="1" t="str" cm="1">
        <f t="array" ref="V558">IF(LEN(Table1[[#This Row],[Status]])&gt;2,INDEX('Bingo input'!$B$6:$B$105,Table1[[#This Row],[Min of Maxs]],1),"")</f>
        <v/>
      </c>
    </row>
    <row r="559" spans="1:22">
      <c r="A559" s="3">
        <v>23</v>
      </c>
      <c r="B559">
        <v>8</v>
      </c>
      <c r="C559">
        <v>36</v>
      </c>
      <c r="D559">
        <v>20</v>
      </c>
      <c r="E559">
        <v>73</v>
      </c>
      <c r="F559">
        <f t="shared" si="540"/>
        <v>93</v>
      </c>
      <c r="G559" t="str">
        <f t="shared" si="533"/>
        <v/>
      </c>
      <c r="H559">
        <f>IF(ISBLANK(A559),MAX(H554:H558),MATCH(A559,'Bingo input'!$B$6:$B$105,0))</f>
        <v>10</v>
      </c>
      <c r="I559">
        <f>IF(ISBLANK(B559),MAX(I554:I558),MATCH(B559,'Bingo input'!$B$6:$B$105,0))</f>
        <v>56</v>
      </c>
      <c r="J559">
        <f>IF(ISBLANK(C559),MAX(J554:J558),MATCH(C559,'Bingo input'!$B$6:$B$105,0))</f>
        <v>46</v>
      </c>
      <c r="K559">
        <f>IF(ISBLANK(D559),MAX(K554:K558),MATCH(D559,'Bingo input'!$B$6:$B$105,0))</f>
        <v>38</v>
      </c>
      <c r="L559">
        <f>IF(ISBLANK(E559),MAX(L554:L558),MATCH(E559,'Bingo input'!$B$6:$B$105,0))</f>
        <v>42</v>
      </c>
      <c r="M559">
        <f t="shared" si="534"/>
        <v>56</v>
      </c>
      <c r="N559" t="str">
        <f>IF(LEN(Table1[[#This Row],[Status]])&gt;2,IF(MIN(Table1[[#This Row],[fo row 1]:[fo row 5]])&lt;MIN(M554:M558),"column","row"),"")</f>
        <v/>
      </c>
      <c r="O559" t="str">
        <f>IF(AND(LEN(Table1[[#This Row],[Status]])&gt;2,LEN(Table1[[#This Row],[Row or Column]])&gt;2),IF(Table1[[#This Row],[Row or Column]]="row",MIN(M554:M558),MIN(Table1[[#This Row],[fo row 1]:[fo row 5]])),"")</f>
        <v/>
      </c>
      <c r="P559" t="str">
        <f t="shared" si="574"/>
        <v/>
      </c>
      <c r="Q559" t="str">
        <f t="shared" ref="Q559:T559" si="577">IF(LEN($G559)&gt;2,SUMIF(I554:I558,"&gt;"&amp;$O559,B554:B558),"")</f>
        <v/>
      </c>
      <c r="R559" t="str">
        <f t="shared" si="577"/>
        <v/>
      </c>
      <c r="S559" t="str">
        <f t="shared" si="577"/>
        <v/>
      </c>
      <c r="T559" t="str">
        <f t="shared" si="577"/>
        <v/>
      </c>
      <c r="U559" s="1" t="str">
        <f>IF(LEN(Table1[[#This Row],[Status]])&gt;2,SUM(Table1[[#This Row],[sum col1]:[sum col5]]),"")</f>
        <v/>
      </c>
      <c r="V559" s="1" t="str" cm="1">
        <f t="array" ref="V559">IF(LEN(Table1[[#This Row],[Status]])&gt;2,INDEX('Bingo input'!$B$6:$B$105,Table1[[#This Row],[Min of Maxs]],1),"")</f>
        <v/>
      </c>
    </row>
    <row r="560" spans="1:22">
      <c r="A560" s="3">
        <v>54</v>
      </c>
      <c r="B560">
        <v>39</v>
      </c>
      <c r="C560">
        <v>60</v>
      </c>
      <c r="D560">
        <v>34</v>
      </c>
      <c r="E560">
        <v>57</v>
      </c>
      <c r="F560">
        <f t="shared" si="540"/>
        <v>93</v>
      </c>
      <c r="G560" t="str">
        <f t="shared" si="533"/>
        <v/>
      </c>
      <c r="H560">
        <f>IF(ISBLANK(A560),MAX(H555:H559),MATCH(A560,'Bingo input'!$B$6:$B$105,0))</f>
        <v>60</v>
      </c>
      <c r="I560">
        <f>IF(ISBLANK(B560),MAX(I555:I559),MATCH(B560,'Bingo input'!$B$6:$B$105,0))</f>
        <v>75</v>
      </c>
      <c r="J560">
        <f>IF(ISBLANK(C560),MAX(J555:J559),MATCH(C560,'Bingo input'!$B$6:$B$105,0))</f>
        <v>90</v>
      </c>
      <c r="K560">
        <f>IF(ISBLANK(D560),MAX(K555:K559),MATCH(D560,'Bingo input'!$B$6:$B$105,0))</f>
        <v>21</v>
      </c>
      <c r="L560">
        <f>IF(ISBLANK(E560),MAX(L555:L559),MATCH(E560,'Bingo input'!$B$6:$B$105,0))</f>
        <v>8</v>
      </c>
      <c r="M560">
        <f t="shared" si="534"/>
        <v>90</v>
      </c>
      <c r="N560" t="str">
        <f>IF(LEN(Table1[[#This Row],[Status]])&gt;2,IF(MIN(Table1[[#This Row],[fo row 1]:[fo row 5]])&lt;MIN(M555:M559),"column","row"),"")</f>
        <v/>
      </c>
      <c r="O560" t="str">
        <f>IF(AND(LEN(Table1[[#This Row],[Status]])&gt;2,LEN(Table1[[#This Row],[Row or Column]])&gt;2),IF(Table1[[#This Row],[Row or Column]]="row",MIN(M555:M559),MIN(Table1[[#This Row],[fo row 1]:[fo row 5]])),"")</f>
        <v/>
      </c>
      <c r="P560" t="str">
        <f t="shared" si="574"/>
        <v/>
      </c>
      <c r="Q560" t="str">
        <f t="shared" ref="Q560:T560" si="578">IF(LEN($G560)&gt;2,SUMIF(I555:I559,"&gt;"&amp;$O560,B555:B559),"")</f>
        <v/>
      </c>
      <c r="R560" t="str">
        <f t="shared" si="578"/>
        <v/>
      </c>
      <c r="S560" t="str">
        <f t="shared" si="578"/>
        <v/>
      </c>
      <c r="T560" t="str">
        <f t="shared" si="578"/>
        <v/>
      </c>
      <c r="U560" s="1" t="str">
        <f>IF(LEN(Table1[[#This Row],[Status]])&gt;2,SUM(Table1[[#This Row],[sum col1]:[sum col5]]),"")</f>
        <v/>
      </c>
      <c r="V560" s="1" t="str" cm="1">
        <f t="array" ref="V560">IF(LEN(Table1[[#This Row],[Status]])&gt;2,INDEX('Bingo input'!$B$6:$B$105,Table1[[#This Row],[Min of Maxs]],1),"")</f>
        <v/>
      </c>
    </row>
    <row r="561" spans="1:22">
      <c r="A561" s="3">
        <v>49</v>
      </c>
      <c r="B561">
        <v>99</v>
      </c>
      <c r="C561">
        <v>97</v>
      </c>
      <c r="D561">
        <v>69</v>
      </c>
      <c r="E561">
        <v>43</v>
      </c>
      <c r="F561">
        <f t="shared" si="540"/>
        <v>93</v>
      </c>
      <c r="G561" t="str">
        <f t="shared" si="533"/>
        <v/>
      </c>
      <c r="H561">
        <f>IF(ISBLANK(A561),MAX(H556:H560),MATCH(A561,'Bingo input'!$B$6:$B$105,0))</f>
        <v>86</v>
      </c>
      <c r="I561">
        <f>IF(ISBLANK(B561),MAX(I556:I560),MATCH(B561,'Bingo input'!$B$6:$B$105,0))</f>
        <v>37</v>
      </c>
      <c r="J561">
        <f>IF(ISBLANK(C561),MAX(J556:J560),MATCH(C561,'Bingo input'!$B$6:$B$105,0))</f>
        <v>32</v>
      </c>
      <c r="K561">
        <f>IF(ISBLANK(D561),MAX(K556:K560),MATCH(D561,'Bingo input'!$B$6:$B$105,0))</f>
        <v>57</v>
      </c>
      <c r="L561">
        <f>IF(ISBLANK(E561),MAX(L556:L560),MATCH(E561,'Bingo input'!$B$6:$B$105,0))</f>
        <v>17</v>
      </c>
      <c r="M561">
        <f t="shared" si="534"/>
        <v>86</v>
      </c>
      <c r="N561" t="str">
        <f>IF(LEN(Table1[[#This Row],[Status]])&gt;2,IF(MIN(Table1[[#This Row],[fo row 1]:[fo row 5]])&lt;MIN(M556:M560),"column","row"),"")</f>
        <v/>
      </c>
      <c r="O561" t="str">
        <f>IF(AND(LEN(Table1[[#This Row],[Status]])&gt;2,LEN(Table1[[#This Row],[Row or Column]])&gt;2),IF(Table1[[#This Row],[Row or Column]]="row",MIN(M556:M560),MIN(Table1[[#This Row],[fo row 1]:[fo row 5]])),"")</f>
        <v/>
      </c>
      <c r="P561" t="str">
        <f t="shared" si="574"/>
        <v/>
      </c>
      <c r="Q561" t="str">
        <f t="shared" ref="Q561:T561" si="579">IF(LEN($G561)&gt;2,SUMIF(I556:I560,"&gt;"&amp;$O561,B556:B560),"")</f>
        <v/>
      </c>
      <c r="R561" t="str">
        <f t="shared" si="579"/>
        <v/>
      </c>
      <c r="S561" t="str">
        <f t="shared" si="579"/>
        <v/>
      </c>
      <c r="T561" t="str">
        <f t="shared" si="579"/>
        <v/>
      </c>
      <c r="U561" s="1" t="str">
        <f>IF(LEN(Table1[[#This Row],[Status]])&gt;2,SUM(Table1[[#This Row],[sum col1]:[sum col5]]),"")</f>
        <v/>
      </c>
      <c r="V561" s="1" t="str" cm="1">
        <f t="array" ref="V561">IF(LEN(Table1[[#This Row],[Status]])&gt;2,INDEX('Bingo input'!$B$6:$B$105,Table1[[#This Row],[Min of Maxs]],1),"")</f>
        <v/>
      </c>
    </row>
    <row r="562" spans="1:22">
      <c r="A562" s="3">
        <v>41</v>
      </c>
      <c r="B562">
        <v>93</v>
      </c>
      <c r="C562">
        <v>95</v>
      </c>
      <c r="D562">
        <v>80</v>
      </c>
      <c r="E562">
        <v>63</v>
      </c>
      <c r="F562">
        <f t="shared" si="540"/>
        <v>93</v>
      </c>
      <c r="G562" t="str">
        <f t="shared" si="533"/>
        <v/>
      </c>
      <c r="H562">
        <f>IF(ISBLANK(A562),MAX(H557:H561),MATCH(A562,'Bingo input'!$B$6:$B$105,0))</f>
        <v>87</v>
      </c>
      <c r="I562">
        <f>IF(ISBLANK(B562),MAX(I557:I561),MATCH(B562,'Bingo input'!$B$6:$B$105,0))</f>
        <v>23</v>
      </c>
      <c r="J562">
        <f>IF(ISBLANK(C562),MAX(J557:J561),MATCH(C562,'Bingo input'!$B$6:$B$105,0))</f>
        <v>48</v>
      </c>
      <c r="K562">
        <f>IF(ISBLANK(D562),MAX(K557:K561),MATCH(D562,'Bingo input'!$B$6:$B$105,0))</f>
        <v>43</v>
      </c>
      <c r="L562">
        <f>IF(ISBLANK(E562),MAX(L557:L561),MATCH(E562,'Bingo input'!$B$6:$B$105,0))</f>
        <v>50</v>
      </c>
      <c r="M562">
        <f t="shared" si="534"/>
        <v>87</v>
      </c>
      <c r="N562" t="str">
        <f>IF(LEN(Table1[[#This Row],[Status]])&gt;2,IF(MIN(Table1[[#This Row],[fo row 1]:[fo row 5]])&lt;MIN(M557:M561),"column","row"),"")</f>
        <v/>
      </c>
      <c r="O562" t="str">
        <f>IF(AND(LEN(Table1[[#This Row],[Status]])&gt;2,LEN(Table1[[#This Row],[Row or Column]])&gt;2),IF(Table1[[#This Row],[Row or Column]]="row",MIN(M557:M561),MIN(Table1[[#This Row],[fo row 1]:[fo row 5]])),"")</f>
        <v/>
      </c>
      <c r="P562" t="str">
        <f t="shared" si="574"/>
        <v/>
      </c>
      <c r="Q562" t="str">
        <f t="shared" ref="Q562:T562" si="580">IF(LEN($G562)&gt;2,SUMIF(I557:I561,"&gt;"&amp;$O562,B557:B561),"")</f>
        <v/>
      </c>
      <c r="R562" t="str">
        <f t="shared" si="580"/>
        <v/>
      </c>
      <c r="S562" t="str">
        <f t="shared" si="580"/>
        <v/>
      </c>
      <c r="T562" t="str">
        <f t="shared" si="580"/>
        <v/>
      </c>
      <c r="U562" s="1" t="str">
        <f>IF(LEN(Table1[[#This Row],[Status]])&gt;2,SUM(Table1[[#This Row],[sum col1]:[sum col5]]),"")</f>
        <v/>
      </c>
      <c r="V562" s="1" t="str" cm="1">
        <f t="array" ref="V562">IF(LEN(Table1[[#This Row],[Status]])&gt;2,INDEX('Bingo input'!$B$6:$B$105,Table1[[#This Row],[Min of Maxs]],1),"")</f>
        <v/>
      </c>
    </row>
    <row r="563" spans="1:22">
      <c r="A563" s="2"/>
      <c r="F563">
        <f t="shared" si="540"/>
        <v>93</v>
      </c>
      <c r="G563" t="str">
        <f t="shared" si="533"/>
        <v xml:space="preserve">Board 93 min row: </v>
      </c>
      <c r="H563">
        <f>IF(ISBLANK(A563),MAX(H558:H562),MATCH(A563,'Bingo input'!$B$6:$B$105,0))</f>
        <v>87</v>
      </c>
      <c r="I563">
        <f>IF(ISBLANK(B563),MAX(I558:I562),MATCH(B563,'Bingo input'!$B$6:$B$105,0))</f>
        <v>89</v>
      </c>
      <c r="J563">
        <f>IF(ISBLANK(C563),MAX(J558:J562),MATCH(C563,'Bingo input'!$B$6:$B$105,0))</f>
        <v>90</v>
      </c>
      <c r="K563">
        <f>IF(ISBLANK(D563),MAX(K558:K562),MATCH(D563,'Bingo input'!$B$6:$B$105,0))</f>
        <v>95</v>
      </c>
      <c r="L563">
        <f>IF(ISBLANK(E563),MAX(L558:L562),MATCH(E563,'Bingo input'!$B$6:$B$105,0))</f>
        <v>50</v>
      </c>
      <c r="M563" t="str">
        <f t="shared" si="534"/>
        <v>/</v>
      </c>
      <c r="N563" t="str">
        <f>IF(LEN(Table1[[#This Row],[Status]])&gt;2,IF(MIN(Table1[[#This Row],[fo row 1]:[fo row 5]])&lt;MIN(M558:M562),"column","row"),"")</f>
        <v>column</v>
      </c>
      <c r="O563">
        <f>IF(AND(LEN(Table1[[#This Row],[Status]])&gt;2,LEN(Table1[[#This Row],[Row or Column]])&gt;2),IF(Table1[[#This Row],[Row or Column]]="row",MIN(M558:M562),MIN(Table1[[#This Row],[fo row 1]:[fo row 5]])),"")</f>
        <v>50</v>
      </c>
      <c r="P563">
        <f t="shared" si="574"/>
        <v>165</v>
      </c>
      <c r="Q563">
        <f t="shared" ref="Q563:T563" si="581">IF(LEN($G563)&gt;2,SUMIF(I558:I562,"&gt;"&amp;$O563,B558:B562),"")</f>
        <v>138</v>
      </c>
      <c r="R563">
        <f t="shared" si="581"/>
        <v>60</v>
      </c>
      <c r="S563">
        <f t="shared" si="581"/>
        <v>72</v>
      </c>
      <c r="T563">
        <f t="shared" si="581"/>
        <v>0</v>
      </c>
      <c r="U563" s="1">
        <f>IF(LEN(Table1[[#This Row],[Status]])&gt;2,SUM(Table1[[#This Row],[sum col1]:[sum col5]]),"")</f>
        <v>435</v>
      </c>
      <c r="V563" s="1" cm="1">
        <f t="array" ref="V563">IF(LEN(Table1[[#This Row],[Status]])&gt;2,INDEX('Bingo input'!$B$6:$B$105,Table1[[#This Row],[Min of Maxs]],1),"")</f>
        <v>63</v>
      </c>
    </row>
    <row r="564" spans="1:22">
      <c r="A564" s="3">
        <v>73</v>
      </c>
      <c r="B564">
        <v>77</v>
      </c>
      <c r="C564">
        <v>4</v>
      </c>
      <c r="D564">
        <v>9</v>
      </c>
      <c r="E564">
        <v>22</v>
      </c>
      <c r="F564">
        <f t="shared" si="540"/>
        <v>94</v>
      </c>
      <c r="G564" t="str">
        <f t="shared" si="533"/>
        <v/>
      </c>
      <c r="H564">
        <f>IF(ISBLANK(A564),MAX(H559:H563),MATCH(A564,'Bingo input'!$B$6:$B$105,0))</f>
        <v>42</v>
      </c>
      <c r="I564">
        <f>IF(ISBLANK(B564),MAX(I559:I563),MATCH(B564,'Bingo input'!$B$6:$B$105,0))</f>
        <v>39</v>
      </c>
      <c r="J564">
        <f>IF(ISBLANK(C564),MAX(J559:J563),MATCH(C564,'Bingo input'!$B$6:$B$105,0))</f>
        <v>13</v>
      </c>
      <c r="K564">
        <f>IF(ISBLANK(D564),MAX(K559:K563),MATCH(D564,'Bingo input'!$B$6:$B$105,0))</f>
        <v>53</v>
      </c>
      <c r="L564">
        <f>IF(ISBLANK(E564),MAX(L559:L563),MATCH(E564,'Bingo input'!$B$6:$B$105,0))</f>
        <v>62</v>
      </c>
      <c r="M564">
        <f t="shared" si="534"/>
        <v>62</v>
      </c>
      <c r="N564" t="str">
        <f>IF(LEN(Table1[[#This Row],[Status]])&gt;2,IF(MIN(Table1[[#This Row],[fo row 1]:[fo row 5]])&lt;MIN(M559:M563),"column","row"),"")</f>
        <v/>
      </c>
      <c r="O564" t="str">
        <f>IF(AND(LEN(Table1[[#This Row],[Status]])&gt;2,LEN(Table1[[#This Row],[Row or Column]])&gt;2),IF(Table1[[#This Row],[Row or Column]]="row",MIN(M559:M563),MIN(Table1[[#This Row],[fo row 1]:[fo row 5]])),"")</f>
        <v/>
      </c>
      <c r="P564" t="str">
        <f t="shared" si="574"/>
        <v/>
      </c>
      <c r="Q564" t="str">
        <f t="shared" ref="Q564:T564" si="582">IF(LEN($G564)&gt;2,SUMIF(I559:I563,"&gt;"&amp;$O564,B559:B563),"")</f>
        <v/>
      </c>
      <c r="R564" t="str">
        <f t="shared" si="582"/>
        <v/>
      </c>
      <c r="S564" t="str">
        <f t="shared" si="582"/>
        <v/>
      </c>
      <c r="T564" t="str">
        <f t="shared" si="582"/>
        <v/>
      </c>
      <c r="U564" s="1" t="str">
        <f>IF(LEN(Table1[[#This Row],[Status]])&gt;2,SUM(Table1[[#This Row],[sum col1]:[sum col5]]),"")</f>
        <v/>
      </c>
      <c r="V564" s="1" t="str" cm="1">
        <f t="array" ref="V564">IF(LEN(Table1[[#This Row],[Status]])&gt;2,INDEX('Bingo input'!$B$6:$B$105,Table1[[#This Row],[Min of Maxs]],1),"")</f>
        <v/>
      </c>
    </row>
    <row r="565" spans="1:22">
      <c r="A565" s="3">
        <v>17</v>
      </c>
      <c r="B565">
        <v>33</v>
      </c>
      <c r="C565">
        <v>15</v>
      </c>
      <c r="D565">
        <v>86</v>
      </c>
      <c r="E565">
        <v>79</v>
      </c>
      <c r="F565">
        <f t="shared" si="540"/>
        <v>94</v>
      </c>
      <c r="G565" t="str">
        <f t="shared" si="533"/>
        <v/>
      </c>
      <c r="H565">
        <f>IF(ISBLANK(A565),MAX(H560:H564),MATCH(A565,'Bingo input'!$B$6:$B$105,0))</f>
        <v>68</v>
      </c>
      <c r="I565">
        <f>IF(ISBLANK(B565),MAX(I560:I564),MATCH(B565,'Bingo input'!$B$6:$B$105,0))</f>
        <v>11</v>
      </c>
      <c r="J565">
        <f>IF(ISBLANK(C565),MAX(J560:J564),MATCH(C565,'Bingo input'!$B$6:$B$105,0))</f>
        <v>26</v>
      </c>
      <c r="K565">
        <f>IF(ISBLANK(D565),MAX(K560:K564),MATCH(D565,'Bingo input'!$B$6:$B$105,0))</f>
        <v>44</v>
      </c>
      <c r="L565">
        <f>IF(ISBLANK(E565),MAX(L560:L564),MATCH(E565,'Bingo input'!$B$6:$B$105,0))</f>
        <v>51</v>
      </c>
      <c r="M565">
        <f t="shared" si="534"/>
        <v>68</v>
      </c>
      <c r="N565" t="str">
        <f>IF(LEN(Table1[[#This Row],[Status]])&gt;2,IF(MIN(Table1[[#This Row],[fo row 1]:[fo row 5]])&lt;MIN(M560:M564),"column","row"),"")</f>
        <v/>
      </c>
      <c r="O565" t="str">
        <f>IF(AND(LEN(Table1[[#This Row],[Status]])&gt;2,LEN(Table1[[#This Row],[Row or Column]])&gt;2),IF(Table1[[#This Row],[Row or Column]]="row",MIN(M560:M564),MIN(Table1[[#This Row],[fo row 1]:[fo row 5]])),"")</f>
        <v/>
      </c>
      <c r="P565" t="str">
        <f t="shared" si="574"/>
        <v/>
      </c>
      <c r="Q565" t="str">
        <f t="shared" ref="Q565:T565" si="583">IF(LEN($G565)&gt;2,SUMIF(I560:I564,"&gt;"&amp;$O565,B560:B564),"")</f>
        <v/>
      </c>
      <c r="R565" t="str">
        <f t="shared" si="583"/>
        <v/>
      </c>
      <c r="S565" t="str">
        <f t="shared" si="583"/>
        <v/>
      </c>
      <c r="T565" t="str">
        <f t="shared" si="583"/>
        <v/>
      </c>
      <c r="U565" s="1" t="str">
        <f>IF(LEN(Table1[[#This Row],[Status]])&gt;2,SUM(Table1[[#This Row],[sum col1]:[sum col5]]),"")</f>
        <v/>
      </c>
      <c r="V565" s="1" t="str" cm="1">
        <f t="array" ref="V565">IF(LEN(Table1[[#This Row],[Status]])&gt;2,INDEX('Bingo input'!$B$6:$B$105,Table1[[#This Row],[Min of Maxs]],1),"")</f>
        <v/>
      </c>
    </row>
    <row r="566" spans="1:22">
      <c r="A566" s="3">
        <v>38</v>
      </c>
      <c r="B566">
        <v>16</v>
      </c>
      <c r="C566">
        <v>99</v>
      </c>
      <c r="D566">
        <v>98</v>
      </c>
      <c r="E566">
        <v>30</v>
      </c>
      <c r="F566">
        <f t="shared" si="540"/>
        <v>94</v>
      </c>
      <c r="G566" t="str">
        <f t="shared" si="533"/>
        <v/>
      </c>
      <c r="H566">
        <f>IF(ISBLANK(A566),MAX(H561:H565),MATCH(A566,'Bingo input'!$B$6:$B$105,0))</f>
        <v>82</v>
      </c>
      <c r="I566">
        <f>IF(ISBLANK(B566),MAX(I561:I565),MATCH(B566,'Bingo input'!$B$6:$B$105,0))</f>
        <v>55</v>
      </c>
      <c r="J566">
        <f>IF(ISBLANK(C566),MAX(J561:J565),MATCH(C566,'Bingo input'!$B$6:$B$105,0))</f>
        <v>37</v>
      </c>
      <c r="K566">
        <f>IF(ISBLANK(D566),MAX(K561:K565),MATCH(D566,'Bingo input'!$B$6:$B$105,0))</f>
        <v>80</v>
      </c>
      <c r="L566">
        <f>IF(ISBLANK(E566),MAX(L561:L565),MATCH(E566,'Bingo input'!$B$6:$B$105,0))</f>
        <v>85</v>
      </c>
      <c r="M566">
        <f t="shared" si="534"/>
        <v>85</v>
      </c>
      <c r="N566" t="str">
        <f>IF(LEN(Table1[[#This Row],[Status]])&gt;2,IF(MIN(Table1[[#This Row],[fo row 1]:[fo row 5]])&lt;MIN(M561:M565),"column","row"),"")</f>
        <v/>
      </c>
      <c r="O566" t="str">
        <f>IF(AND(LEN(Table1[[#This Row],[Status]])&gt;2,LEN(Table1[[#This Row],[Row or Column]])&gt;2),IF(Table1[[#This Row],[Row or Column]]="row",MIN(M561:M565),MIN(Table1[[#This Row],[fo row 1]:[fo row 5]])),"")</f>
        <v/>
      </c>
      <c r="P566" t="str">
        <f t="shared" si="574"/>
        <v/>
      </c>
      <c r="Q566" t="str">
        <f t="shared" ref="Q566:T566" si="584">IF(LEN($G566)&gt;2,SUMIF(I561:I565,"&gt;"&amp;$O566,B561:B565),"")</f>
        <v/>
      </c>
      <c r="R566" t="str">
        <f t="shared" si="584"/>
        <v/>
      </c>
      <c r="S566" t="str">
        <f t="shared" si="584"/>
        <v/>
      </c>
      <c r="T566" t="str">
        <f t="shared" si="584"/>
        <v/>
      </c>
      <c r="U566" s="1" t="str">
        <f>IF(LEN(Table1[[#This Row],[Status]])&gt;2,SUM(Table1[[#This Row],[sum col1]:[sum col5]]),"")</f>
        <v/>
      </c>
      <c r="V566" s="1" t="str" cm="1">
        <f t="array" ref="V566">IF(LEN(Table1[[#This Row],[Status]])&gt;2,INDEX('Bingo input'!$B$6:$B$105,Table1[[#This Row],[Min of Maxs]],1),"")</f>
        <v/>
      </c>
    </row>
    <row r="567" spans="1:22">
      <c r="A567" s="3">
        <v>64</v>
      </c>
      <c r="B567">
        <v>92</v>
      </c>
      <c r="C567">
        <v>76</v>
      </c>
      <c r="D567">
        <v>50</v>
      </c>
      <c r="E567">
        <v>68</v>
      </c>
      <c r="F567">
        <f t="shared" si="540"/>
        <v>94</v>
      </c>
      <c r="G567" t="str">
        <f t="shared" si="533"/>
        <v/>
      </c>
      <c r="H567">
        <f>IF(ISBLANK(A567),MAX(H562:H566),MATCH(A567,'Bingo input'!$B$6:$B$105,0))</f>
        <v>28</v>
      </c>
      <c r="I567">
        <f>IF(ISBLANK(B567),MAX(I562:I566),MATCH(B567,'Bingo input'!$B$6:$B$105,0))</f>
        <v>76</v>
      </c>
      <c r="J567">
        <f>IF(ISBLANK(C567),MAX(J562:J566),MATCH(C567,'Bingo input'!$B$6:$B$105,0))</f>
        <v>19</v>
      </c>
      <c r="K567">
        <f>IF(ISBLANK(D567),MAX(K562:K566),MATCH(D567,'Bingo input'!$B$6:$B$105,0))</f>
        <v>59</v>
      </c>
      <c r="L567">
        <f>IF(ISBLANK(E567),MAX(L562:L566),MATCH(E567,'Bingo input'!$B$6:$B$105,0))</f>
        <v>9</v>
      </c>
      <c r="M567">
        <f t="shared" si="534"/>
        <v>76</v>
      </c>
      <c r="N567" t="str">
        <f>IF(LEN(Table1[[#This Row],[Status]])&gt;2,IF(MIN(Table1[[#This Row],[fo row 1]:[fo row 5]])&lt;MIN(M562:M566),"column","row"),"")</f>
        <v/>
      </c>
      <c r="O567" t="str">
        <f>IF(AND(LEN(Table1[[#This Row],[Status]])&gt;2,LEN(Table1[[#This Row],[Row or Column]])&gt;2),IF(Table1[[#This Row],[Row or Column]]="row",MIN(M562:M566),MIN(Table1[[#This Row],[fo row 1]:[fo row 5]])),"")</f>
        <v/>
      </c>
      <c r="P567" t="str">
        <f t="shared" si="574"/>
        <v/>
      </c>
      <c r="Q567" t="str">
        <f t="shared" ref="Q567:T567" si="585">IF(LEN($G567)&gt;2,SUMIF(I562:I566,"&gt;"&amp;$O567,B562:B566),"")</f>
        <v/>
      </c>
      <c r="R567" t="str">
        <f t="shared" si="585"/>
        <v/>
      </c>
      <c r="S567" t="str">
        <f t="shared" si="585"/>
        <v/>
      </c>
      <c r="T567" t="str">
        <f t="shared" si="585"/>
        <v/>
      </c>
      <c r="U567" s="1" t="str">
        <f>IF(LEN(Table1[[#This Row],[Status]])&gt;2,SUM(Table1[[#This Row],[sum col1]:[sum col5]]),"")</f>
        <v/>
      </c>
      <c r="V567" s="1" t="str" cm="1">
        <f t="array" ref="V567">IF(LEN(Table1[[#This Row],[Status]])&gt;2,INDEX('Bingo input'!$B$6:$B$105,Table1[[#This Row],[Min of Maxs]],1),"")</f>
        <v/>
      </c>
    </row>
    <row r="568" spans="1:22">
      <c r="A568" s="3">
        <v>83</v>
      </c>
      <c r="B568">
        <v>85</v>
      </c>
      <c r="C568">
        <v>52</v>
      </c>
      <c r="D568">
        <v>87</v>
      </c>
      <c r="E568">
        <v>88</v>
      </c>
      <c r="F568">
        <f t="shared" si="540"/>
        <v>94</v>
      </c>
      <c r="G568" t="str">
        <f t="shared" si="533"/>
        <v/>
      </c>
      <c r="H568">
        <f>IF(ISBLANK(A568),MAX(H563:H567),MATCH(A568,'Bingo input'!$B$6:$B$105,0))</f>
        <v>27</v>
      </c>
      <c r="I568">
        <f>IF(ISBLANK(B568),MAX(I563:I567),MATCH(B568,'Bingo input'!$B$6:$B$105,0))</f>
        <v>5</v>
      </c>
      <c r="J568">
        <f>IF(ISBLANK(C568),MAX(J563:J567),MATCH(C568,'Bingo input'!$B$6:$B$105,0))</f>
        <v>49</v>
      </c>
      <c r="K568">
        <f>IF(ISBLANK(D568),MAX(K563:K567),MATCH(D568,'Bingo input'!$B$6:$B$105,0))</f>
        <v>88</v>
      </c>
      <c r="L568">
        <f>IF(ISBLANK(E568),MAX(L563:L567),MATCH(E568,'Bingo input'!$B$6:$B$105,0))</f>
        <v>66</v>
      </c>
      <c r="M568">
        <f t="shared" si="534"/>
        <v>88</v>
      </c>
      <c r="N568" t="str">
        <f>IF(LEN(Table1[[#This Row],[Status]])&gt;2,IF(MIN(Table1[[#This Row],[fo row 1]:[fo row 5]])&lt;MIN(M563:M567),"column","row"),"")</f>
        <v/>
      </c>
      <c r="O568" t="str">
        <f>IF(AND(LEN(Table1[[#This Row],[Status]])&gt;2,LEN(Table1[[#This Row],[Row or Column]])&gt;2),IF(Table1[[#This Row],[Row or Column]]="row",MIN(M563:M567),MIN(Table1[[#This Row],[fo row 1]:[fo row 5]])),"")</f>
        <v/>
      </c>
      <c r="P568" t="str">
        <f t="shared" si="574"/>
        <v/>
      </c>
      <c r="Q568" t="str">
        <f t="shared" ref="Q568:T568" si="586">IF(LEN($G568)&gt;2,SUMIF(I563:I567,"&gt;"&amp;$O568,B563:B567),"")</f>
        <v/>
      </c>
      <c r="R568" t="str">
        <f t="shared" si="586"/>
        <v/>
      </c>
      <c r="S568" t="str">
        <f t="shared" si="586"/>
        <v/>
      </c>
      <c r="T568" t="str">
        <f t="shared" si="586"/>
        <v/>
      </c>
      <c r="U568" s="1" t="str">
        <f>IF(LEN(Table1[[#This Row],[Status]])&gt;2,SUM(Table1[[#This Row],[sum col1]:[sum col5]]),"")</f>
        <v/>
      </c>
      <c r="V568" s="1" t="str" cm="1">
        <f t="array" ref="V568">IF(LEN(Table1[[#This Row],[Status]])&gt;2,INDEX('Bingo input'!$B$6:$B$105,Table1[[#This Row],[Min of Maxs]],1),"")</f>
        <v/>
      </c>
    </row>
    <row r="569" spans="1:22">
      <c r="A569" s="2"/>
      <c r="F569">
        <f t="shared" si="540"/>
        <v>94</v>
      </c>
      <c r="G569" t="str">
        <f t="shared" si="533"/>
        <v xml:space="preserve">Board 94 min row: </v>
      </c>
      <c r="H569">
        <f>IF(ISBLANK(A569),MAX(H564:H568),MATCH(A569,'Bingo input'!$B$6:$B$105,0))</f>
        <v>82</v>
      </c>
      <c r="I569">
        <f>IF(ISBLANK(B569),MAX(I564:I568),MATCH(B569,'Bingo input'!$B$6:$B$105,0))</f>
        <v>76</v>
      </c>
      <c r="J569">
        <f>IF(ISBLANK(C569),MAX(J564:J568),MATCH(C569,'Bingo input'!$B$6:$B$105,0))</f>
        <v>49</v>
      </c>
      <c r="K569">
        <f>IF(ISBLANK(D569),MAX(K564:K568),MATCH(D569,'Bingo input'!$B$6:$B$105,0))</f>
        <v>88</v>
      </c>
      <c r="L569">
        <f>IF(ISBLANK(E569),MAX(L564:L568),MATCH(E569,'Bingo input'!$B$6:$B$105,0))</f>
        <v>85</v>
      </c>
      <c r="M569" t="str">
        <f t="shared" si="534"/>
        <v>/</v>
      </c>
      <c r="N569" t="str">
        <f>IF(LEN(Table1[[#This Row],[Status]])&gt;2,IF(MIN(Table1[[#This Row],[fo row 1]:[fo row 5]])&lt;MIN(M564:M568),"column","row"),"")</f>
        <v>column</v>
      </c>
      <c r="O569">
        <f>IF(AND(LEN(Table1[[#This Row],[Status]])&gt;2,LEN(Table1[[#This Row],[Row or Column]])&gt;2),IF(Table1[[#This Row],[Row or Column]]="row",MIN(M564:M568),MIN(Table1[[#This Row],[fo row 1]:[fo row 5]])),"")</f>
        <v>49</v>
      </c>
      <c r="P569">
        <f t="shared" si="574"/>
        <v>55</v>
      </c>
      <c r="Q569">
        <f t="shared" ref="Q569:T569" si="587">IF(LEN($G569)&gt;2,SUMIF(I564:I568,"&gt;"&amp;$O569,B564:B568),"")</f>
        <v>108</v>
      </c>
      <c r="R569">
        <f t="shared" si="587"/>
        <v>0</v>
      </c>
      <c r="S569">
        <f t="shared" si="587"/>
        <v>244</v>
      </c>
      <c r="T569">
        <f t="shared" si="587"/>
        <v>219</v>
      </c>
      <c r="U569" s="1">
        <f>IF(LEN(Table1[[#This Row],[Status]])&gt;2,SUM(Table1[[#This Row],[sum col1]:[sum col5]]),"")</f>
        <v>626</v>
      </c>
      <c r="V569" s="1" cm="1">
        <f t="array" ref="V569">IF(LEN(Table1[[#This Row],[Status]])&gt;2,INDEX('Bingo input'!$B$6:$B$105,Table1[[#This Row],[Min of Maxs]],1),"")</f>
        <v>52</v>
      </c>
    </row>
    <row r="570" spans="1:22">
      <c r="A570" s="3">
        <v>57</v>
      </c>
      <c r="B570">
        <v>53</v>
      </c>
      <c r="C570">
        <v>13</v>
      </c>
      <c r="D570">
        <v>36</v>
      </c>
      <c r="E570">
        <v>76</v>
      </c>
      <c r="F570">
        <f t="shared" si="540"/>
        <v>95</v>
      </c>
      <c r="G570" t="str">
        <f t="shared" si="533"/>
        <v/>
      </c>
      <c r="H570">
        <f>IF(ISBLANK(A570),MAX(H565:H569),MATCH(A570,'Bingo input'!$B$6:$B$105,0))</f>
        <v>8</v>
      </c>
      <c r="I570">
        <f>IF(ISBLANK(B570),MAX(I565:I569),MATCH(B570,'Bingo input'!$B$6:$B$105,0))</f>
        <v>98</v>
      </c>
      <c r="J570">
        <f>IF(ISBLANK(C570),MAX(J565:J569),MATCH(C570,'Bingo input'!$B$6:$B$105,0))</f>
        <v>47</v>
      </c>
      <c r="K570">
        <f>IF(ISBLANK(D570),MAX(K565:K569),MATCH(D570,'Bingo input'!$B$6:$B$105,0))</f>
        <v>46</v>
      </c>
      <c r="L570">
        <f>IF(ISBLANK(E570),MAX(L565:L569),MATCH(E570,'Bingo input'!$B$6:$B$105,0))</f>
        <v>19</v>
      </c>
      <c r="M570">
        <f t="shared" si="534"/>
        <v>98</v>
      </c>
      <c r="N570" t="str">
        <f>IF(LEN(Table1[[#This Row],[Status]])&gt;2,IF(MIN(Table1[[#This Row],[fo row 1]:[fo row 5]])&lt;MIN(M565:M569),"column","row"),"")</f>
        <v/>
      </c>
      <c r="O570" t="str">
        <f>IF(AND(LEN(Table1[[#This Row],[Status]])&gt;2,LEN(Table1[[#This Row],[Row or Column]])&gt;2),IF(Table1[[#This Row],[Row or Column]]="row",MIN(M565:M569),MIN(Table1[[#This Row],[fo row 1]:[fo row 5]])),"")</f>
        <v/>
      </c>
      <c r="P570" t="str">
        <f t="shared" si="574"/>
        <v/>
      </c>
      <c r="Q570" t="str">
        <f t="shared" ref="Q570:T570" si="588">IF(LEN($G570)&gt;2,SUMIF(I565:I569,"&gt;"&amp;$O570,B565:B569),"")</f>
        <v/>
      </c>
      <c r="R570" t="str">
        <f t="shared" si="588"/>
        <v/>
      </c>
      <c r="S570" t="str">
        <f t="shared" si="588"/>
        <v/>
      </c>
      <c r="T570" t="str">
        <f t="shared" si="588"/>
        <v/>
      </c>
      <c r="U570" s="1" t="str">
        <f>IF(LEN(Table1[[#This Row],[Status]])&gt;2,SUM(Table1[[#This Row],[sum col1]:[sum col5]]),"")</f>
        <v/>
      </c>
      <c r="V570" s="1" t="str" cm="1">
        <f t="array" ref="V570">IF(LEN(Table1[[#This Row],[Status]])&gt;2,INDEX('Bingo input'!$B$6:$B$105,Table1[[#This Row],[Min of Maxs]],1),"")</f>
        <v/>
      </c>
    </row>
    <row r="571" spans="1:22">
      <c r="A571" s="3">
        <v>7</v>
      </c>
      <c r="B571">
        <v>10</v>
      </c>
      <c r="C571">
        <v>91</v>
      </c>
      <c r="D571">
        <v>3</v>
      </c>
      <c r="E571">
        <v>22</v>
      </c>
      <c r="F571">
        <f t="shared" si="540"/>
        <v>95</v>
      </c>
      <c r="G571" t="str">
        <f t="shared" si="533"/>
        <v/>
      </c>
      <c r="H571">
        <f>IF(ISBLANK(A571),MAX(H566:H570),MATCH(A571,'Bingo input'!$B$6:$B$105,0))</f>
        <v>4</v>
      </c>
      <c r="I571">
        <f>IF(ISBLANK(B571),MAX(I566:I570),MATCH(B571,'Bingo input'!$B$6:$B$105,0))</f>
        <v>54</v>
      </c>
      <c r="J571">
        <f>IF(ISBLANK(C571),MAX(J566:J570),MATCH(C571,'Bingo input'!$B$6:$B$105,0))</f>
        <v>89</v>
      </c>
      <c r="K571">
        <f>IF(ISBLANK(D571),MAX(K566:K570),MATCH(D571,'Bingo input'!$B$6:$B$105,0))</f>
        <v>95</v>
      </c>
      <c r="L571">
        <f>IF(ISBLANK(E571),MAX(L566:L570),MATCH(E571,'Bingo input'!$B$6:$B$105,0))</f>
        <v>62</v>
      </c>
      <c r="M571">
        <f t="shared" si="534"/>
        <v>95</v>
      </c>
      <c r="N571" t="str">
        <f>IF(LEN(Table1[[#This Row],[Status]])&gt;2,IF(MIN(Table1[[#This Row],[fo row 1]:[fo row 5]])&lt;MIN(M566:M570),"column","row"),"")</f>
        <v/>
      </c>
      <c r="O571" t="str">
        <f>IF(AND(LEN(Table1[[#This Row],[Status]])&gt;2,LEN(Table1[[#This Row],[Row or Column]])&gt;2),IF(Table1[[#This Row],[Row or Column]]="row",MIN(M566:M570),MIN(Table1[[#This Row],[fo row 1]:[fo row 5]])),"")</f>
        <v/>
      </c>
      <c r="P571" t="str">
        <f t="shared" si="574"/>
        <v/>
      </c>
      <c r="Q571" t="str">
        <f t="shared" ref="Q571:T571" si="589">IF(LEN($G571)&gt;2,SUMIF(I566:I570,"&gt;"&amp;$O571,B566:B570),"")</f>
        <v/>
      </c>
      <c r="R571" t="str">
        <f t="shared" si="589"/>
        <v/>
      </c>
      <c r="S571" t="str">
        <f t="shared" si="589"/>
        <v/>
      </c>
      <c r="T571" t="str">
        <f t="shared" si="589"/>
        <v/>
      </c>
      <c r="U571" s="1" t="str">
        <f>IF(LEN(Table1[[#This Row],[Status]])&gt;2,SUM(Table1[[#This Row],[sum col1]:[sum col5]]),"")</f>
        <v/>
      </c>
      <c r="V571" s="1" t="str" cm="1">
        <f t="array" ref="V571">IF(LEN(Table1[[#This Row],[Status]])&gt;2,INDEX('Bingo input'!$B$6:$B$105,Table1[[#This Row],[Min of Maxs]],1),"")</f>
        <v/>
      </c>
    </row>
    <row r="572" spans="1:22">
      <c r="A572" s="3">
        <v>8</v>
      </c>
      <c r="B572">
        <v>84</v>
      </c>
      <c r="C572">
        <v>56</v>
      </c>
      <c r="D572">
        <v>73</v>
      </c>
      <c r="E572">
        <v>59</v>
      </c>
      <c r="F572">
        <f t="shared" si="540"/>
        <v>95</v>
      </c>
      <c r="G572" t="str">
        <f t="shared" si="533"/>
        <v/>
      </c>
      <c r="H572">
        <f>IF(ISBLANK(A572),MAX(H567:H571),MATCH(A572,'Bingo input'!$B$6:$B$105,0))</f>
        <v>56</v>
      </c>
      <c r="I572">
        <f>IF(ISBLANK(B572),MAX(I567:I571),MATCH(B572,'Bingo input'!$B$6:$B$105,0))</f>
        <v>14</v>
      </c>
      <c r="J572">
        <f>IF(ISBLANK(C572),MAX(J567:J571),MATCH(C572,'Bingo input'!$B$6:$B$105,0))</f>
        <v>41</v>
      </c>
      <c r="K572">
        <f>IF(ISBLANK(D572),MAX(K567:K571),MATCH(D572,'Bingo input'!$B$6:$B$105,0))</f>
        <v>42</v>
      </c>
      <c r="L572">
        <f>IF(ISBLANK(E572),MAX(L567:L571),MATCH(E572,'Bingo input'!$B$6:$B$105,0))</f>
        <v>93</v>
      </c>
      <c r="M572">
        <f t="shared" si="534"/>
        <v>93</v>
      </c>
      <c r="N572" t="str">
        <f>IF(LEN(Table1[[#This Row],[Status]])&gt;2,IF(MIN(Table1[[#This Row],[fo row 1]:[fo row 5]])&lt;MIN(M567:M571),"column","row"),"")</f>
        <v/>
      </c>
      <c r="O572" t="str">
        <f>IF(AND(LEN(Table1[[#This Row],[Status]])&gt;2,LEN(Table1[[#This Row],[Row or Column]])&gt;2),IF(Table1[[#This Row],[Row or Column]]="row",MIN(M567:M571),MIN(Table1[[#This Row],[fo row 1]:[fo row 5]])),"")</f>
        <v/>
      </c>
      <c r="P572" t="str">
        <f t="shared" ref="P572:T587" si="590">IF(LEN($G572)&gt;2,SUMIF(H567:H571,"&gt;"&amp;$O572,A567:A571),"")</f>
        <v/>
      </c>
      <c r="Q572" t="str">
        <f t="shared" si="590"/>
        <v/>
      </c>
      <c r="R572" t="str">
        <f t="shared" si="590"/>
        <v/>
      </c>
      <c r="S572" t="str">
        <f t="shared" si="590"/>
        <v/>
      </c>
      <c r="T572" t="str">
        <f t="shared" si="590"/>
        <v/>
      </c>
      <c r="U572" s="1" t="str">
        <f>IF(LEN(Table1[[#This Row],[Status]])&gt;2,SUM(Table1[[#This Row],[sum col1]:[sum col5]]),"")</f>
        <v/>
      </c>
      <c r="V572" s="1" t="str" cm="1">
        <f t="array" ref="V572">IF(LEN(Table1[[#This Row],[Status]])&gt;2,INDEX('Bingo input'!$B$6:$B$105,Table1[[#This Row],[Min of Maxs]],1),"")</f>
        <v/>
      </c>
    </row>
    <row r="573" spans="1:22">
      <c r="A573" s="3">
        <v>62</v>
      </c>
      <c r="B573">
        <v>80</v>
      </c>
      <c r="C573">
        <v>85</v>
      </c>
      <c r="D573">
        <v>38</v>
      </c>
      <c r="E573">
        <v>33</v>
      </c>
      <c r="F573">
        <f t="shared" si="540"/>
        <v>95</v>
      </c>
      <c r="G573" t="str">
        <f t="shared" si="533"/>
        <v/>
      </c>
      <c r="H573">
        <f>IF(ISBLANK(A573),MAX(H568:H572),MATCH(A573,'Bingo input'!$B$6:$B$105,0))</f>
        <v>69</v>
      </c>
      <c r="I573">
        <f>IF(ISBLANK(B573),MAX(I568:I572),MATCH(B573,'Bingo input'!$B$6:$B$105,0))</f>
        <v>43</v>
      </c>
      <c r="J573">
        <f>IF(ISBLANK(C573),MAX(J568:J572),MATCH(C573,'Bingo input'!$B$6:$B$105,0))</f>
        <v>5</v>
      </c>
      <c r="K573">
        <f>IF(ISBLANK(D573),MAX(K568:K572),MATCH(D573,'Bingo input'!$B$6:$B$105,0))</f>
        <v>82</v>
      </c>
      <c r="L573">
        <f>IF(ISBLANK(E573),MAX(L568:L572),MATCH(E573,'Bingo input'!$B$6:$B$105,0))</f>
        <v>11</v>
      </c>
      <c r="M573">
        <f t="shared" si="534"/>
        <v>82</v>
      </c>
      <c r="N573" t="str">
        <f>IF(LEN(Table1[[#This Row],[Status]])&gt;2,IF(MIN(Table1[[#This Row],[fo row 1]:[fo row 5]])&lt;MIN(M568:M572),"column","row"),"")</f>
        <v/>
      </c>
      <c r="O573" t="str">
        <f>IF(AND(LEN(Table1[[#This Row],[Status]])&gt;2,LEN(Table1[[#This Row],[Row or Column]])&gt;2),IF(Table1[[#This Row],[Row or Column]]="row",MIN(M568:M572),MIN(Table1[[#This Row],[fo row 1]:[fo row 5]])),"")</f>
        <v/>
      </c>
      <c r="P573" t="str">
        <f t="shared" si="590"/>
        <v/>
      </c>
      <c r="Q573" t="str">
        <f t="shared" ref="Q573:T573" si="591">IF(LEN($G573)&gt;2,SUMIF(I568:I572,"&gt;"&amp;$O573,B568:B572),"")</f>
        <v/>
      </c>
      <c r="R573" t="str">
        <f t="shared" si="591"/>
        <v/>
      </c>
      <c r="S573" t="str">
        <f t="shared" si="591"/>
        <v/>
      </c>
      <c r="T573" t="str">
        <f t="shared" si="591"/>
        <v/>
      </c>
      <c r="U573" s="1" t="str">
        <f>IF(LEN(Table1[[#This Row],[Status]])&gt;2,SUM(Table1[[#This Row],[sum col1]:[sum col5]]),"")</f>
        <v/>
      </c>
      <c r="V573" s="1" t="str" cm="1">
        <f t="array" ref="V573">IF(LEN(Table1[[#This Row],[Status]])&gt;2,INDEX('Bingo input'!$B$6:$B$105,Table1[[#This Row],[Min of Maxs]],1),"")</f>
        <v/>
      </c>
    </row>
    <row r="574" spans="1:22">
      <c r="A574" s="3">
        <v>68</v>
      </c>
      <c r="B574">
        <v>97</v>
      </c>
      <c r="C574">
        <v>47</v>
      </c>
      <c r="D574">
        <v>14</v>
      </c>
      <c r="E574">
        <v>96</v>
      </c>
      <c r="F574">
        <f t="shared" si="540"/>
        <v>95</v>
      </c>
      <c r="G574" t="str">
        <f t="shared" si="533"/>
        <v/>
      </c>
      <c r="H574">
        <f>IF(ISBLANK(A574),MAX(H569:H573),MATCH(A574,'Bingo input'!$B$6:$B$105,0))</f>
        <v>9</v>
      </c>
      <c r="I574">
        <f>IF(ISBLANK(B574),MAX(I569:I573),MATCH(B574,'Bingo input'!$B$6:$B$105,0))</f>
        <v>32</v>
      </c>
      <c r="J574">
        <f>IF(ISBLANK(C574),MAX(J569:J573),MATCH(C574,'Bingo input'!$B$6:$B$105,0))</f>
        <v>34</v>
      </c>
      <c r="K574">
        <f>IF(ISBLANK(D574),MAX(K569:K573),MATCH(D574,'Bingo input'!$B$6:$B$105,0))</f>
        <v>2</v>
      </c>
      <c r="L574">
        <f>IF(ISBLANK(E574),MAX(L569:L573),MATCH(E574,'Bingo input'!$B$6:$B$105,0))</f>
        <v>71</v>
      </c>
      <c r="M574">
        <f t="shared" si="534"/>
        <v>71</v>
      </c>
      <c r="N574" t="str">
        <f>IF(LEN(Table1[[#This Row],[Status]])&gt;2,IF(MIN(Table1[[#This Row],[fo row 1]:[fo row 5]])&lt;MIN(M569:M573),"column","row"),"")</f>
        <v/>
      </c>
      <c r="O574" t="str">
        <f>IF(AND(LEN(Table1[[#This Row],[Status]])&gt;2,LEN(Table1[[#This Row],[Row or Column]])&gt;2),IF(Table1[[#This Row],[Row or Column]]="row",MIN(M569:M573),MIN(Table1[[#This Row],[fo row 1]:[fo row 5]])),"")</f>
        <v/>
      </c>
      <c r="P574" t="str">
        <f t="shared" si="590"/>
        <v/>
      </c>
      <c r="Q574" t="str">
        <f t="shared" ref="Q574:T574" si="592">IF(LEN($G574)&gt;2,SUMIF(I569:I573,"&gt;"&amp;$O574,B569:B573),"")</f>
        <v/>
      </c>
      <c r="R574" t="str">
        <f t="shared" si="592"/>
        <v/>
      </c>
      <c r="S574" t="str">
        <f t="shared" si="592"/>
        <v/>
      </c>
      <c r="T574" t="str">
        <f t="shared" si="592"/>
        <v/>
      </c>
      <c r="U574" s="1" t="str">
        <f>IF(LEN(Table1[[#This Row],[Status]])&gt;2,SUM(Table1[[#This Row],[sum col1]:[sum col5]]),"")</f>
        <v/>
      </c>
      <c r="V574" s="1" t="str" cm="1">
        <f t="array" ref="V574">IF(LEN(Table1[[#This Row],[Status]])&gt;2,INDEX('Bingo input'!$B$6:$B$105,Table1[[#This Row],[Min of Maxs]],1),"")</f>
        <v/>
      </c>
    </row>
    <row r="575" spans="1:22">
      <c r="A575" s="2"/>
      <c r="F575">
        <f t="shared" si="540"/>
        <v>95</v>
      </c>
      <c r="G575" t="str">
        <f t="shared" si="533"/>
        <v xml:space="preserve">Board 95 min row: </v>
      </c>
      <c r="H575">
        <f>IF(ISBLANK(A575),MAX(H570:H574),MATCH(A575,'Bingo input'!$B$6:$B$105,0))</f>
        <v>69</v>
      </c>
      <c r="I575">
        <f>IF(ISBLANK(B575),MAX(I570:I574),MATCH(B575,'Bingo input'!$B$6:$B$105,0))</f>
        <v>98</v>
      </c>
      <c r="J575">
        <f>IF(ISBLANK(C575),MAX(J570:J574),MATCH(C575,'Bingo input'!$B$6:$B$105,0))</f>
        <v>89</v>
      </c>
      <c r="K575">
        <f>IF(ISBLANK(D575),MAX(K570:K574),MATCH(D575,'Bingo input'!$B$6:$B$105,0))</f>
        <v>95</v>
      </c>
      <c r="L575">
        <f>IF(ISBLANK(E575),MAX(L570:L574),MATCH(E575,'Bingo input'!$B$6:$B$105,0))</f>
        <v>93</v>
      </c>
      <c r="M575" t="str">
        <f t="shared" si="534"/>
        <v>/</v>
      </c>
      <c r="N575" t="str">
        <f>IF(LEN(Table1[[#This Row],[Status]])&gt;2,IF(MIN(Table1[[#This Row],[fo row 1]:[fo row 5]])&lt;MIN(M570:M574),"column","row"),"")</f>
        <v>column</v>
      </c>
      <c r="O575">
        <f>IF(AND(LEN(Table1[[#This Row],[Status]])&gt;2,LEN(Table1[[#This Row],[Row or Column]])&gt;2),IF(Table1[[#This Row],[Row or Column]]="row",MIN(M570:M574),MIN(Table1[[#This Row],[fo row 1]:[fo row 5]])),"")</f>
        <v>69</v>
      </c>
      <c r="P575">
        <f t="shared" si="590"/>
        <v>0</v>
      </c>
      <c r="Q575">
        <f t="shared" ref="Q575:T575" si="593">IF(LEN($G575)&gt;2,SUMIF(I570:I574,"&gt;"&amp;$O575,B570:B574),"")</f>
        <v>53</v>
      </c>
      <c r="R575">
        <f t="shared" si="593"/>
        <v>91</v>
      </c>
      <c r="S575">
        <f t="shared" si="593"/>
        <v>41</v>
      </c>
      <c r="T575">
        <f t="shared" si="593"/>
        <v>155</v>
      </c>
      <c r="U575" s="1">
        <f>IF(LEN(Table1[[#This Row],[Status]])&gt;2,SUM(Table1[[#This Row],[sum col1]:[sum col5]]),"")</f>
        <v>340</v>
      </c>
      <c r="V575" s="1" cm="1">
        <f t="array" ref="V575">IF(LEN(Table1[[#This Row],[Status]])&gt;2,INDEX('Bingo input'!$B$6:$B$105,Table1[[#This Row],[Min of Maxs]],1),"")</f>
        <v>62</v>
      </c>
    </row>
    <row r="576" spans="1:22">
      <c r="A576" s="3">
        <v>36</v>
      </c>
      <c r="B576">
        <v>8</v>
      </c>
      <c r="C576">
        <v>98</v>
      </c>
      <c r="D576">
        <v>43</v>
      </c>
      <c r="E576">
        <v>70</v>
      </c>
      <c r="F576">
        <f t="shared" si="540"/>
        <v>96</v>
      </c>
      <c r="G576" t="str">
        <f t="shared" si="533"/>
        <v/>
      </c>
      <c r="H576">
        <f>IF(ISBLANK(A576),MAX(H571:H575),MATCH(A576,'Bingo input'!$B$6:$B$105,0))</f>
        <v>46</v>
      </c>
      <c r="I576">
        <f>IF(ISBLANK(B576),MAX(I571:I575),MATCH(B576,'Bingo input'!$B$6:$B$105,0))</f>
        <v>56</v>
      </c>
      <c r="J576">
        <f>IF(ISBLANK(C576),MAX(J571:J575),MATCH(C576,'Bingo input'!$B$6:$B$105,0))</f>
        <v>80</v>
      </c>
      <c r="K576">
        <f>IF(ISBLANK(D576),MAX(K571:K575),MATCH(D576,'Bingo input'!$B$6:$B$105,0))</f>
        <v>17</v>
      </c>
      <c r="L576">
        <f>IF(ISBLANK(E576),MAX(L571:L575),MATCH(E576,'Bingo input'!$B$6:$B$105,0))</f>
        <v>3</v>
      </c>
      <c r="M576">
        <f t="shared" si="534"/>
        <v>80</v>
      </c>
      <c r="N576" t="str">
        <f>IF(LEN(Table1[[#This Row],[Status]])&gt;2,IF(MIN(Table1[[#This Row],[fo row 1]:[fo row 5]])&lt;MIN(M571:M575),"column","row"),"")</f>
        <v/>
      </c>
      <c r="O576" t="str">
        <f>IF(AND(LEN(Table1[[#This Row],[Status]])&gt;2,LEN(Table1[[#This Row],[Row or Column]])&gt;2),IF(Table1[[#This Row],[Row or Column]]="row",MIN(M571:M575),MIN(Table1[[#This Row],[fo row 1]:[fo row 5]])),"")</f>
        <v/>
      </c>
      <c r="P576" t="str">
        <f t="shared" si="590"/>
        <v/>
      </c>
      <c r="Q576" t="str">
        <f t="shared" ref="Q576:T576" si="594">IF(LEN($G576)&gt;2,SUMIF(I571:I575,"&gt;"&amp;$O576,B571:B575),"")</f>
        <v/>
      </c>
      <c r="R576" t="str">
        <f t="shared" si="594"/>
        <v/>
      </c>
      <c r="S576" t="str">
        <f t="shared" si="594"/>
        <v/>
      </c>
      <c r="T576" t="str">
        <f t="shared" si="594"/>
        <v/>
      </c>
      <c r="U576" s="1" t="str">
        <f>IF(LEN(Table1[[#This Row],[Status]])&gt;2,SUM(Table1[[#This Row],[sum col1]:[sum col5]]),"")</f>
        <v/>
      </c>
      <c r="V576" s="1" t="str" cm="1">
        <f t="array" ref="V576">IF(LEN(Table1[[#This Row],[Status]])&gt;2,INDEX('Bingo input'!$B$6:$B$105,Table1[[#This Row],[Min of Maxs]],1),"")</f>
        <v/>
      </c>
    </row>
    <row r="577" spans="1:22">
      <c r="A577" s="3">
        <v>85</v>
      </c>
      <c r="B577">
        <v>95</v>
      </c>
      <c r="C577">
        <v>31</v>
      </c>
      <c r="D577">
        <v>1</v>
      </c>
      <c r="E577">
        <v>51</v>
      </c>
      <c r="F577">
        <f t="shared" si="540"/>
        <v>96</v>
      </c>
      <c r="G577" t="str">
        <f t="shared" si="533"/>
        <v/>
      </c>
      <c r="H577">
        <f>IF(ISBLANK(A577),MAX(H572:H576),MATCH(A577,'Bingo input'!$B$6:$B$105,0))</f>
        <v>5</v>
      </c>
      <c r="I577">
        <f>IF(ISBLANK(B577),MAX(I572:I576),MATCH(B577,'Bingo input'!$B$6:$B$105,0))</f>
        <v>48</v>
      </c>
      <c r="J577">
        <f>IF(ISBLANK(C577),MAX(J572:J576),MATCH(C577,'Bingo input'!$B$6:$B$105,0))</f>
        <v>73</v>
      </c>
      <c r="K577">
        <f>IF(ISBLANK(D577),MAX(K572:K576),MATCH(D577,'Bingo input'!$B$6:$B$105,0))</f>
        <v>64</v>
      </c>
      <c r="L577">
        <f>IF(ISBLANK(E577),MAX(L572:L576),MATCH(E577,'Bingo input'!$B$6:$B$105,0))</f>
        <v>36</v>
      </c>
      <c r="M577">
        <f t="shared" si="534"/>
        <v>73</v>
      </c>
      <c r="N577" t="str">
        <f>IF(LEN(Table1[[#This Row],[Status]])&gt;2,IF(MIN(Table1[[#This Row],[fo row 1]:[fo row 5]])&lt;MIN(M572:M576),"column","row"),"")</f>
        <v/>
      </c>
      <c r="O577" t="str">
        <f>IF(AND(LEN(Table1[[#This Row],[Status]])&gt;2,LEN(Table1[[#This Row],[Row or Column]])&gt;2),IF(Table1[[#This Row],[Row or Column]]="row",MIN(M572:M576),MIN(Table1[[#This Row],[fo row 1]:[fo row 5]])),"")</f>
        <v/>
      </c>
      <c r="P577" t="str">
        <f t="shared" si="590"/>
        <v/>
      </c>
      <c r="Q577" t="str">
        <f t="shared" ref="Q577:T577" si="595">IF(LEN($G577)&gt;2,SUMIF(I572:I576,"&gt;"&amp;$O577,B572:B576),"")</f>
        <v/>
      </c>
      <c r="R577" t="str">
        <f t="shared" si="595"/>
        <v/>
      </c>
      <c r="S577" t="str">
        <f t="shared" si="595"/>
        <v/>
      </c>
      <c r="T577" t="str">
        <f t="shared" si="595"/>
        <v/>
      </c>
      <c r="U577" s="1" t="str">
        <f>IF(LEN(Table1[[#This Row],[Status]])&gt;2,SUM(Table1[[#This Row],[sum col1]:[sum col5]]),"")</f>
        <v/>
      </c>
      <c r="V577" s="1" t="str" cm="1">
        <f t="array" ref="V577">IF(LEN(Table1[[#This Row],[Status]])&gt;2,INDEX('Bingo input'!$B$6:$B$105,Table1[[#This Row],[Min of Maxs]],1),"")</f>
        <v/>
      </c>
    </row>
    <row r="578" spans="1:22">
      <c r="A578" s="3">
        <v>33</v>
      </c>
      <c r="B578">
        <v>41</v>
      </c>
      <c r="C578">
        <v>78</v>
      </c>
      <c r="D578">
        <v>89</v>
      </c>
      <c r="E578">
        <v>56</v>
      </c>
      <c r="F578">
        <f t="shared" si="540"/>
        <v>96</v>
      </c>
      <c r="G578" t="str">
        <f t="shared" si="533"/>
        <v/>
      </c>
      <c r="H578">
        <f>IF(ISBLANK(A578),MAX(H573:H577),MATCH(A578,'Bingo input'!$B$6:$B$105,0))</f>
        <v>11</v>
      </c>
      <c r="I578">
        <f>IF(ISBLANK(B578),MAX(I573:I577),MATCH(B578,'Bingo input'!$B$6:$B$105,0))</f>
        <v>87</v>
      </c>
      <c r="J578">
        <f>IF(ISBLANK(C578),MAX(J573:J577),MATCH(C578,'Bingo input'!$B$6:$B$105,0))</f>
        <v>12</v>
      </c>
      <c r="K578">
        <f>IF(ISBLANK(D578),MAX(K573:K577),MATCH(D578,'Bingo input'!$B$6:$B$105,0))</f>
        <v>94</v>
      </c>
      <c r="L578">
        <f>IF(ISBLANK(E578),MAX(L573:L577),MATCH(E578,'Bingo input'!$B$6:$B$105,0))</f>
        <v>41</v>
      </c>
      <c r="M578">
        <f t="shared" si="534"/>
        <v>94</v>
      </c>
      <c r="N578" t="str">
        <f>IF(LEN(Table1[[#This Row],[Status]])&gt;2,IF(MIN(Table1[[#This Row],[fo row 1]:[fo row 5]])&lt;MIN(M573:M577),"column","row"),"")</f>
        <v/>
      </c>
      <c r="O578" t="str">
        <f>IF(AND(LEN(Table1[[#This Row],[Status]])&gt;2,LEN(Table1[[#This Row],[Row or Column]])&gt;2),IF(Table1[[#This Row],[Row or Column]]="row",MIN(M573:M577),MIN(Table1[[#This Row],[fo row 1]:[fo row 5]])),"")</f>
        <v/>
      </c>
      <c r="P578" t="str">
        <f t="shared" si="590"/>
        <v/>
      </c>
      <c r="Q578" t="str">
        <f t="shared" ref="Q578:T578" si="596">IF(LEN($G578)&gt;2,SUMIF(I573:I577,"&gt;"&amp;$O578,B573:B577),"")</f>
        <v/>
      </c>
      <c r="R578" t="str">
        <f t="shared" si="596"/>
        <v/>
      </c>
      <c r="S578" t="str">
        <f t="shared" si="596"/>
        <v/>
      </c>
      <c r="T578" t="str">
        <f t="shared" si="596"/>
        <v/>
      </c>
      <c r="U578" s="1" t="str">
        <f>IF(LEN(Table1[[#This Row],[Status]])&gt;2,SUM(Table1[[#This Row],[sum col1]:[sum col5]]),"")</f>
        <v/>
      </c>
      <c r="V578" s="1" t="str" cm="1">
        <f t="array" ref="V578">IF(LEN(Table1[[#This Row],[Status]])&gt;2,INDEX('Bingo input'!$B$6:$B$105,Table1[[#This Row],[Min of Maxs]],1),"")</f>
        <v/>
      </c>
    </row>
    <row r="579" spans="1:22">
      <c r="A579" s="3">
        <v>76</v>
      </c>
      <c r="B579">
        <v>16</v>
      </c>
      <c r="C579">
        <v>15</v>
      </c>
      <c r="D579">
        <v>34</v>
      </c>
      <c r="E579">
        <v>82</v>
      </c>
      <c r="F579">
        <f t="shared" si="540"/>
        <v>96</v>
      </c>
      <c r="G579" t="str">
        <f t="shared" si="533"/>
        <v/>
      </c>
      <c r="H579">
        <f>IF(ISBLANK(A579),MAX(H574:H578),MATCH(A579,'Bingo input'!$B$6:$B$105,0))</f>
        <v>19</v>
      </c>
      <c r="I579">
        <f>IF(ISBLANK(B579),MAX(I574:I578),MATCH(B579,'Bingo input'!$B$6:$B$105,0))</f>
        <v>55</v>
      </c>
      <c r="J579">
        <f>IF(ISBLANK(C579),MAX(J574:J578),MATCH(C579,'Bingo input'!$B$6:$B$105,0))</f>
        <v>26</v>
      </c>
      <c r="K579">
        <f>IF(ISBLANK(D579),MAX(K574:K578),MATCH(D579,'Bingo input'!$B$6:$B$105,0))</f>
        <v>21</v>
      </c>
      <c r="L579">
        <f>IF(ISBLANK(E579),MAX(L574:L578),MATCH(E579,'Bingo input'!$B$6:$B$105,0))</f>
        <v>22</v>
      </c>
      <c r="M579">
        <f t="shared" si="534"/>
        <v>55</v>
      </c>
      <c r="N579" t="str">
        <f>IF(LEN(Table1[[#This Row],[Status]])&gt;2,IF(MIN(Table1[[#This Row],[fo row 1]:[fo row 5]])&lt;MIN(M574:M578),"column","row"),"")</f>
        <v/>
      </c>
      <c r="O579" t="str">
        <f>IF(AND(LEN(Table1[[#This Row],[Status]])&gt;2,LEN(Table1[[#This Row],[Row or Column]])&gt;2),IF(Table1[[#This Row],[Row or Column]]="row",MIN(M574:M578),MIN(Table1[[#This Row],[fo row 1]:[fo row 5]])),"")</f>
        <v/>
      </c>
      <c r="P579" t="str">
        <f t="shared" si="590"/>
        <v/>
      </c>
      <c r="Q579" t="str">
        <f t="shared" ref="Q579:T579" si="597">IF(LEN($G579)&gt;2,SUMIF(I574:I578,"&gt;"&amp;$O579,B574:B578),"")</f>
        <v/>
      </c>
      <c r="R579" t="str">
        <f t="shared" si="597"/>
        <v/>
      </c>
      <c r="S579" t="str">
        <f t="shared" si="597"/>
        <v/>
      </c>
      <c r="T579" t="str">
        <f t="shared" si="597"/>
        <v/>
      </c>
      <c r="U579" s="1" t="str">
        <f>IF(LEN(Table1[[#This Row],[Status]])&gt;2,SUM(Table1[[#This Row],[sum col1]:[sum col5]]),"")</f>
        <v/>
      </c>
      <c r="V579" s="1" t="str" cm="1">
        <f t="array" ref="V579">IF(LEN(Table1[[#This Row],[Status]])&gt;2,INDEX('Bingo input'!$B$6:$B$105,Table1[[#This Row],[Min of Maxs]],1),"")</f>
        <v/>
      </c>
    </row>
    <row r="580" spans="1:22">
      <c r="A580" s="3">
        <v>12</v>
      </c>
      <c r="B580">
        <v>18</v>
      </c>
      <c r="C580">
        <v>39</v>
      </c>
      <c r="D580">
        <v>4</v>
      </c>
      <c r="E580">
        <v>3</v>
      </c>
      <c r="F580">
        <f t="shared" si="540"/>
        <v>96</v>
      </c>
      <c r="G580" t="str">
        <f t="shared" si="533"/>
        <v/>
      </c>
      <c r="H580">
        <f>IF(ISBLANK(A580),MAX(H575:H579),MATCH(A580,'Bingo input'!$B$6:$B$105,0))</f>
        <v>65</v>
      </c>
      <c r="I580">
        <f>IF(ISBLANK(B580),MAX(I575:I579),MATCH(B580,'Bingo input'!$B$6:$B$105,0))</f>
        <v>16</v>
      </c>
      <c r="J580">
        <f>IF(ISBLANK(C580),MAX(J575:J579),MATCH(C580,'Bingo input'!$B$6:$B$105,0))</f>
        <v>75</v>
      </c>
      <c r="K580">
        <f>IF(ISBLANK(D580),MAX(K575:K579),MATCH(D580,'Bingo input'!$B$6:$B$105,0))</f>
        <v>13</v>
      </c>
      <c r="L580">
        <f>IF(ISBLANK(E580),MAX(L575:L579),MATCH(E580,'Bingo input'!$B$6:$B$105,0))</f>
        <v>95</v>
      </c>
      <c r="M580">
        <f t="shared" si="534"/>
        <v>95</v>
      </c>
      <c r="N580" t="str">
        <f>IF(LEN(Table1[[#This Row],[Status]])&gt;2,IF(MIN(Table1[[#This Row],[fo row 1]:[fo row 5]])&lt;MIN(M575:M579),"column","row"),"")</f>
        <v/>
      </c>
      <c r="O580" t="str">
        <f>IF(AND(LEN(Table1[[#This Row],[Status]])&gt;2,LEN(Table1[[#This Row],[Row or Column]])&gt;2),IF(Table1[[#This Row],[Row or Column]]="row",MIN(M575:M579),MIN(Table1[[#This Row],[fo row 1]:[fo row 5]])),"")</f>
        <v/>
      </c>
      <c r="P580" t="str">
        <f t="shared" si="590"/>
        <v/>
      </c>
      <c r="Q580" t="str">
        <f t="shared" ref="Q580:T580" si="598">IF(LEN($G580)&gt;2,SUMIF(I575:I579,"&gt;"&amp;$O580,B575:B579),"")</f>
        <v/>
      </c>
      <c r="R580" t="str">
        <f t="shared" si="598"/>
        <v/>
      </c>
      <c r="S580" t="str">
        <f t="shared" si="598"/>
        <v/>
      </c>
      <c r="T580" t="str">
        <f t="shared" si="598"/>
        <v/>
      </c>
      <c r="U580" s="1" t="str">
        <f>IF(LEN(Table1[[#This Row],[Status]])&gt;2,SUM(Table1[[#This Row],[sum col1]:[sum col5]]),"")</f>
        <v/>
      </c>
      <c r="V580" s="1" t="str" cm="1">
        <f t="array" ref="V580">IF(LEN(Table1[[#This Row],[Status]])&gt;2,INDEX('Bingo input'!$B$6:$B$105,Table1[[#This Row],[Min of Maxs]],1),"")</f>
        <v/>
      </c>
    </row>
    <row r="581" spans="1:22">
      <c r="A581" s="2"/>
      <c r="F581">
        <f t="shared" si="540"/>
        <v>96</v>
      </c>
      <c r="G581" t="str">
        <f t="shared" si="533"/>
        <v xml:space="preserve">Board 96 min row: </v>
      </c>
      <c r="H581">
        <f>IF(ISBLANK(A581),MAX(H576:H580),MATCH(A581,'Bingo input'!$B$6:$B$105,0))</f>
        <v>65</v>
      </c>
      <c r="I581">
        <f>IF(ISBLANK(B581),MAX(I576:I580),MATCH(B581,'Bingo input'!$B$6:$B$105,0))</f>
        <v>87</v>
      </c>
      <c r="J581">
        <f>IF(ISBLANK(C581),MAX(J576:J580),MATCH(C581,'Bingo input'!$B$6:$B$105,0))</f>
        <v>80</v>
      </c>
      <c r="K581">
        <f>IF(ISBLANK(D581),MAX(K576:K580),MATCH(D581,'Bingo input'!$B$6:$B$105,0))</f>
        <v>94</v>
      </c>
      <c r="L581">
        <f>IF(ISBLANK(E581),MAX(L576:L580),MATCH(E581,'Bingo input'!$B$6:$B$105,0))</f>
        <v>95</v>
      </c>
      <c r="M581" t="str">
        <f t="shared" si="534"/>
        <v>/</v>
      </c>
      <c r="N581" t="str">
        <f>IF(LEN(Table1[[#This Row],[Status]])&gt;2,IF(MIN(Table1[[#This Row],[fo row 1]:[fo row 5]])&lt;MIN(M576:M580),"column","row"),"")</f>
        <v>row</v>
      </c>
      <c r="O581">
        <f>IF(AND(LEN(Table1[[#This Row],[Status]])&gt;2,LEN(Table1[[#This Row],[Row or Column]])&gt;2),IF(Table1[[#This Row],[Row or Column]]="row",MIN(M576:M580),MIN(Table1[[#This Row],[fo row 1]:[fo row 5]])),"")</f>
        <v>55</v>
      </c>
      <c r="P581">
        <f t="shared" si="590"/>
        <v>12</v>
      </c>
      <c r="Q581">
        <f t="shared" ref="Q581:T581" si="599">IF(LEN($G581)&gt;2,SUMIF(I576:I580,"&gt;"&amp;$O581,B576:B580),"")</f>
        <v>49</v>
      </c>
      <c r="R581">
        <f t="shared" si="599"/>
        <v>168</v>
      </c>
      <c r="S581">
        <f t="shared" si="599"/>
        <v>90</v>
      </c>
      <c r="T581">
        <f t="shared" si="599"/>
        <v>3</v>
      </c>
      <c r="U581" s="1">
        <f>IF(LEN(Table1[[#This Row],[Status]])&gt;2,SUM(Table1[[#This Row],[sum col1]:[sum col5]]),"")</f>
        <v>322</v>
      </c>
      <c r="V581" s="1" cm="1">
        <f t="array" ref="V581">IF(LEN(Table1[[#This Row],[Status]])&gt;2,INDEX('Bingo input'!$B$6:$B$105,Table1[[#This Row],[Min of Maxs]],1),"")</f>
        <v>16</v>
      </c>
    </row>
    <row r="582" spans="1:22">
      <c r="A582" s="3">
        <v>98</v>
      </c>
      <c r="B582">
        <v>49</v>
      </c>
      <c r="C582">
        <v>41</v>
      </c>
      <c r="D582">
        <v>30</v>
      </c>
      <c r="E582">
        <v>95</v>
      </c>
      <c r="F582">
        <f t="shared" si="540"/>
        <v>97</v>
      </c>
      <c r="G582" t="str">
        <f t="shared" ref="G582:G605" si="600">IF(ISBLANK(A582),"Board "&amp;F582&amp;" min row: ","")</f>
        <v/>
      </c>
      <c r="H582">
        <f>IF(ISBLANK(A582),MAX(H577:H581),MATCH(A582,'Bingo input'!$B$6:$B$105,0))</f>
        <v>80</v>
      </c>
      <c r="I582">
        <f>IF(ISBLANK(B582),MAX(I577:I581),MATCH(B582,'Bingo input'!$B$6:$B$105,0))</f>
        <v>86</v>
      </c>
      <c r="J582">
        <f>IF(ISBLANK(C582),MAX(J577:J581),MATCH(C582,'Bingo input'!$B$6:$B$105,0))</f>
        <v>87</v>
      </c>
      <c r="K582">
        <f>IF(ISBLANK(D582),MAX(K577:K581),MATCH(D582,'Bingo input'!$B$6:$B$105,0))</f>
        <v>85</v>
      </c>
      <c r="L582">
        <f>IF(ISBLANK(E582),MAX(L577:L581),MATCH(E582,'Bingo input'!$B$6:$B$105,0))</f>
        <v>48</v>
      </c>
      <c r="M582">
        <f t="shared" ref="M582:M605" si="601">IF(ISBLANK(A582),"/",MAX(H582:L582))</f>
        <v>87</v>
      </c>
      <c r="N582" t="str">
        <f>IF(LEN(Table1[[#This Row],[Status]])&gt;2,IF(MIN(Table1[[#This Row],[fo row 1]:[fo row 5]])&lt;MIN(M577:M581),"column","row"),"")</f>
        <v/>
      </c>
      <c r="O582" t="str">
        <f>IF(AND(LEN(Table1[[#This Row],[Status]])&gt;2,LEN(Table1[[#This Row],[Row or Column]])&gt;2),IF(Table1[[#This Row],[Row or Column]]="row",MIN(M577:M581),MIN(Table1[[#This Row],[fo row 1]:[fo row 5]])),"")</f>
        <v/>
      </c>
      <c r="P582" t="str">
        <f t="shared" si="590"/>
        <v/>
      </c>
      <c r="Q582" t="str">
        <f t="shared" ref="Q582:T582" si="602">IF(LEN($G582)&gt;2,SUMIF(I577:I581,"&gt;"&amp;$O582,B577:B581),"")</f>
        <v/>
      </c>
      <c r="R582" t="str">
        <f t="shared" si="602"/>
        <v/>
      </c>
      <c r="S582" t="str">
        <f t="shared" si="602"/>
        <v/>
      </c>
      <c r="T582" t="str">
        <f t="shared" si="602"/>
        <v/>
      </c>
      <c r="U582" s="1" t="str">
        <f>IF(LEN(Table1[[#This Row],[Status]])&gt;2,SUM(Table1[[#This Row],[sum col1]:[sum col5]]),"")</f>
        <v/>
      </c>
      <c r="V582" s="1" t="str" cm="1">
        <f t="array" ref="V582">IF(LEN(Table1[[#This Row],[Status]])&gt;2,INDEX('Bingo input'!$B$6:$B$105,Table1[[#This Row],[Min of Maxs]],1),"")</f>
        <v/>
      </c>
    </row>
    <row r="583" spans="1:22">
      <c r="A583" s="3">
        <v>68</v>
      </c>
      <c r="B583">
        <v>89</v>
      </c>
      <c r="C583">
        <v>81</v>
      </c>
      <c r="D583">
        <v>48</v>
      </c>
      <c r="E583">
        <v>84</v>
      </c>
      <c r="F583">
        <f t="shared" si="540"/>
        <v>97</v>
      </c>
      <c r="G583" t="str">
        <f t="shared" si="600"/>
        <v/>
      </c>
      <c r="H583">
        <f>IF(ISBLANK(A583),MAX(H578:H582),MATCH(A583,'Bingo input'!$B$6:$B$105,0))</f>
        <v>9</v>
      </c>
      <c r="I583">
        <f>IF(ISBLANK(B583),MAX(I578:I582),MATCH(B583,'Bingo input'!$B$6:$B$105,0))</f>
        <v>94</v>
      </c>
      <c r="J583">
        <f>IF(ISBLANK(C583),MAX(J578:J582),MATCH(C583,'Bingo input'!$B$6:$B$105,0))</f>
        <v>61</v>
      </c>
      <c r="K583">
        <f>IF(ISBLANK(D583),MAX(K578:K582),MATCH(D583,'Bingo input'!$B$6:$B$105,0))</f>
        <v>91</v>
      </c>
      <c r="L583">
        <f>IF(ISBLANK(E583),MAX(L578:L582),MATCH(E583,'Bingo input'!$B$6:$B$105,0))</f>
        <v>14</v>
      </c>
      <c r="M583">
        <f t="shared" si="601"/>
        <v>94</v>
      </c>
      <c r="N583" t="str">
        <f>IF(LEN(Table1[[#This Row],[Status]])&gt;2,IF(MIN(Table1[[#This Row],[fo row 1]:[fo row 5]])&lt;MIN(M578:M582),"column","row"),"")</f>
        <v/>
      </c>
      <c r="O583" t="str">
        <f>IF(AND(LEN(Table1[[#This Row],[Status]])&gt;2,LEN(Table1[[#This Row],[Row or Column]])&gt;2),IF(Table1[[#This Row],[Row or Column]]="row",MIN(M578:M582),MIN(Table1[[#This Row],[fo row 1]:[fo row 5]])),"")</f>
        <v/>
      </c>
      <c r="P583" t="str">
        <f t="shared" si="590"/>
        <v/>
      </c>
      <c r="Q583" t="str">
        <f t="shared" ref="Q583:T583" si="603">IF(LEN($G583)&gt;2,SUMIF(I578:I582,"&gt;"&amp;$O583,B578:B582),"")</f>
        <v/>
      </c>
      <c r="R583" t="str">
        <f t="shared" si="603"/>
        <v/>
      </c>
      <c r="S583" t="str">
        <f t="shared" si="603"/>
        <v/>
      </c>
      <c r="T583" t="str">
        <f t="shared" si="603"/>
        <v/>
      </c>
      <c r="U583" s="1" t="str">
        <f>IF(LEN(Table1[[#This Row],[Status]])&gt;2,SUM(Table1[[#This Row],[sum col1]:[sum col5]]),"")</f>
        <v/>
      </c>
      <c r="V583" s="1" t="str" cm="1">
        <f t="array" ref="V583">IF(LEN(Table1[[#This Row],[Status]])&gt;2,INDEX('Bingo input'!$B$6:$B$105,Table1[[#This Row],[Min of Maxs]],1),"")</f>
        <v/>
      </c>
    </row>
    <row r="584" spans="1:22">
      <c r="A584" s="3">
        <v>15</v>
      </c>
      <c r="B584">
        <v>19</v>
      </c>
      <c r="C584">
        <v>90</v>
      </c>
      <c r="D584">
        <v>66</v>
      </c>
      <c r="E584">
        <v>14</v>
      </c>
      <c r="F584">
        <f t="shared" si="540"/>
        <v>97</v>
      </c>
      <c r="G584" t="str">
        <f t="shared" si="600"/>
        <v/>
      </c>
      <c r="H584">
        <f>IF(ISBLANK(A584),MAX(H579:H583),MATCH(A584,'Bingo input'!$B$6:$B$105,0))</f>
        <v>26</v>
      </c>
      <c r="I584">
        <f>IF(ISBLANK(B584),MAX(I579:I583),MATCH(B584,'Bingo input'!$B$6:$B$105,0))</f>
        <v>31</v>
      </c>
      <c r="J584">
        <f>IF(ISBLANK(C584),MAX(J579:J583),MATCH(C584,'Bingo input'!$B$6:$B$105,0))</f>
        <v>74</v>
      </c>
      <c r="K584">
        <f>IF(ISBLANK(D584),MAX(K579:K583),MATCH(D584,'Bingo input'!$B$6:$B$105,0))</f>
        <v>6</v>
      </c>
      <c r="L584">
        <f>IF(ISBLANK(E584),MAX(L579:L583),MATCH(E584,'Bingo input'!$B$6:$B$105,0))</f>
        <v>2</v>
      </c>
      <c r="M584">
        <f t="shared" si="601"/>
        <v>74</v>
      </c>
      <c r="N584" t="str">
        <f>IF(LEN(Table1[[#This Row],[Status]])&gt;2,IF(MIN(Table1[[#This Row],[fo row 1]:[fo row 5]])&lt;MIN(M579:M583),"column","row"),"")</f>
        <v/>
      </c>
      <c r="O584" t="str">
        <f>IF(AND(LEN(Table1[[#This Row],[Status]])&gt;2,LEN(Table1[[#This Row],[Row or Column]])&gt;2),IF(Table1[[#This Row],[Row or Column]]="row",MIN(M579:M583),MIN(Table1[[#This Row],[fo row 1]:[fo row 5]])),"")</f>
        <v/>
      </c>
      <c r="P584" t="str">
        <f t="shared" si="590"/>
        <v/>
      </c>
      <c r="Q584" t="str">
        <f t="shared" ref="Q584:T584" si="604">IF(LEN($G584)&gt;2,SUMIF(I579:I583,"&gt;"&amp;$O584,B579:B583),"")</f>
        <v/>
      </c>
      <c r="R584" t="str">
        <f t="shared" si="604"/>
        <v/>
      </c>
      <c r="S584" t="str">
        <f t="shared" si="604"/>
        <v/>
      </c>
      <c r="T584" t="str">
        <f t="shared" si="604"/>
        <v/>
      </c>
      <c r="U584" s="1" t="str">
        <f>IF(LEN(Table1[[#This Row],[Status]])&gt;2,SUM(Table1[[#This Row],[sum col1]:[sum col5]]),"")</f>
        <v/>
      </c>
      <c r="V584" s="1" t="str" cm="1">
        <f t="array" ref="V584">IF(LEN(Table1[[#This Row],[Status]])&gt;2,INDEX('Bingo input'!$B$6:$B$105,Table1[[#This Row],[Min of Maxs]],1),"")</f>
        <v/>
      </c>
    </row>
    <row r="585" spans="1:22">
      <c r="A585" s="3">
        <v>32</v>
      </c>
      <c r="B585">
        <v>1</v>
      </c>
      <c r="C585">
        <v>88</v>
      </c>
      <c r="D585">
        <v>34</v>
      </c>
      <c r="E585">
        <v>64</v>
      </c>
      <c r="F585">
        <f t="shared" si="540"/>
        <v>97</v>
      </c>
      <c r="G585" t="str">
        <f t="shared" si="600"/>
        <v/>
      </c>
      <c r="H585">
        <f>IF(ISBLANK(A585),MAX(H580:H584),MATCH(A585,'Bingo input'!$B$6:$B$105,0))</f>
        <v>33</v>
      </c>
      <c r="I585">
        <f>IF(ISBLANK(B585),MAX(I580:I584),MATCH(B585,'Bingo input'!$B$6:$B$105,0))</f>
        <v>64</v>
      </c>
      <c r="J585">
        <f>IF(ISBLANK(C585),MAX(J580:J584),MATCH(C585,'Bingo input'!$B$6:$B$105,0))</f>
        <v>66</v>
      </c>
      <c r="K585">
        <f>IF(ISBLANK(D585),MAX(K580:K584),MATCH(D585,'Bingo input'!$B$6:$B$105,0))</f>
        <v>21</v>
      </c>
      <c r="L585">
        <f>IF(ISBLANK(E585),MAX(L580:L584),MATCH(E585,'Bingo input'!$B$6:$B$105,0))</f>
        <v>28</v>
      </c>
      <c r="M585">
        <f t="shared" si="601"/>
        <v>66</v>
      </c>
      <c r="N585" t="str">
        <f>IF(LEN(Table1[[#This Row],[Status]])&gt;2,IF(MIN(Table1[[#This Row],[fo row 1]:[fo row 5]])&lt;MIN(M580:M584),"column","row"),"")</f>
        <v/>
      </c>
      <c r="O585" t="str">
        <f>IF(AND(LEN(Table1[[#This Row],[Status]])&gt;2,LEN(Table1[[#This Row],[Row or Column]])&gt;2),IF(Table1[[#This Row],[Row or Column]]="row",MIN(M580:M584),MIN(Table1[[#This Row],[fo row 1]:[fo row 5]])),"")</f>
        <v/>
      </c>
      <c r="P585" t="str">
        <f t="shared" si="590"/>
        <v/>
      </c>
      <c r="Q585" t="str">
        <f t="shared" ref="Q585:T585" si="605">IF(LEN($G585)&gt;2,SUMIF(I580:I584,"&gt;"&amp;$O585,B580:B584),"")</f>
        <v/>
      </c>
      <c r="R585" t="str">
        <f t="shared" si="605"/>
        <v/>
      </c>
      <c r="S585" t="str">
        <f t="shared" si="605"/>
        <v/>
      </c>
      <c r="T585" t="str">
        <f t="shared" si="605"/>
        <v/>
      </c>
      <c r="U585" s="1" t="str">
        <f>IF(LEN(Table1[[#This Row],[Status]])&gt;2,SUM(Table1[[#This Row],[sum col1]:[sum col5]]),"")</f>
        <v/>
      </c>
      <c r="V585" s="1" t="str" cm="1">
        <f t="array" ref="V585">IF(LEN(Table1[[#This Row],[Status]])&gt;2,INDEX('Bingo input'!$B$6:$B$105,Table1[[#This Row],[Min of Maxs]],1),"")</f>
        <v/>
      </c>
    </row>
    <row r="586" spans="1:22">
      <c r="A586" s="3">
        <v>73</v>
      </c>
      <c r="B586">
        <v>65</v>
      </c>
      <c r="C586">
        <v>6</v>
      </c>
      <c r="D586">
        <v>20</v>
      </c>
      <c r="E586">
        <v>86</v>
      </c>
      <c r="F586">
        <f t="shared" si="540"/>
        <v>97</v>
      </c>
      <c r="G586" t="str">
        <f t="shared" si="600"/>
        <v/>
      </c>
      <c r="H586">
        <f>IF(ISBLANK(A586),MAX(H581:H585),MATCH(A586,'Bingo input'!$B$6:$B$105,0))</f>
        <v>42</v>
      </c>
      <c r="I586">
        <f>IF(ISBLANK(B586),MAX(I581:I585),MATCH(B586,'Bingo input'!$B$6:$B$105,0))</f>
        <v>7</v>
      </c>
      <c r="J586">
        <f>IF(ISBLANK(C586),MAX(J581:J585),MATCH(C586,'Bingo input'!$B$6:$B$105,0))</f>
        <v>35</v>
      </c>
      <c r="K586">
        <f>IF(ISBLANK(D586),MAX(K581:K585),MATCH(D586,'Bingo input'!$B$6:$B$105,0))</f>
        <v>38</v>
      </c>
      <c r="L586">
        <f>IF(ISBLANK(E586),MAX(L581:L585),MATCH(E586,'Bingo input'!$B$6:$B$105,0))</f>
        <v>44</v>
      </c>
      <c r="M586">
        <f t="shared" si="601"/>
        <v>44</v>
      </c>
      <c r="N586" t="str">
        <f>IF(LEN(Table1[[#This Row],[Status]])&gt;2,IF(MIN(Table1[[#This Row],[fo row 1]:[fo row 5]])&lt;MIN(M581:M585),"column","row"),"")</f>
        <v/>
      </c>
      <c r="O586" t="str">
        <f>IF(AND(LEN(Table1[[#This Row],[Status]])&gt;2,LEN(Table1[[#This Row],[Row or Column]])&gt;2),IF(Table1[[#This Row],[Row or Column]]="row",MIN(M581:M585),MIN(Table1[[#This Row],[fo row 1]:[fo row 5]])),"")</f>
        <v/>
      </c>
      <c r="P586" t="str">
        <f t="shared" si="590"/>
        <v/>
      </c>
      <c r="Q586" t="str">
        <f t="shared" ref="Q586:T586" si="606">IF(LEN($G586)&gt;2,SUMIF(I581:I585,"&gt;"&amp;$O586,B581:B585),"")</f>
        <v/>
      </c>
      <c r="R586" t="str">
        <f t="shared" si="606"/>
        <v/>
      </c>
      <c r="S586" t="str">
        <f t="shared" si="606"/>
        <v/>
      </c>
      <c r="T586" t="str">
        <f t="shared" si="606"/>
        <v/>
      </c>
      <c r="U586" s="1" t="str">
        <f>IF(LEN(Table1[[#This Row],[Status]])&gt;2,SUM(Table1[[#This Row],[sum col1]:[sum col5]]),"")</f>
        <v/>
      </c>
      <c r="V586" s="1" t="str" cm="1">
        <f t="array" ref="V586">IF(LEN(Table1[[#This Row],[Status]])&gt;2,INDEX('Bingo input'!$B$6:$B$105,Table1[[#This Row],[Min of Maxs]],1),"")</f>
        <v/>
      </c>
    </row>
    <row r="587" spans="1:22">
      <c r="A587" s="2"/>
      <c r="F587">
        <f t="shared" ref="F587:F650" si="607">IF(AND(ISNUMBER(E587),ISNUMBER(E586)),F586,IF(AND(ISNUMBER(E587),ISBLANK(E586)),F586+1,IF(ISNUMBER(F586), F586, 1)))</f>
        <v>97</v>
      </c>
      <c r="G587" t="str">
        <f t="shared" si="600"/>
        <v xml:space="preserve">Board 97 min row: </v>
      </c>
      <c r="H587">
        <f>IF(ISBLANK(A587),MAX(H582:H586),MATCH(A587,'Bingo input'!$B$6:$B$105,0))</f>
        <v>80</v>
      </c>
      <c r="I587">
        <f>IF(ISBLANK(B587),MAX(I582:I586),MATCH(B587,'Bingo input'!$B$6:$B$105,0))</f>
        <v>94</v>
      </c>
      <c r="J587">
        <f>IF(ISBLANK(C587),MAX(J582:J586),MATCH(C587,'Bingo input'!$B$6:$B$105,0))</f>
        <v>87</v>
      </c>
      <c r="K587">
        <f>IF(ISBLANK(D587),MAX(K582:K586),MATCH(D587,'Bingo input'!$B$6:$B$105,0))</f>
        <v>91</v>
      </c>
      <c r="L587">
        <f>IF(ISBLANK(E587),MAX(L582:L586),MATCH(E587,'Bingo input'!$B$6:$B$105,0))</f>
        <v>48</v>
      </c>
      <c r="M587" t="str">
        <f t="shared" si="601"/>
        <v>/</v>
      </c>
      <c r="N587" t="str">
        <f>IF(LEN(Table1[[#This Row],[Status]])&gt;2,IF(MIN(Table1[[#This Row],[fo row 1]:[fo row 5]])&lt;MIN(M582:M586),"column","row"),"")</f>
        <v>row</v>
      </c>
      <c r="O587">
        <f>IF(AND(LEN(Table1[[#This Row],[Status]])&gt;2,LEN(Table1[[#This Row],[Row or Column]])&gt;2),IF(Table1[[#This Row],[Row or Column]]="row",MIN(M582:M586),MIN(Table1[[#This Row],[fo row 1]:[fo row 5]])),"")</f>
        <v>44</v>
      </c>
      <c r="P587">
        <f t="shared" si="590"/>
        <v>98</v>
      </c>
      <c r="Q587">
        <f t="shared" ref="Q587:T587" si="608">IF(LEN($G587)&gt;2,SUMIF(I582:I586,"&gt;"&amp;$O587,B582:B586),"")</f>
        <v>139</v>
      </c>
      <c r="R587">
        <f t="shared" si="608"/>
        <v>300</v>
      </c>
      <c r="S587">
        <f t="shared" si="608"/>
        <v>78</v>
      </c>
      <c r="T587">
        <f t="shared" si="608"/>
        <v>95</v>
      </c>
      <c r="U587" s="1">
        <f>IF(LEN(Table1[[#This Row],[Status]])&gt;2,SUM(Table1[[#This Row],[sum col1]:[sum col5]]),"")</f>
        <v>710</v>
      </c>
      <c r="V587" s="1" cm="1">
        <f t="array" ref="V587">IF(LEN(Table1[[#This Row],[Status]])&gt;2,INDEX('Bingo input'!$B$6:$B$105,Table1[[#This Row],[Min of Maxs]],1),"")</f>
        <v>86</v>
      </c>
    </row>
    <row r="588" spans="1:22">
      <c r="A588" s="3">
        <v>22</v>
      </c>
      <c r="B588">
        <v>18</v>
      </c>
      <c r="C588">
        <v>13</v>
      </c>
      <c r="D588">
        <v>74</v>
      </c>
      <c r="E588">
        <v>34</v>
      </c>
      <c r="F588">
        <f t="shared" si="607"/>
        <v>98</v>
      </c>
      <c r="G588" t="str">
        <f t="shared" si="600"/>
        <v/>
      </c>
      <c r="H588">
        <f>IF(ISBLANK(A588),MAX(H583:H587),MATCH(A588,'Bingo input'!$B$6:$B$105,0))</f>
        <v>62</v>
      </c>
      <c r="I588">
        <f>IF(ISBLANK(B588),MAX(I583:I587),MATCH(B588,'Bingo input'!$B$6:$B$105,0))</f>
        <v>16</v>
      </c>
      <c r="J588">
        <f>IF(ISBLANK(C588),MAX(J583:J587),MATCH(C588,'Bingo input'!$B$6:$B$105,0))</f>
        <v>47</v>
      </c>
      <c r="K588">
        <f>IF(ISBLANK(D588),MAX(K583:K587),MATCH(D588,'Bingo input'!$B$6:$B$105,0))</f>
        <v>24</v>
      </c>
      <c r="L588">
        <f>IF(ISBLANK(E588),MAX(L583:L587),MATCH(E588,'Bingo input'!$B$6:$B$105,0))</f>
        <v>21</v>
      </c>
      <c r="M588">
        <f t="shared" si="601"/>
        <v>62</v>
      </c>
      <c r="N588" t="str">
        <f>IF(LEN(Table1[[#This Row],[Status]])&gt;2,IF(MIN(Table1[[#This Row],[fo row 1]:[fo row 5]])&lt;MIN(M583:M587),"column","row"),"")</f>
        <v/>
      </c>
      <c r="O588" t="str">
        <f>IF(AND(LEN(Table1[[#This Row],[Status]])&gt;2,LEN(Table1[[#This Row],[Row or Column]])&gt;2),IF(Table1[[#This Row],[Row or Column]]="row",MIN(M583:M587),MIN(Table1[[#This Row],[fo row 1]:[fo row 5]])),"")</f>
        <v/>
      </c>
      <c r="P588" t="str">
        <f t="shared" ref="P588:T603" si="609">IF(LEN($G588)&gt;2,SUMIF(H583:H587,"&gt;"&amp;$O588,A583:A587),"")</f>
        <v/>
      </c>
      <c r="Q588" t="str">
        <f t="shared" si="609"/>
        <v/>
      </c>
      <c r="R588" t="str">
        <f t="shared" si="609"/>
        <v/>
      </c>
      <c r="S588" t="str">
        <f t="shared" si="609"/>
        <v/>
      </c>
      <c r="T588" t="str">
        <f t="shared" si="609"/>
        <v/>
      </c>
      <c r="U588" s="1" t="str">
        <f>IF(LEN(Table1[[#This Row],[Status]])&gt;2,SUM(Table1[[#This Row],[sum col1]:[sum col5]]),"")</f>
        <v/>
      </c>
      <c r="V588" s="1" t="str" cm="1">
        <f t="array" ref="V588">IF(LEN(Table1[[#This Row],[Status]])&gt;2,INDEX('Bingo input'!$B$6:$B$105,Table1[[#This Row],[Min of Maxs]],1),"")</f>
        <v/>
      </c>
    </row>
    <row r="589" spans="1:22">
      <c r="A589" s="3">
        <v>75</v>
      </c>
      <c r="B589">
        <v>4</v>
      </c>
      <c r="C589">
        <v>60</v>
      </c>
      <c r="D589">
        <v>88</v>
      </c>
      <c r="E589">
        <v>46</v>
      </c>
      <c r="F589">
        <f t="shared" si="607"/>
        <v>98</v>
      </c>
      <c r="G589" t="str">
        <f t="shared" si="600"/>
        <v/>
      </c>
      <c r="H589">
        <f>IF(ISBLANK(A589),MAX(H584:H588),MATCH(A589,'Bingo input'!$B$6:$B$105,0))</f>
        <v>40</v>
      </c>
      <c r="I589">
        <f>IF(ISBLANK(B589),MAX(I584:I588),MATCH(B589,'Bingo input'!$B$6:$B$105,0))</f>
        <v>13</v>
      </c>
      <c r="J589">
        <f>IF(ISBLANK(C589),MAX(J584:J588),MATCH(C589,'Bingo input'!$B$6:$B$105,0))</f>
        <v>90</v>
      </c>
      <c r="K589">
        <f>IF(ISBLANK(D589),MAX(K584:K588),MATCH(D589,'Bingo input'!$B$6:$B$105,0))</f>
        <v>66</v>
      </c>
      <c r="L589">
        <f>IF(ISBLANK(E589),MAX(L584:L588),MATCH(E589,'Bingo input'!$B$6:$B$105,0))</f>
        <v>83</v>
      </c>
      <c r="M589">
        <f t="shared" si="601"/>
        <v>90</v>
      </c>
      <c r="N589" t="str">
        <f>IF(LEN(Table1[[#This Row],[Status]])&gt;2,IF(MIN(Table1[[#This Row],[fo row 1]:[fo row 5]])&lt;MIN(M584:M588),"column","row"),"")</f>
        <v/>
      </c>
      <c r="O589" t="str">
        <f>IF(AND(LEN(Table1[[#This Row],[Status]])&gt;2,LEN(Table1[[#This Row],[Row or Column]])&gt;2),IF(Table1[[#This Row],[Row or Column]]="row",MIN(M584:M588),MIN(Table1[[#This Row],[fo row 1]:[fo row 5]])),"")</f>
        <v/>
      </c>
      <c r="P589" t="str">
        <f t="shared" si="609"/>
        <v/>
      </c>
      <c r="Q589" t="str">
        <f t="shared" ref="Q589:T589" si="610">IF(LEN($G589)&gt;2,SUMIF(I584:I588,"&gt;"&amp;$O589,B584:B588),"")</f>
        <v/>
      </c>
      <c r="R589" t="str">
        <f t="shared" si="610"/>
        <v/>
      </c>
      <c r="S589" t="str">
        <f t="shared" si="610"/>
        <v/>
      </c>
      <c r="T589" t="str">
        <f t="shared" si="610"/>
        <v/>
      </c>
      <c r="U589" s="1" t="str">
        <f>IF(LEN(Table1[[#This Row],[Status]])&gt;2,SUM(Table1[[#This Row],[sum col1]:[sum col5]]),"")</f>
        <v/>
      </c>
      <c r="V589" s="1" t="str" cm="1">
        <f t="array" ref="V589">IF(LEN(Table1[[#This Row],[Status]])&gt;2,INDEX('Bingo input'!$B$6:$B$105,Table1[[#This Row],[Min of Maxs]],1),"")</f>
        <v/>
      </c>
    </row>
    <row r="590" spans="1:22">
      <c r="A590" s="3">
        <v>25</v>
      </c>
      <c r="B590">
        <v>97</v>
      </c>
      <c r="C590">
        <v>54</v>
      </c>
      <c r="D590">
        <v>94</v>
      </c>
      <c r="E590">
        <v>91</v>
      </c>
      <c r="F590">
        <f t="shared" si="607"/>
        <v>98</v>
      </c>
      <c r="G590" t="str">
        <f t="shared" si="600"/>
        <v/>
      </c>
      <c r="H590">
        <f>IF(ISBLANK(A590),MAX(H585:H589),MATCH(A590,'Bingo input'!$B$6:$B$105,0))</f>
        <v>15</v>
      </c>
      <c r="I590">
        <f>IF(ISBLANK(B590),MAX(I585:I589),MATCH(B590,'Bingo input'!$B$6:$B$105,0))</f>
        <v>32</v>
      </c>
      <c r="J590">
        <f>IF(ISBLANK(C590),MAX(J585:J589),MATCH(C590,'Bingo input'!$B$6:$B$105,0))</f>
        <v>60</v>
      </c>
      <c r="K590">
        <f>IF(ISBLANK(D590),MAX(K585:K589),MATCH(D590,'Bingo input'!$B$6:$B$105,0))</f>
        <v>72</v>
      </c>
      <c r="L590">
        <f>IF(ISBLANK(E590),MAX(L585:L589),MATCH(E590,'Bingo input'!$B$6:$B$105,0))</f>
        <v>89</v>
      </c>
      <c r="M590">
        <f t="shared" si="601"/>
        <v>89</v>
      </c>
      <c r="N590" t="str">
        <f>IF(LEN(Table1[[#This Row],[Status]])&gt;2,IF(MIN(Table1[[#This Row],[fo row 1]:[fo row 5]])&lt;MIN(M585:M589),"column","row"),"")</f>
        <v/>
      </c>
      <c r="O590" t="str">
        <f>IF(AND(LEN(Table1[[#This Row],[Status]])&gt;2,LEN(Table1[[#This Row],[Row or Column]])&gt;2),IF(Table1[[#This Row],[Row or Column]]="row",MIN(M585:M589),MIN(Table1[[#This Row],[fo row 1]:[fo row 5]])),"")</f>
        <v/>
      </c>
      <c r="P590" t="str">
        <f t="shared" si="609"/>
        <v/>
      </c>
      <c r="Q590" t="str">
        <f t="shared" ref="Q590:T590" si="611">IF(LEN($G590)&gt;2,SUMIF(I585:I589,"&gt;"&amp;$O590,B585:B589),"")</f>
        <v/>
      </c>
      <c r="R590" t="str">
        <f t="shared" si="611"/>
        <v/>
      </c>
      <c r="S590" t="str">
        <f t="shared" si="611"/>
        <v/>
      </c>
      <c r="T590" t="str">
        <f t="shared" si="611"/>
        <v/>
      </c>
      <c r="U590" s="1" t="str">
        <f>IF(LEN(Table1[[#This Row],[Status]])&gt;2,SUM(Table1[[#This Row],[sum col1]:[sum col5]]),"")</f>
        <v/>
      </c>
      <c r="V590" s="1" t="str" cm="1">
        <f t="array" ref="V590">IF(LEN(Table1[[#This Row],[Status]])&gt;2,INDEX('Bingo input'!$B$6:$B$105,Table1[[#This Row],[Min of Maxs]],1),"")</f>
        <v/>
      </c>
    </row>
    <row r="591" spans="1:22">
      <c r="A591" s="3">
        <v>42</v>
      </c>
      <c r="B591">
        <v>67</v>
      </c>
      <c r="C591">
        <v>40</v>
      </c>
      <c r="D591">
        <v>11</v>
      </c>
      <c r="E591">
        <v>81</v>
      </c>
      <c r="F591">
        <f t="shared" si="607"/>
        <v>98</v>
      </c>
      <c r="G591" t="str">
        <f t="shared" si="600"/>
        <v/>
      </c>
      <c r="H591">
        <f>IF(ISBLANK(A591),MAX(H586:H590),MATCH(A591,'Bingo input'!$B$6:$B$105,0))</f>
        <v>96</v>
      </c>
      <c r="I591">
        <f>IF(ISBLANK(B591),MAX(I586:I590),MATCH(B591,'Bingo input'!$B$6:$B$105,0))</f>
        <v>99</v>
      </c>
      <c r="J591">
        <f>IF(ISBLANK(C591),MAX(J586:J590),MATCH(C591,'Bingo input'!$B$6:$B$105,0))</f>
        <v>78</v>
      </c>
      <c r="K591">
        <f>IF(ISBLANK(D591),MAX(K586:K590),MATCH(D591,'Bingo input'!$B$6:$B$105,0))</f>
        <v>58</v>
      </c>
      <c r="L591">
        <f>IF(ISBLANK(E591),MAX(L586:L590),MATCH(E591,'Bingo input'!$B$6:$B$105,0))</f>
        <v>61</v>
      </c>
      <c r="M591">
        <f t="shared" si="601"/>
        <v>99</v>
      </c>
      <c r="N591" t="str">
        <f>IF(LEN(Table1[[#This Row],[Status]])&gt;2,IF(MIN(Table1[[#This Row],[fo row 1]:[fo row 5]])&lt;MIN(M586:M590),"column","row"),"")</f>
        <v/>
      </c>
      <c r="O591" t="str">
        <f>IF(AND(LEN(Table1[[#This Row],[Status]])&gt;2,LEN(Table1[[#This Row],[Row or Column]])&gt;2),IF(Table1[[#This Row],[Row or Column]]="row",MIN(M586:M590),MIN(Table1[[#This Row],[fo row 1]:[fo row 5]])),"")</f>
        <v/>
      </c>
      <c r="P591" t="str">
        <f t="shared" si="609"/>
        <v/>
      </c>
      <c r="Q591" t="str">
        <f t="shared" ref="Q591:T591" si="612">IF(LEN($G591)&gt;2,SUMIF(I586:I590,"&gt;"&amp;$O591,B586:B590),"")</f>
        <v/>
      </c>
      <c r="R591" t="str">
        <f t="shared" si="612"/>
        <v/>
      </c>
      <c r="S591" t="str">
        <f t="shared" si="612"/>
        <v/>
      </c>
      <c r="T591" t="str">
        <f t="shared" si="612"/>
        <v/>
      </c>
      <c r="U591" s="1" t="str">
        <f>IF(LEN(Table1[[#This Row],[Status]])&gt;2,SUM(Table1[[#This Row],[sum col1]:[sum col5]]),"")</f>
        <v/>
      </c>
      <c r="V591" s="1" t="str" cm="1">
        <f t="array" ref="V591">IF(LEN(Table1[[#This Row],[Status]])&gt;2,INDEX('Bingo input'!$B$6:$B$105,Table1[[#This Row],[Min of Maxs]],1),"")</f>
        <v/>
      </c>
    </row>
    <row r="592" spans="1:22">
      <c r="A592" s="3">
        <v>5</v>
      </c>
      <c r="B592">
        <v>12</v>
      </c>
      <c r="C592">
        <v>49</v>
      </c>
      <c r="D592">
        <v>48</v>
      </c>
      <c r="E592">
        <v>15</v>
      </c>
      <c r="F592">
        <f t="shared" si="607"/>
        <v>98</v>
      </c>
      <c r="G592" t="str">
        <f t="shared" si="600"/>
        <v/>
      </c>
      <c r="H592">
        <f>IF(ISBLANK(A592),MAX(H587:H591),MATCH(A592,'Bingo input'!$B$6:$B$105,0))</f>
        <v>79</v>
      </c>
      <c r="I592">
        <f>IF(ISBLANK(B592),MAX(I587:I591),MATCH(B592,'Bingo input'!$B$6:$B$105,0))</f>
        <v>65</v>
      </c>
      <c r="J592">
        <f>IF(ISBLANK(C592),MAX(J587:J591),MATCH(C592,'Bingo input'!$B$6:$B$105,0))</f>
        <v>86</v>
      </c>
      <c r="K592">
        <f>IF(ISBLANK(D592),MAX(K587:K591),MATCH(D592,'Bingo input'!$B$6:$B$105,0))</f>
        <v>91</v>
      </c>
      <c r="L592">
        <f>IF(ISBLANK(E592),MAX(L587:L591),MATCH(E592,'Bingo input'!$B$6:$B$105,0))</f>
        <v>26</v>
      </c>
      <c r="M592">
        <f t="shared" si="601"/>
        <v>91</v>
      </c>
      <c r="N592" t="str">
        <f>IF(LEN(Table1[[#This Row],[Status]])&gt;2,IF(MIN(Table1[[#This Row],[fo row 1]:[fo row 5]])&lt;MIN(M587:M591),"column","row"),"")</f>
        <v/>
      </c>
      <c r="O592" t="str">
        <f>IF(AND(LEN(Table1[[#This Row],[Status]])&gt;2,LEN(Table1[[#This Row],[Row or Column]])&gt;2),IF(Table1[[#This Row],[Row or Column]]="row",MIN(M587:M591),MIN(Table1[[#This Row],[fo row 1]:[fo row 5]])),"")</f>
        <v/>
      </c>
      <c r="P592" t="str">
        <f t="shared" si="609"/>
        <v/>
      </c>
      <c r="Q592" t="str">
        <f t="shared" ref="Q592:T592" si="613">IF(LEN($G592)&gt;2,SUMIF(I587:I591,"&gt;"&amp;$O592,B587:B591),"")</f>
        <v/>
      </c>
      <c r="R592" t="str">
        <f t="shared" si="613"/>
        <v/>
      </c>
      <c r="S592" t="str">
        <f t="shared" si="613"/>
        <v/>
      </c>
      <c r="T592" t="str">
        <f t="shared" si="613"/>
        <v/>
      </c>
      <c r="U592" s="1" t="str">
        <f>IF(LEN(Table1[[#This Row],[Status]])&gt;2,SUM(Table1[[#This Row],[sum col1]:[sum col5]]),"")</f>
        <v/>
      </c>
      <c r="V592" s="1" t="str" cm="1">
        <f t="array" ref="V592">IF(LEN(Table1[[#This Row],[Status]])&gt;2,INDEX('Bingo input'!$B$6:$B$105,Table1[[#This Row],[Min of Maxs]],1),"")</f>
        <v/>
      </c>
    </row>
    <row r="593" spans="1:22">
      <c r="A593" s="2"/>
      <c r="F593">
        <f t="shared" si="607"/>
        <v>98</v>
      </c>
      <c r="G593" t="str">
        <f t="shared" si="600"/>
        <v xml:space="preserve">Board 98 min row: </v>
      </c>
      <c r="H593">
        <f>IF(ISBLANK(A593),MAX(H588:H592),MATCH(A593,'Bingo input'!$B$6:$B$105,0))</f>
        <v>96</v>
      </c>
      <c r="I593">
        <f>IF(ISBLANK(B593),MAX(I588:I592),MATCH(B593,'Bingo input'!$B$6:$B$105,0))</f>
        <v>99</v>
      </c>
      <c r="J593">
        <f>IF(ISBLANK(C593),MAX(J588:J592),MATCH(C593,'Bingo input'!$B$6:$B$105,0))</f>
        <v>90</v>
      </c>
      <c r="K593">
        <f>IF(ISBLANK(D593),MAX(K588:K592),MATCH(D593,'Bingo input'!$B$6:$B$105,0))</f>
        <v>91</v>
      </c>
      <c r="L593">
        <f>IF(ISBLANK(E593),MAX(L588:L592),MATCH(E593,'Bingo input'!$B$6:$B$105,0))</f>
        <v>89</v>
      </c>
      <c r="M593" t="str">
        <f t="shared" si="601"/>
        <v>/</v>
      </c>
      <c r="N593" t="str">
        <f>IF(LEN(Table1[[#This Row],[Status]])&gt;2,IF(MIN(Table1[[#This Row],[fo row 1]:[fo row 5]])&lt;MIN(M588:M592),"column","row"),"")</f>
        <v>row</v>
      </c>
      <c r="O593">
        <f>IF(AND(LEN(Table1[[#This Row],[Status]])&gt;2,LEN(Table1[[#This Row],[Row or Column]])&gt;2),IF(Table1[[#This Row],[Row or Column]]="row",MIN(M588:M592),MIN(Table1[[#This Row],[fo row 1]:[fo row 5]])),"")</f>
        <v>62</v>
      </c>
      <c r="P593">
        <f t="shared" si="609"/>
        <v>47</v>
      </c>
      <c r="Q593">
        <f t="shared" ref="Q593:T593" si="614">IF(LEN($G593)&gt;2,SUMIF(I588:I592,"&gt;"&amp;$O593,B588:B592),"")</f>
        <v>79</v>
      </c>
      <c r="R593">
        <f t="shared" si="614"/>
        <v>149</v>
      </c>
      <c r="S593">
        <f t="shared" si="614"/>
        <v>230</v>
      </c>
      <c r="T593">
        <f t="shared" si="614"/>
        <v>137</v>
      </c>
      <c r="U593" s="1">
        <f>IF(LEN(Table1[[#This Row],[Status]])&gt;2,SUM(Table1[[#This Row],[sum col1]:[sum col5]]),"")</f>
        <v>642</v>
      </c>
      <c r="V593" s="1" cm="1">
        <f t="array" ref="V593">IF(LEN(Table1[[#This Row],[Status]])&gt;2,INDEX('Bingo input'!$B$6:$B$105,Table1[[#This Row],[Min of Maxs]],1),"")</f>
        <v>22</v>
      </c>
    </row>
    <row r="594" spans="1:22">
      <c r="A594" s="3">
        <v>82</v>
      </c>
      <c r="B594">
        <v>91</v>
      </c>
      <c r="C594">
        <v>18</v>
      </c>
      <c r="D594">
        <v>73</v>
      </c>
      <c r="E594">
        <v>57</v>
      </c>
      <c r="F594">
        <f t="shared" si="607"/>
        <v>99</v>
      </c>
      <c r="G594" t="str">
        <f t="shared" si="600"/>
        <v/>
      </c>
      <c r="H594">
        <f>IF(ISBLANK(A594),MAX(H589:H593),MATCH(A594,'Bingo input'!$B$6:$B$105,0))</f>
        <v>22</v>
      </c>
      <c r="I594">
        <f>IF(ISBLANK(B594),MAX(I589:I593),MATCH(B594,'Bingo input'!$B$6:$B$105,0))</f>
        <v>89</v>
      </c>
      <c r="J594">
        <f>IF(ISBLANK(C594),MAX(J589:J593),MATCH(C594,'Bingo input'!$B$6:$B$105,0))</f>
        <v>16</v>
      </c>
      <c r="K594">
        <f>IF(ISBLANK(D594),MAX(K589:K593),MATCH(D594,'Bingo input'!$B$6:$B$105,0))</f>
        <v>42</v>
      </c>
      <c r="L594">
        <f>IF(ISBLANK(E594),MAX(L589:L593),MATCH(E594,'Bingo input'!$B$6:$B$105,0))</f>
        <v>8</v>
      </c>
      <c r="M594">
        <f t="shared" si="601"/>
        <v>89</v>
      </c>
      <c r="N594" t="str">
        <f>IF(LEN(Table1[[#This Row],[Status]])&gt;2,IF(MIN(Table1[[#This Row],[fo row 1]:[fo row 5]])&lt;MIN(M589:M593),"column","row"),"")</f>
        <v/>
      </c>
      <c r="O594" t="str">
        <f>IF(AND(LEN(Table1[[#This Row],[Status]])&gt;2,LEN(Table1[[#This Row],[Row or Column]])&gt;2),IF(Table1[[#This Row],[Row or Column]]="row",MIN(M589:M593),MIN(Table1[[#This Row],[fo row 1]:[fo row 5]])),"")</f>
        <v/>
      </c>
      <c r="P594" t="str">
        <f t="shared" si="609"/>
        <v/>
      </c>
      <c r="Q594" t="str">
        <f t="shared" ref="Q594:T594" si="615">IF(LEN($G594)&gt;2,SUMIF(I589:I593,"&gt;"&amp;$O594,B589:B593),"")</f>
        <v/>
      </c>
      <c r="R594" t="str">
        <f t="shared" si="615"/>
        <v/>
      </c>
      <c r="S594" t="str">
        <f t="shared" si="615"/>
        <v/>
      </c>
      <c r="T594" t="str">
        <f t="shared" si="615"/>
        <v/>
      </c>
      <c r="U594" s="1" t="str">
        <f>IF(LEN(Table1[[#This Row],[Status]])&gt;2,SUM(Table1[[#This Row],[sum col1]:[sum col5]]),"")</f>
        <v/>
      </c>
      <c r="V594" s="1" t="str" cm="1">
        <f t="array" ref="V594">IF(LEN(Table1[[#This Row],[Status]])&gt;2,INDEX('Bingo input'!$B$6:$B$105,Table1[[#This Row],[Min of Maxs]],1),"")</f>
        <v/>
      </c>
    </row>
    <row r="595" spans="1:22">
      <c r="A595" s="3">
        <v>97</v>
      </c>
      <c r="B595">
        <v>50</v>
      </c>
      <c r="C595">
        <v>34</v>
      </c>
      <c r="D595">
        <v>16</v>
      </c>
      <c r="E595">
        <v>66</v>
      </c>
      <c r="F595">
        <f t="shared" si="607"/>
        <v>99</v>
      </c>
      <c r="G595" t="str">
        <f t="shared" si="600"/>
        <v/>
      </c>
      <c r="H595">
        <f>IF(ISBLANK(A595),MAX(H590:H594),MATCH(A595,'Bingo input'!$B$6:$B$105,0))</f>
        <v>32</v>
      </c>
      <c r="I595">
        <f>IF(ISBLANK(B595),MAX(I590:I594),MATCH(B595,'Bingo input'!$B$6:$B$105,0))</f>
        <v>59</v>
      </c>
      <c r="J595">
        <f>IF(ISBLANK(C595),MAX(J590:J594),MATCH(C595,'Bingo input'!$B$6:$B$105,0))</f>
        <v>21</v>
      </c>
      <c r="K595">
        <f>IF(ISBLANK(D595),MAX(K590:K594),MATCH(D595,'Bingo input'!$B$6:$B$105,0))</f>
        <v>55</v>
      </c>
      <c r="L595">
        <f>IF(ISBLANK(E595),MAX(L590:L594),MATCH(E595,'Bingo input'!$B$6:$B$105,0))</f>
        <v>6</v>
      </c>
      <c r="M595">
        <f t="shared" si="601"/>
        <v>59</v>
      </c>
      <c r="N595" t="str">
        <f>IF(LEN(Table1[[#This Row],[Status]])&gt;2,IF(MIN(Table1[[#This Row],[fo row 1]:[fo row 5]])&lt;MIN(M590:M594),"column","row"),"")</f>
        <v/>
      </c>
      <c r="O595" t="str">
        <f>IF(AND(LEN(Table1[[#This Row],[Status]])&gt;2,LEN(Table1[[#This Row],[Row or Column]])&gt;2),IF(Table1[[#This Row],[Row or Column]]="row",MIN(M590:M594),MIN(Table1[[#This Row],[fo row 1]:[fo row 5]])),"")</f>
        <v/>
      </c>
      <c r="P595" t="str">
        <f t="shared" si="609"/>
        <v/>
      </c>
      <c r="Q595" t="str">
        <f t="shared" ref="Q595:T595" si="616">IF(LEN($G595)&gt;2,SUMIF(I590:I594,"&gt;"&amp;$O595,B590:B594),"")</f>
        <v/>
      </c>
      <c r="R595" t="str">
        <f t="shared" si="616"/>
        <v/>
      </c>
      <c r="S595" t="str">
        <f t="shared" si="616"/>
        <v/>
      </c>
      <c r="T595" t="str">
        <f t="shared" si="616"/>
        <v/>
      </c>
      <c r="U595" s="1" t="str">
        <f>IF(LEN(Table1[[#This Row],[Status]])&gt;2,SUM(Table1[[#This Row],[sum col1]:[sum col5]]),"")</f>
        <v/>
      </c>
      <c r="V595" s="1" t="str" cm="1">
        <f t="array" ref="V595">IF(LEN(Table1[[#This Row],[Status]])&gt;2,INDEX('Bingo input'!$B$6:$B$105,Table1[[#This Row],[Min of Maxs]],1),"")</f>
        <v/>
      </c>
    </row>
    <row r="596" spans="1:22">
      <c r="A596" s="3">
        <v>29</v>
      </c>
      <c r="B596">
        <v>43</v>
      </c>
      <c r="C596">
        <v>81</v>
      </c>
      <c r="D596">
        <v>20</v>
      </c>
      <c r="E596">
        <v>15</v>
      </c>
      <c r="F596">
        <f t="shared" si="607"/>
        <v>99</v>
      </c>
      <c r="G596" t="str">
        <f t="shared" si="600"/>
        <v/>
      </c>
      <c r="H596">
        <f>IF(ISBLANK(A596),MAX(H591:H595),MATCH(A596,'Bingo input'!$B$6:$B$105,0))</f>
        <v>92</v>
      </c>
      <c r="I596">
        <f>IF(ISBLANK(B596),MAX(I591:I595),MATCH(B596,'Bingo input'!$B$6:$B$105,0))</f>
        <v>17</v>
      </c>
      <c r="J596">
        <f>IF(ISBLANK(C596),MAX(J591:J595),MATCH(C596,'Bingo input'!$B$6:$B$105,0))</f>
        <v>61</v>
      </c>
      <c r="K596">
        <f>IF(ISBLANK(D596),MAX(K591:K595),MATCH(D596,'Bingo input'!$B$6:$B$105,0))</f>
        <v>38</v>
      </c>
      <c r="L596">
        <f>IF(ISBLANK(E596),MAX(L591:L595),MATCH(E596,'Bingo input'!$B$6:$B$105,0))</f>
        <v>26</v>
      </c>
      <c r="M596">
        <f t="shared" si="601"/>
        <v>92</v>
      </c>
      <c r="N596" t="str">
        <f>IF(LEN(Table1[[#This Row],[Status]])&gt;2,IF(MIN(Table1[[#This Row],[fo row 1]:[fo row 5]])&lt;MIN(M591:M595),"column","row"),"")</f>
        <v/>
      </c>
      <c r="O596" t="str">
        <f>IF(AND(LEN(Table1[[#This Row],[Status]])&gt;2,LEN(Table1[[#This Row],[Row or Column]])&gt;2),IF(Table1[[#This Row],[Row or Column]]="row",MIN(M591:M595),MIN(Table1[[#This Row],[fo row 1]:[fo row 5]])),"")</f>
        <v/>
      </c>
      <c r="P596" t="str">
        <f t="shared" si="609"/>
        <v/>
      </c>
      <c r="Q596" t="str">
        <f t="shared" ref="Q596:T596" si="617">IF(LEN($G596)&gt;2,SUMIF(I591:I595,"&gt;"&amp;$O596,B591:B595),"")</f>
        <v/>
      </c>
      <c r="R596" t="str">
        <f t="shared" si="617"/>
        <v/>
      </c>
      <c r="S596" t="str">
        <f t="shared" si="617"/>
        <v/>
      </c>
      <c r="T596" t="str">
        <f t="shared" si="617"/>
        <v/>
      </c>
      <c r="U596" s="1" t="str">
        <f>IF(LEN(Table1[[#This Row],[Status]])&gt;2,SUM(Table1[[#This Row],[sum col1]:[sum col5]]),"")</f>
        <v/>
      </c>
      <c r="V596" s="1" t="str" cm="1">
        <f t="array" ref="V596">IF(LEN(Table1[[#This Row],[Status]])&gt;2,INDEX('Bingo input'!$B$6:$B$105,Table1[[#This Row],[Min of Maxs]],1),"")</f>
        <v/>
      </c>
    </row>
    <row r="597" spans="1:22">
      <c r="A597" s="3">
        <v>19</v>
      </c>
      <c r="B597">
        <v>44</v>
      </c>
      <c r="C597">
        <v>85</v>
      </c>
      <c r="D597">
        <v>4</v>
      </c>
      <c r="E597">
        <v>32</v>
      </c>
      <c r="F597">
        <f t="shared" si="607"/>
        <v>99</v>
      </c>
      <c r="G597" t="str">
        <f t="shared" si="600"/>
        <v/>
      </c>
      <c r="H597">
        <f>IF(ISBLANK(A597),MAX(H592:H596),MATCH(A597,'Bingo input'!$B$6:$B$105,0))</f>
        <v>31</v>
      </c>
      <c r="I597">
        <f>IF(ISBLANK(B597),MAX(I592:I596),MATCH(B597,'Bingo input'!$B$6:$B$105,0))</f>
        <v>67</v>
      </c>
      <c r="J597">
        <f>IF(ISBLANK(C597),MAX(J592:J596),MATCH(C597,'Bingo input'!$B$6:$B$105,0))</f>
        <v>5</v>
      </c>
      <c r="K597">
        <f>IF(ISBLANK(D597),MAX(K592:K596),MATCH(D597,'Bingo input'!$B$6:$B$105,0))</f>
        <v>13</v>
      </c>
      <c r="L597">
        <f>IF(ISBLANK(E597),MAX(L592:L596),MATCH(E597,'Bingo input'!$B$6:$B$105,0))</f>
        <v>33</v>
      </c>
      <c r="M597">
        <f t="shared" si="601"/>
        <v>67</v>
      </c>
      <c r="N597" t="str">
        <f>IF(LEN(Table1[[#This Row],[Status]])&gt;2,IF(MIN(Table1[[#This Row],[fo row 1]:[fo row 5]])&lt;MIN(M592:M596),"column","row"),"")</f>
        <v/>
      </c>
      <c r="O597" t="str">
        <f>IF(AND(LEN(Table1[[#This Row],[Status]])&gt;2,LEN(Table1[[#This Row],[Row or Column]])&gt;2),IF(Table1[[#This Row],[Row or Column]]="row",MIN(M592:M596),MIN(Table1[[#This Row],[fo row 1]:[fo row 5]])),"")</f>
        <v/>
      </c>
      <c r="P597" t="str">
        <f t="shared" si="609"/>
        <v/>
      </c>
      <c r="Q597" t="str">
        <f t="shared" ref="Q597:T597" si="618">IF(LEN($G597)&gt;2,SUMIF(I592:I596,"&gt;"&amp;$O597,B592:B596),"")</f>
        <v/>
      </c>
      <c r="R597" t="str">
        <f t="shared" si="618"/>
        <v/>
      </c>
      <c r="S597" t="str">
        <f t="shared" si="618"/>
        <v/>
      </c>
      <c r="T597" t="str">
        <f t="shared" si="618"/>
        <v/>
      </c>
      <c r="U597" s="1" t="str">
        <f>IF(LEN(Table1[[#This Row],[Status]])&gt;2,SUM(Table1[[#This Row],[sum col1]:[sum col5]]),"")</f>
        <v/>
      </c>
      <c r="V597" s="1" t="str" cm="1">
        <f t="array" ref="V597">IF(LEN(Table1[[#This Row],[Status]])&gt;2,INDEX('Bingo input'!$B$6:$B$105,Table1[[#This Row],[Min of Maxs]],1),"")</f>
        <v/>
      </c>
    </row>
    <row r="598" spans="1:22">
      <c r="A598" s="3">
        <v>90</v>
      </c>
      <c r="B598">
        <v>58</v>
      </c>
      <c r="C598">
        <v>39</v>
      </c>
      <c r="D598">
        <v>53</v>
      </c>
      <c r="E598">
        <v>42</v>
      </c>
      <c r="F598">
        <f t="shared" si="607"/>
        <v>99</v>
      </c>
      <c r="G598" t="str">
        <f t="shared" si="600"/>
        <v/>
      </c>
      <c r="H598">
        <f>IF(ISBLANK(A598),MAX(H593:H597),MATCH(A598,'Bingo input'!$B$6:$B$105,0))</f>
        <v>74</v>
      </c>
      <c r="I598">
        <f>IF(ISBLANK(B598),MAX(I593:I597),MATCH(B598,'Bingo input'!$B$6:$B$105,0))</f>
        <v>97</v>
      </c>
      <c r="J598">
        <f>IF(ISBLANK(C598),MAX(J593:J597),MATCH(C598,'Bingo input'!$B$6:$B$105,0))</f>
        <v>75</v>
      </c>
      <c r="K598">
        <f>IF(ISBLANK(D598),MAX(K593:K597),MATCH(D598,'Bingo input'!$B$6:$B$105,0))</f>
        <v>98</v>
      </c>
      <c r="L598">
        <f>IF(ISBLANK(E598),MAX(L593:L597),MATCH(E598,'Bingo input'!$B$6:$B$105,0))</f>
        <v>96</v>
      </c>
      <c r="M598">
        <f t="shared" si="601"/>
        <v>98</v>
      </c>
      <c r="N598" t="str">
        <f>IF(LEN(Table1[[#This Row],[Status]])&gt;2,IF(MIN(Table1[[#This Row],[fo row 1]:[fo row 5]])&lt;MIN(M593:M597),"column","row"),"")</f>
        <v/>
      </c>
      <c r="O598" t="str">
        <f>IF(AND(LEN(Table1[[#This Row],[Status]])&gt;2,LEN(Table1[[#This Row],[Row or Column]])&gt;2),IF(Table1[[#This Row],[Row or Column]]="row",MIN(M593:M597),MIN(Table1[[#This Row],[fo row 1]:[fo row 5]])),"")</f>
        <v/>
      </c>
      <c r="P598" t="str">
        <f t="shared" si="609"/>
        <v/>
      </c>
      <c r="Q598" t="str">
        <f t="shared" ref="Q598:T598" si="619">IF(LEN($G598)&gt;2,SUMIF(I593:I597,"&gt;"&amp;$O598,B593:B597),"")</f>
        <v/>
      </c>
      <c r="R598" t="str">
        <f t="shared" si="619"/>
        <v/>
      </c>
      <c r="S598" t="str">
        <f t="shared" si="619"/>
        <v/>
      </c>
      <c r="T598" t="str">
        <f t="shared" si="619"/>
        <v/>
      </c>
      <c r="U598" s="1" t="str">
        <f>IF(LEN(Table1[[#This Row],[Status]])&gt;2,SUM(Table1[[#This Row],[sum col1]:[sum col5]]),"")</f>
        <v/>
      </c>
      <c r="V598" s="1" t="str" cm="1">
        <f t="array" ref="V598">IF(LEN(Table1[[#This Row],[Status]])&gt;2,INDEX('Bingo input'!$B$6:$B$105,Table1[[#This Row],[Min of Maxs]],1),"")</f>
        <v/>
      </c>
    </row>
    <row r="599" spans="1:22">
      <c r="A599" s="2"/>
      <c r="F599">
        <f t="shared" si="607"/>
        <v>99</v>
      </c>
      <c r="G599" t="str">
        <f t="shared" si="600"/>
        <v xml:space="preserve">Board 99 min row: </v>
      </c>
      <c r="H599">
        <f>IF(ISBLANK(A599),MAX(H594:H598),MATCH(A599,'Bingo input'!$B$6:$B$105,0))</f>
        <v>92</v>
      </c>
      <c r="I599">
        <f>IF(ISBLANK(B599),MAX(I594:I598),MATCH(B599,'Bingo input'!$B$6:$B$105,0))</f>
        <v>97</v>
      </c>
      <c r="J599">
        <f>IF(ISBLANK(C599),MAX(J594:J598),MATCH(C599,'Bingo input'!$B$6:$B$105,0))</f>
        <v>75</v>
      </c>
      <c r="K599">
        <f>IF(ISBLANK(D599),MAX(K594:K598),MATCH(D599,'Bingo input'!$B$6:$B$105,0))</f>
        <v>98</v>
      </c>
      <c r="L599">
        <f>IF(ISBLANK(E599),MAX(L594:L598),MATCH(E599,'Bingo input'!$B$6:$B$105,0))</f>
        <v>96</v>
      </c>
      <c r="M599" t="str">
        <f t="shared" si="601"/>
        <v>/</v>
      </c>
      <c r="N599" t="str">
        <f>IF(LEN(Table1[[#This Row],[Status]])&gt;2,IF(MIN(Table1[[#This Row],[fo row 1]:[fo row 5]])&lt;MIN(M594:M598),"column","row"),"")</f>
        <v>row</v>
      </c>
      <c r="O599">
        <f>IF(AND(LEN(Table1[[#This Row],[Status]])&gt;2,LEN(Table1[[#This Row],[Row or Column]])&gt;2),IF(Table1[[#This Row],[Row or Column]]="row",MIN(M594:M598),MIN(Table1[[#This Row],[fo row 1]:[fo row 5]])),"")</f>
        <v>59</v>
      </c>
      <c r="P599">
        <f t="shared" si="609"/>
        <v>119</v>
      </c>
      <c r="Q599">
        <f t="shared" ref="Q599:T599" si="620">IF(LEN($G599)&gt;2,SUMIF(I594:I598,"&gt;"&amp;$O599,B594:B598),"")</f>
        <v>193</v>
      </c>
      <c r="R599">
        <f t="shared" si="620"/>
        <v>120</v>
      </c>
      <c r="S599">
        <f t="shared" si="620"/>
        <v>53</v>
      </c>
      <c r="T599">
        <f t="shared" si="620"/>
        <v>42</v>
      </c>
      <c r="U599" s="1">
        <f>IF(LEN(Table1[[#This Row],[Status]])&gt;2,SUM(Table1[[#This Row],[sum col1]:[sum col5]]),"")</f>
        <v>527</v>
      </c>
      <c r="V599" s="1" cm="1">
        <f t="array" ref="V599">IF(LEN(Table1[[#This Row],[Status]])&gt;2,INDEX('Bingo input'!$B$6:$B$105,Table1[[#This Row],[Min of Maxs]],1),"")</f>
        <v>50</v>
      </c>
    </row>
    <row r="600" spans="1:22">
      <c r="A600" s="3">
        <v>50</v>
      </c>
      <c r="B600">
        <v>53</v>
      </c>
      <c r="C600">
        <v>83</v>
      </c>
      <c r="D600">
        <v>10</v>
      </c>
      <c r="E600">
        <v>0</v>
      </c>
      <c r="F600">
        <f t="shared" si="607"/>
        <v>100</v>
      </c>
      <c r="G600" t="str">
        <f t="shared" si="600"/>
        <v/>
      </c>
      <c r="H600">
        <f>IF(ISBLANK(A600),MAX(H595:H599),MATCH(A600,'Bingo input'!$B$6:$B$105,0))</f>
        <v>59</v>
      </c>
      <c r="I600">
        <f>IF(ISBLANK(B600),MAX(I595:I599),MATCH(B600,'Bingo input'!$B$6:$B$105,0))</f>
        <v>98</v>
      </c>
      <c r="J600">
        <f>IF(ISBLANK(C600),MAX(J595:J599),MATCH(C600,'Bingo input'!$B$6:$B$105,0))</f>
        <v>27</v>
      </c>
      <c r="K600">
        <f>IF(ISBLANK(D600),MAX(K595:K599),MATCH(D600,'Bingo input'!$B$6:$B$105,0))</f>
        <v>54</v>
      </c>
      <c r="L600">
        <f>IF(ISBLANK(E600),MAX(L595:L599),MATCH(E600,'Bingo input'!$B$6:$B$105,0))</f>
        <v>70</v>
      </c>
      <c r="M600">
        <f t="shared" si="601"/>
        <v>98</v>
      </c>
      <c r="N600" t="str">
        <f>IF(LEN(Table1[[#This Row],[Status]])&gt;2,IF(MIN(Table1[[#This Row],[fo row 1]:[fo row 5]])&lt;MIN(M595:M599),"column","row"),"")</f>
        <v/>
      </c>
      <c r="O600" t="str">
        <f>IF(AND(LEN(Table1[[#This Row],[Status]])&gt;2,LEN(Table1[[#This Row],[Row or Column]])&gt;2),IF(Table1[[#This Row],[Row or Column]]="row",MIN(M595:M599),MIN(Table1[[#This Row],[fo row 1]:[fo row 5]])),"")</f>
        <v/>
      </c>
      <c r="P600" t="str">
        <f t="shared" si="609"/>
        <v/>
      </c>
      <c r="Q600" t="str">
        <f t="shared" ref="Q600:T600" si="621">IF(LEN($G600)&gt;2,SUMIF(I595:I599,"&gt;"&amp;$O600,B595:B599),"")</f>
        <v/>
      </c>
      <c r="R600" t="str">
        <f t="shared" si="621"/>
        <v/>
      </c>
      <c r="S600" t="str">
        <f t="shared" si="621"/>
        <v/>
      </c>
      <c r="T600" t="str">
        <f t="shared" si="621"/>
        <v/>
      </c>
      <c r="U600" s="1" t="str">
        <f>IF(LEN(Table1[[#This Row],[Status]])&gt;2,SUM(Table1[[#This Row],[sum col1]:[sum col5]]),"")</f>
        <v/>
      </c>
      <c r="V600" s="1" t="str" cm="1">
        <f t="array" ref="V600">IF(LEN(Table1[[#This Row],[Status]])&gt;2,INDEX('Bingo input'!$B$6:$B$105,Table1[[#This Row],[Min of Maxs]],1),"")</f>
        <v/>
      </c>
    </row>
    <row r="601" spans="1:22">
      <c r="A601" s="3">
        <v>93</v>
      </c>
      <c r="B601">
        <v>16</v>
      </c>
      <c r="C601">
        <v>84</v>
      </c>
      <c r="D601">
        <v>23</v>
      </c>
      <c r="E601">
        <v>13</v>
      </c>
      <c r="F601">
        <f t="shared" si="607"/>
        <v>100</v>
      </c>
      <c r="G601" t="str">
        <f t="shared" si="600"/>
        <v/>
      </c>
      <c r="H601">
        <f>IF(ISBLANK(A601),MAX(H596:H600),MATCH(A601,'Bingo input'!$B$6:$B$105,0))</f>
        <v>23</v>
      </c>
      <c r="I601">
        <f>IF(ISBLANK(B601),MAX(I596:I600),MATCH(B601,'Bingo input'!$B$6:$B$105,0))</f>
        <v>55</v>
      </c>
      <c r="J601">
        <f>IF(ISBLANK(C601),MAX(J596:J600),MATCH(C601,'Bingo input'!$B$6:$B$105,0))</f>
        <v>14</v>
      </c>
      <c r="K601">
        <f>IF(ISBLANK(D601),MAX(K596:K600),MATCH(D601,'Bingo input'!$B$6:$B$105,0))</f>
        <v>10</v>
      </c>
      <c r="L601">
        <f>IF(ISBLANK(E601),MAX(L596:L600),MATCH(E601,'Bingo input'!$B$6:$B$105,0))</f>
        <v>47</v>
      </c>
      <c r="M601">
        <f t="shared" si="601"/>
        <v>55</v>
      </c>
      <c r="N601" t="str">
        <f>IF(LEN(Table1[[#This Row],[Status]])&gt;2,IF(MIN(Table1[[#This Row],[fo row 1]:[fo row 5]])&lt;MIN(M596:M600),"column","row"),"")</f>
        <v/>
      </c>
      <c r="O601" t="str">
        <f>IF(AND(LEN(Table1[[#This Row],[Status]])&gt;2,LEN(Table1[[#This Row],[Row or Column]])&gt;2),IF(Table1[[#This Row],[Row or Column]]="row",MIN(M596:M600),MIN(Table1[[#This Row],[fo row 1]:[fo row 5]])),"")</f>
        <v/>
      </c>
      <c r="P601" t="str">
        <f t="shared" si="609"/>
        <v/>
      </c>
      <c r="Q601" t="str">
        <f t="shared" ref="Q601:T601" si="622">IF(LEN($G601)&gt;2,SUMIF(I596:I600,"&gt;"&amp;$O601,B596:B600),"")</f>
        <v/>
      </c>
      <c r="R601" t="str">
        <f t="shared" si="622"/>
        <v/>
      </c>
      <c r="S601" t="str">
        <f t="shared" si="622"/>
        <v/>
      </c>
      <c r="T601" t="str">
        <f t="shared" si="622"/>
        <v/>
      </c>
      <c r="U601" s="1" t="str">
        <f>IF(LEN(Table1[[#This Row],[Status]])&gt;2,SUM(Table1[[#This Row],[sum col1]:[sum col5]]),"")</f>
        <v/>
      </c>
      <c r="V601" s="1" t="str" cm="1">
        <f t="array" ref="V601">IF(LEN(Table1[[#This Row],[Status]])&gt;2,INDEX('Bingo input'!$B$6:$B$105,Table1[[#This Row],[Min of Maxs]],1),"")</f>
        <v/>
      </c>
    </row>
    <row r="602" spans="1:22">
      <c r="A602" s="3">
        <v>89</v>
      </c>
      <c r="B602">
        <v>63</v>
      </c>
      <c r="C602">
        <v>75</v>
      </c>
      <c r="D602">
        <v>69</v>
      </c>
      <c r="E602">
        <v>51</v>
      </c>
      <c r="F602">
        <f t="shared" si="607"/>
        <v>100</v>
      </c>
      <c r="G602" t="str">
        <f t="shared" si="600"/>
        <v/>
      </c>
      <c r="H602">
        <f>IF(ISBLANK(A602),MAX(H597:H601),MATCH(A602,'Bingo input'!$B$6:$B$105,0))</f>
        <v>94</v>
      </c>
      <c r="I602">
        <f>IF(ISBLANK(B602),MAX(I597:I601),MATCH(B602,'Bingo input'!$B$6:$B$105,0))</f>
        <v>50</v>
      </c>
      <c r="J602">
        <f>IF(ISBLANK(C602),MAX(J597:J601),MATCH(C602,'Bingo input'!$B$6:$B$105,0))</f>
        <v>40</v>
      </c>
      <c r="K602">
        <f>IF(ISBLANK(D602),MAX(K597:K601),MATCH(D602,'Bingo input'!$B$6:$B$105,0))</f>
        <v>57</v>
      </c>
      <c r="L602">
        <f>IF(ISBLANK(E602),MAX(L597:L601),MATCH(E602,'Bingo input'!$B$6:$B$105,0))</f>
        <v>36</v>
      </c>
      <c r="M602">
        <f t="shared" si="601"/>
        <v>94</v>
      </c>
      <c r="N602" t="str">
        <f>IF(LEN(Table1[[#This Row],[Status]])&gt;2,IF(MIN(Table1[[#This Row],[fo row 1]:[fo row 5]])&lt;MIN(M597:M601),"column","row"),"")</f>
        <v/>
      </c>
      <c r="O602" t="str">
        <f>IF(AND(LEN(Table1[[#This Row],[Status]])&gt;2,LEN(Table1[[#This Row],[Row or Column]])&gt;2),IF(Table1[[#This Row],[Row or Column]]="row",MIN(M597:M601),MIN(Table1[[#This Row],[fo row 1]:[fo row 5]])),"")</f>
        <v/>
      </c>
      <c r="P602" t="str">
        <f t="shared" si="609"/>
        <v/>
      </c>
      <c r="Q602" t="str">
        <f t="shared" ref="Q602:T602" si="623">IF(LEN($G602)&gt;2,SUMIF(I597:I601,"&gt;"&amp;$O602,B597:B601),"")</f>
        <v/>
      </c>
      <c r="R602" t="str">
        <f t="shared" si="623"/>
        <v/>
      </c>
      <c r="S602" t="str">
        <f t="shared" si="623"/>
        <v/>
      </c>
      <c r="T602" t="str">
        <f t="shared" si="623"/>
        <v/>
      </c>
      <c r="U602" s="1" t="str">
        <f>IF(LEN(Table1[[#This Row],[Status]])&gt;2,SUM(Table1[[#This Row],[sum col1]:[sum col5]]),"")</f>
        <v/>
      </c>
      <c r="V602" s="1" t="str" cm="1">
        <f t="array" ref="V602">IF(LEN(Table1[[#This Row],[Status]])&gt;2,INDEX('Bingo input'!$B$6:$B$105,Table1[[#This Row],[Min of Maxs]],1),"")</f>
        <v/>
      </c>
    </row>
    <row r="603" spans="1:22">
      <c r="A603" s="3">
        <v>65</v>
      </c>
      <c r="B603">
        <v>35</v>
      </c>
      <c r="C603">
        <v>67</v>
      </c>
      <c r="D603">
        <v>56</v>
      </c>
      <c r="E603">
        <v>70</v>
      </c>
      <c r="F603">
        <f t="shared" si="607"/>
        <v>100</v>
      </c>
      <c r="G603" t="str">
        <f t="shared" si="600"/>
        <v/>
      </c>
      <c r="H603">
        <f>IF(ISBLANK(A603),MAX(H598:H602),MATCH(A603,'Bingo input'!$B$6:$B$105,0))</f>
        <v>7</v>
      </c>
      <c r="I603">
        <f>IF(ISBLANK(B603),MAX(I598:I602),MATCH(B603,'Bingo input'!$B$6:$B$105,0))</f>
        <v>30</v>
      </c>
      <c r="J603">
        <f>IF(ISBLANK(C603),MAX(J598:J602),MATCH(C603,'Bingo input'!$B$6:$B$105,0))</f>
        <v>99</v>
      </c>
      <c r="K603">
        <f>IF(ISBLANK(D603),MAX(K598:K602),MATCH(D603,'Bingo input'!$B$6:$B$105,0))</f>
        <v>41</v>
      </c>
      <c r="L603">
        <f>IF(ISBLANK(E603),MAX(L598:L602),MATCH(E603,'Bingo input'!$B$6:$B$105,0))</f>
        <v>3</v>
      </c>
      <c r="M603">
        <f t="shared" si="601"/>
        <v>99</v>
      </c>
      <c r="N603" t="str">
        <f>IF(LEN(Table1[[#This Row],[Status]])&gt;2,IF(MIN(Table1[[#This Row],[fo row 1]:[fo row 5]])&lt;MIN(M598:M602),"column","row"),"")</f>
        <v/>
      </c>
      <c r="O603" t="str">
        <f>IF(AND(LEN(Table1[[#This Row],[Status]])&gt;2,LEN(Table1[[#This Row],[Row or Column]])&gt;2),IF(Table1[[#This Row],[Row or Column]]="row",MIN(M598:M602),MIN(Table1[[#This Row],[fo row 1]:[fo row 5]])),"")</f>
        <v/>
      </c>
      <c r="P603" t="str">
        <f t="shared" si="609"/>
        <v/>
      </c>
      <c r="Q603" t="str">
        <f t="shared" ref="Q603:T603" si="624">IF(LEN($G603)&gt;2,SUMIF(I598:I602,"&gt;"&amp;$O603,B598:B602),"")</f>
        <v/>
      </c>
      <c r="R603" t="str">
        <f t="shared" si="624"/>
        <v/>
      </c>
      <c r="S603" t="str">
        <f t="shared" si="624"/>
        <v/>
      </c>
      <c r="T603" t="str">
        <f t="shared" si="624"/>
        <v/>
      </c>
      <c r="U603" s="1" t="str">
        <f>IF(LEN(Table1[[#This Row],[Status]])&gt;2,SUM(Table1[[#This Row],[sum col1]:[sum col5]]),"")</f>
        <v/>
      </c>
      <c r="V603" s="1" t="str" cm="1">
        <f t="array" ref="V603">IF(LEN(Table1[[#This Row],[Status]])&gt;2,INDEX('Bingo input'!$B$6:$B$105,Table1[[#This Row],[Min of Maxs]],1),"")</f>
        <v/>
      </c>
    </row>
    <row r="604" spans="1:22">
      <c r="A604" s="3">
        <v>4</v>
      </c>
      <c r="B604">
        <v>37</v>
      </c>
      <c r="C604">
        <v>29</v>
      </c>
      <c r="D604">
        <v>47</v>
      </c>
      <c r="E604">
        <v>38</v>
      </c>
      <c r="F604">
        <f t="shared" si="607"/>
        <v>100</v>
      </c>
      <c r="G604" t="str">
        <f t="shared" si="600"/>
        <v/>
      </c>
      <c r="H604">
        <f>IF(ISBLANK(A604),MAX(H599:H603),MATCH(A604,'Bingo input'!$B$6:$B$105,0))</f>
        <v>13</v>
      </c>
      <c r="I604">
        <f>IF(ISBLANK(B604),MAX(I599:I603),MATCH(B604,'Bingo input'!$B$6:$B$105,0))</f>
        <v>77</v>
      </c>
      <c r="J604">
        <f>IF(ISBLANK(C604),MAX(J599:J603),MATCH(C604,'Bingo input'!$B$6:$B$105,0))</f>
        <v>92</v>
      </c>
      <c r="K604">
        <f>IF(ISBLANK(D604),MAX(K599:K603),MATCH(D604,'Bingo input'!$B$6:$B$105,0))</f>
        <v>34</v>
      </c>
      <c r="L604">
        <f>IF(ISBLANK(E604),MAX(L599:L603),MATCH(E604,'Bingo input'!$B$6:$B$105,0))</f>
        <v>82</v>
      </c>
      <c r="M604">
        <f t="shared" si="601"/>
        <v>92</v>
      </c>
      <c r="N604" t="str">
        <f>IF(LEN(Table1[[#This Row],[Status]])&gt;2,IF(MIN(Table1[[#This Row],[fo row 1]:[fo row 5]])&lt;MIN(M599:M603),"column","row"),"")</f>
        <v/>
      </c>
      <c r="O604" t="str">
        <f>IF(AND(LEN(Table1[[#This Row],[Status]])&gt;2,LEN(Table1[[#This Row],[Row or Column]])&gt;2),IF(Table1[[#This Row],[Row or Column]]="row",MIN(M599:M603),MIN(Table1[[#This Row],[fo row 1]:[fo row 5]])),"")</f>
        <v/>
      </c>
      <c r="P604" t="str">
        <f t="shared" ref="P604:T605" si="625">IF(LEN($G604)&gt;2,SUMIF(H599:H603,"&gt;"&amp;$O604,A599:A603),"")</f>
        <v/>
      </c>
      <c r="Q604" t="str">
        <f t="shared" si="625"/>
        <v/>
      </c>
      <c r="R604" t="str">
        <f t="shared" si="625"/>
        <v/>
      </c>
      <c r="S604" t="str">
        <f t="shared" si="625"/>
        <v/>
      </c>
      <c r="T604" t="str">
        <f t="shared" si="625"/>
        <v/>
      </c>
      <c r="U604" s="1" t="str">
        <f>IF(LEN(Table1[[#This Row],[Status]])&gt;2,SUM(Table1[[#This Row],[sum col1]:[sum col5]]),"")</f>
        <v/>
      </c>
      <c r="V604" s="1" t="str" cm="1">
        <f t="array" ref="V604">IF(LEN(Table1[[#This Row],[Status]])&gt;2,INDEX('Bingo input'!$B$6:$B$105,Table1[[#This Row],[Min of Maxs]],1),"")</f>
        <v/>
      </c>
    </row>
    <row r="605" spans="1:22">
      <c r="F605">
        <f t="shared" si="607"/>
        <v>100</v>
      </c>
      <c r="G605" t="str">
        <f t="shared" si="600"/>
        <v xml:space="preserve">Board 100 min row: </v>
      </c>
      <c r="H605">
        <f>IF(ISBLANK(A605),MAX(H600:H604),MATCH(A605,'Bingo input'!$B$6:$B$105,0))</f>
        <v>94</v>
      </c>
      <c r="I605">
        <f>IF(ISBLANK(B605),MAX(I600:I604),MATCH(B605,'Bingo input'!$B$6:$B$105,0))</f>
        <v>98</v>
      </c>
      <c r="J605">
        <f>IF(ISBLANK(C605),MAX(J600:J604),MATCH(C605,'Bingo input'!$B$6:$B$105,0))</f>
        <v>99</v>
      </c>
      <c r="K605">
        <f>IF(ISBLANK(D605),MAX(K600:K604),MATCH(D605,'Bingo input'!$B$6:$B$105,0))</f>
        <v>57</v>
      </c>
      <c r="L605">
        <f>IF(ISBLANK(E605),MAX(L600:L604),MATCH(E605,'Bingo input'!$B$6:$B$105,0))</f>
        <v>82</v>
      </c>
      <c r="M605" t="str">
        <f t="shared" si="601"/>
        <v>/</v>
      </c>
      <c r="N605" t="str">
        <f>IF(LEN(Table1[[#This Row],[Status]])&gt;2,IF(MIN(Table1[[#This Row],[fo row 1]:[fo row 5]])&lt;MIN(M600:M604),"column","row"),"")</f>
        <v>row</v>
      </c>
      <c r="O605">
        <f>IF(AND(LEN(Table1[[#This Row],[Status]])&gt;2,LEN(Table1[[#This Row],[Row or Column]])&gt;2),IF(Table1[[#This Row],[Row or Column]]="row",MIN(M600:M604),MIN(Table1[[#This Row],[fo row 1]:[fo row 5]])),"")</f>
        <v>55</v>
      </c>
      <c r="P605">
        <f t="shared" si="625"/>
        <v>139</v>
      </c>
      <c r="Q605">
        <f t="shared" ref="Q605:T605" si="626">IF(LEN($G605)&gt;2,SUMIF(I600:I604,"&gt;"&amp;$O605,B600:B604),"")</f>
        <v>90</v>
      </c>
      <c r="R605">
        <f t="shared" si="626"/>
        <v>96</v>
      </c>
      <c r="S605">
        <f t="shared" si="626"/>
        <v>69</v>
      </c>
      <c r="T605">
        <f t="shared" si="626"/>
        <v>38</v>
      </c>
      <c r="U605" s="1">
        <f>IF(LEN(Table1[[#This Row],[Status]])&gt;2,SUM(Table1[[#This Row],[sum col1]:[sum col5]]),"")</f>
        <v>432</v>
      </c>
      <c r="V605" s="1" cm="1">
        <f t="array" ref="V605">IF(LEN(Table1[[#This Row],[Status]])&gt;2,INDEX('Bingo input'!$B$6:$B$105,Table1[[#This Row],[Min of Maxs]],1),"")</f>
        <v>16</v>
      </c>
    </row>
  </sheetData>
  <mergeCells count="3">
    <mergeCell ref="A4:E4"/>
    <mergeCell ref="H4:M4"/>
    <mergeCell ref="P4:U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AAC1-68F7-44D9-8FA1-0F3819F2E1A9}">
  <dimension ref="A1:K102"/>
  <sheetViews>
    <sheetView workbookViewId="0">
      <selection activeCell="K3" sqref="K3"/>
    </sheetView>
  </sheetViews>
  <sheetFormatPr defaultRowHeight="15"/>
  <cols>
    <col min="1" max="1" width="18.5703125" bestFit="1" customWidth="1"/>
    <col min="9" max="9" width="12.140625" bestFit="1" customWidth="1"/>
    <col min="10" max="10" width="28" bestFit="1" customWidth="1"/>
  </cols>
  <sheetData>
    <row r="1" spans="1:11">
      <c r="A1" t="s">
        <v>119</v>
      </c>
      <c r="B1" s="5" t="s">
        <v>120</v>
      </c>
      <c r="C1" s="5" t="s">
        <v>18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129</v>
      </c>
      <c r="K1" s="5" t="s">
        <v>130</v>
      </c>
    </row>
    <row r="2" spans="1:11">
      <c r="A2" t="s">
        <v>27</v>
      </c>
      <c r="B2" t="s">
        <v>121</v>
      </c>
      <c r="C2">
        <v>87</v>
      </c>
      <c r="D2">
        <v>51</v>
      </c>
      <c r="E2">
        <v>180</v>
      </c>
      <c r="F2">
        <v>53</v>
      </c>
      <c r="G2">
        <v>29</v>
      </c>
      <c r="H2">
        <v>0</v>
      </c>
      <c r="I2" s="1">
        <v>313</v>
      </c>
      <c r="J2" s="1">
        <v>41</v>
      </c>
      <c r="K2">
        <f>Table2[[#This Row],[What was called when won]]*Table2[[#This Row],[Sum table]]</f>
        <v>12833</v>
      </c>
    </row>
    <row r="3" spans="1:11">
      <c r="A3" t="s">
        <v>43</v>
      </c>
      <c r="B3" t="s">
        <v>122</v>
      </c>
      <c r="C3">
        <v>84</v>
      </c>
      <c r="D3">
        <v>91</v>
      </c>
      <c r="E3">
        <v>0</v>
      </c>
      <c r="F3">
        <v>42</v>
      </c>
      <c r="G3">
        <v>62</v>
      </c>
      <c r="H3">
        <v>69</v>
      </c>
      <c r="I3" s="1">
        <v>264</v>
      </c>
      <c r="J3" s="1">
        <v>21</v>
      </c>
      <c r="K3">
        <f>Table2[[#This Row],[What was called when won]]*Table2[[#This Row],[Sum table]]</f>
        <v>5544</v>
      </c>
    </row>
    <row r="4" spans="1:11">
      <c r="A4" t="s">
        <v>93</v>
      </c>
      <c r="B4" t="s">
        <v>122</v>
      </c>
      <c r="C4">
        <v>80</v>
      </c>
      <c r="D4">
        <v>157</v>
      </c>
      <c r="E4">
        <v>30</v>
      </c>
      <c r="F4">
        <v>0</v>
      </c>
      <c r="G4">
        <v>102</v>
      </c>
      <c r="H4">
        <v>75</v>
      </c>
      <c r="I4" s="1">
        <v>364</v>
      </c>
      <c r="J4" s="1">
        <v>98</v>
      </c>
      <c r="K4">
        <f>Table2[[#This Row],[What was called when won]]*Table2[[#This Row],[Sum table]]</f>
        <v>35672</v>
      </c>
    </row>
    <row r="5" spans="1:11">
      <c r="A5" t="s">
        <v>72</v>
      </c>
      <c r="B5" t="s">
        <v>121</v>
      </c>
      <c r="C5">
        <v>77</v>
      </c>
      <c r="D5">
        <v>3</v>
      </c>
      <c r="E5">
        <v>59</v>
      </c>
      <c r="F5">
        <v>42</v>
      </c>
      <c r="G5">
        <v>50</v>
      </c>
      <c r="H5">
        <v>41</v>
      </c>
      <c r="I5" s="1">
        <v>195</v>
      </c>
      <c r="J5" s="1">
        <v>37</v>
      </c>
      <c r="K5">
        <f>Table2[[#This Row],[What was called when won]]*Table2[[#This Row],[Sum table]]</f>
        <v>7215</v>
      </c>
    </row>
    <row r="6" spans="1:11">
      <c r="A6" t="s">
        <v>20</v>
      </c>
      <c r="B6" t="s">
        <v>121</v>
      </c>
      <c r="C6">
        <v>76</v>
      </c>
      <c r="D6">
        <v>38</v>
      </c>
      <c r="E6">
        <v>42</v>
      </c>
      <c r="F6">
        <v>24</v>
      </c>
      <c r="G6">
        <v>52</v>
      </c>
      <c r="H6">
        <v>58</v>
      </c>
      <c r="I6" s="1">
        <v>214</v>
      </c>
      <c r="J6" s="1">
        <v>92</v>
      </c>
      <c r="K6">
        <f>Table2[[#This Row],[What was called when won]]*Table2[[#This Row],[Sum table]]</f>
        <v>19688</v>
      </c>
    </row>
    <row r="7" spans="1:11">
      <c r="A7" t="s">
        <v>67</v>
      </c>
      <c r="B7" t="s">
        <v>121</v>
      </c>
      <c r="C7">
        <v>76</v>
      </c>
      <c r="D7">
        <v>89</v>
      </c>
      <c r="E7">
        <v>212</v>
      </c>
      <c r="F7">
        <v>40</v>
      </c>
      <c r="G7">
        <v>86</v>
      </c>
      <c r="H7">
        <v>0</v>
      </c>
      <c r="I7" s="1">
        <v>427</v>
      </c>
      <c r="J7" s="1">
        <v>92</v>
      </c>
      <c r="K7">
        <f>Table2[[#This Row],[What was called when won]]*Table2[[#This Row],[Sum table]]</f>
        <v>39284</v>
      </c>
    </row>
    <row r="8" spans="1:11">
      <c r="A8" t="s">
        <v>80</v>
      </c>
      <c r="B8" t="s">
        <v>121</v>
      </c>
      <c r="C8">
        <v>76</v>
      </c>
      <c r="D8">
        <v>29</v>
      </c>
      <c r="E8">
        <v>138</v>
      </c>
      <c r="F8">
        <v>53</v>
      </c>
      <c r="G8">
        <v>87</v>
      </c>
      <c r="H8">
        <v>24</v>
      </c>
      <c r="I8" s="1">
        <v>331</v>
      </c>
      <c r="J8" s="1">
        <v>92</v>
      </c>
      <c r="K8">
        <f>Table2[[#This Row],[What was called when won]]*Table2[[#This Row],[Sum table]]</f>
        <v>30452</v>
      </c>
    </row>
    <row r="9" spans="1:11">
      <c r="A9" t="s">
        <v>88</v>
      </c>
      <c r="B9" t="s">
        <v>122</v>
      </c>
      <c r="C9">
        <v>76</v>
      </c>
      <c r="D9">
        <v>29</v>
      </c>
      <c r="E9">
        <v>89</v>
      </c>
      <c r="F9">
        <v>148</v>
      </c>
      <c r="G9">
        <v>94</v>
      </c>
      <c r="H9">
        <v>0</v>
      </c>
      <c r="I9" s="1">
        <v>360</v>
      </c>
      <c r="J9" s="1">
        <v>92</v>
      </c>
      <c r="K9">
        <f>Table2[[#This Row],[What was called when won]]*Table2[[#This Row],[Sum table]]</f>
        <v>33120</v>
      </c>
    </row>
    <row r="10" spans="1:11">
      <c r="A10" t="s">
        <v>38</v>
      </c>
      <c r="B10" t="s">
        <v>121</v>
      </c>
      <c r="C10">
        <v>74</v>
      </c>
      <c r="D10">
        <v>49</v>
      </c>
      <c r="E10">
        <v>59</v>
      </c>
      <c r="F10">
        <v>131</v>
      </c>
      <c r="G10">
        <v>67</v>
      </c>
      <c r="H10">
        <v>49</v>
      </c>
      <c r="I10" s="1">
        <v>355</v>
      </c>
      <c r="J10" s="1">
        <v>90</v>
      </c>
      <c r="K10">
        <f>Table2[[#This Row],[What was called when won]]*Table2[[#This Row],[Sum table]]</f>
        <v>31950</v>
      </c>
    </row>
    <row r="11" spans="1:11">
      <c r="A11" t="s">
        <v>30</v>
      </c>
      <c r="B11" t="s">
        <v>122</v>
      </c>
      <c r="C11">
        <v>73</v>
      </c>
      <c r="D11">
        <v>121</v>
      </c>
      <c r="E11">
        <v>0</v>
      </c>
      <c r="F11">
        <v>40</v>
      </c>
      <c r="G11">
        <v>87</v>
      </c>
      <c r="H11">
        <v>203</v>
      </c>
      <c r="I11" s="1">
        <v>451</v>
      </c>
      <c r="J11" s="1">
        <v>31</v>
      </c>
      <c r="K11">
        <f>Table2[[#This Row],[What was called when won]]*Table2[[#This Row],[Sum table]]</f>
        <v>13981</v>
      </c>
    </row>
    <row r="12" spans="1:11">
      <c r="A12" t="s">
        <v>44</v>
      </c>
      <c r="B12" t="s">
        <v>121</v>
      </c>
      <c r="C12">
        <v>73</v>
      </c>
      <c r="D12">
        <v>51</v>
      </c>
      <c r="E12">
        <v>28</v>
      </c>
      <c r="F12">
        <v>21</v>
      </c>
      <c r="G12">
        <v>132</v>
      </c>
      <c r="H12">
        <v>89</v>
      </c>
      <c r="I12" s="1">
        <v>321</v>
      </c>
      <c r="J12" s="1">
        <v>31</v>
      </c>
      <c r="K12">
        <f>Table2[[#This Row],[What was called when won]]*Table2[[#This Row],[Sum table]]</f>
        <v>9951</v>
      </c>
    </row>
    <row r="13" spans="1:11">
      <c r="A13" t="s">
        <v>54</v>
      </c>
      <c r="B13" t="s">
        <v>122</v>
      </c>
      <c r="C13">
        <v>73</v>
      </c>
      <c r="D13">
        <v>0</v>
      </c>
      <c r="E13">
        <v>26</v>
      </c>
      <c r="F13">
        <v>89</v>
      </c>
      <c r="G13">
        <v>295</v>
      </c>
      <c r="H13">
        <v>63</v>
      </c>
      <c r="I13" s="1">
        <v>473</v>
      </c>
      <c r="J13" s="1">
        <v>31</v>
      </c>
      <c r="K13">
        <f>Table2[[#This Row],[What was called when won]]*Table2[[#This Row],[Sum table]]</f>
        <v>14663</v>
      </c>
    </row>
    <row r="14" spans="1:11">
      <c r="A14" t="s">
        <v>78</v>
      </c>
      <c r="B14" t="s">
        <v>121</v>
      </c>
      <c r="C14">
        <v>73</v>
      </c>
      <c r="D14">
        <v>109</v>
      </c>
      <c r="E14">
        <v>95</v>
      </c>
      <c r="F14">
        <v>60</v>
      </c>
      <c r="G14">
        <v>28</v>
      </c>
      <c r="H14">
        <v>181</v>
      </c>
      <c r="I14" s="1">
        <v>473</v>
      </c>
      <c r="J14" s="1">
        <v>31</v>
      </c>
      <c r="K14">
        <f>Table2[[#This Row],[What was called when won]]*Table2[[#This Row],[Sum table]]</f>
        <v>14663</v>
      </c>
    </row>
    <row r="15" spans="1:11">
      <c r="A15" t="s">
        <v>92</v>
      </c>
      <c r="B15" t="s">
        <v>121</v>
      </c>
      <c r="C15">
        <v>73</v>
      </c>
      <c r="D15">
        <v>122</v>
      </c>
      <c r="E15">
        <v>53</v>
      </c>
      <c r="F15">
        <v>91</v>
      </c>
      <c r="G15">
        <v>130</v>
      </c>
      <c r="H15">
        <v>28</v>
      </c>
      <c r="I15" s="1">
        <v>424</v>
      </c>
      <c r="J15" s="1">
        <v>31</v>
      </c>
      <c r="K15">
        <f>Table2[[#This Row],[What was called when won]]*Table2[[#This Row],[Sum table]]</f>
        <v>13144</v>
      </c>
    </row>
    <row r="16" spans="1:11">
      <c r="A16" t="s">
        <v>107</v>
      </c>
      <c r="B16" t="s">
        <v>122</v>
      </c>
      <c r="C16">
        <v>73</v>
      </c>
      <c r="D16">
        <v>0</v>
      </c>
      <c r="E16">
        <v>151</v>
      </c>
      <c r="F16">
        <v>61</v>
      </c>
      <c r="G16">
        <v>130</v>
      </c>
      <c r="H16">
        <v>46</v>
      </c>
      <c r="I16" s="1">
        <v>388</v>
      </c>
      <c r="J16" s="1">
        <v>31</v>
      </c>
      <c r="K16">
        <f>Table2[[#This Row],[What was called when won]]*Table2[[#This Row],[Sum table]]</f>
        <v>12028</v>
      </c>
    </row>
    <row r="17" spans="1:11">
      <c r="A17" t="s">
        <v>82</v>
      </c>
      <c r="B17" t="s">
        <v>122</v>
      </c>
      <c r="C17">
        <v>72</v>
      </c>
      <c r="D17">
        <v>204</v>
      </c>
      <c r="E17">
        <v>29</v>
      </c>
      <c r="F17">
        <v>138</v>
      </c>
      <c r="G17">
        <v>0</v>
      </c>
      <c r="H17">
        <v>146</v>
      </c>
      <c r="I17" s="1">
        <v>517</v>
      </c>
      <c r="J17" s="1">
        <v>94</v>
      </c>
      <c r="K17">
        <f>Table2[[#This Row],[What was called when won]]*Table2[[#This Row],[Sum table]]</f>
        <v>48598</v>
      </c>
    </row>
    <row r="18" spans="1:11">
      <c r="A18" t="s">
        <v>24</v>
      </c>
      <c r="B18" t="s">
        <v>121</v>
      </c>
      <c r="C18">
        <v>71</v>
      </c>
      <c r="D18">
        <v>58</v>
      </c>
      <c r="E18">
        <v>146</v>
      </c>
      <c r="F18">
        <v>87</v>
      </c>
      <c r="G18">
        <v>95</v>
      </c>
      <c r="H18">
        <v>42</v>
      </c>
      <c r="I18" s="1">
        <v>428</v>
      </c>
      <c r="J18" s="1">
        <v>96</v>
      </c>
      <c r="K18">
        <f>Table2[[#This Row],[What was called when won]]*Table2[[#This Row],[Sum table]]</f>
        <v>41088</v>
      </c>
    </row>
    <row r="19" spans="1:11">
      <c r="A19" t="s">
        <v>58</v>
      </c>
      <c r="B19" t="s">
        <v>121</v>
      </c>
      <c r="C19">
        <v>71</v>
      </c>
      <c r="D19">
        <v>98</v>
      </c>
      <c r="E19">
        <v>129</v>
      </c>
      <c r="F19">
        <v>89</v>
      </c>
      <c r="G19">
        <v>53</v>
      </c>
      <c r="H19">
        <v>52</v>
      </c>
      <c r="I19" s="1">
        <v>421</v>
      </c>
      <c r="J19" s="1">
        <v>96</v>
      </c>
      <c r="K19">
        <f>Table2[[#This Row],[What was called when won]]*Table2[[#This Row],[Sum table]]</f>
        <v>40416</v>
      </c>
    </row>
    <row r="20" spans="1:11">
      <c r="A20" t="s">
        <v>81</v>
      </c>
      <c r="B20" t="s">
        <v>121</v>
      </c>
      <c r="C20">
        <v>71</v>
      </c>
      <c r="D20">
        <v>30</v>
      </c>
      <c r="E20">
        <v>128</v>
      </c>
      <c r="F20">
        <v>63</v>
      </c>
      <c r="G20">
        <v>28</v>
      </c>
      <c r="H20">
        <v>126</v>
      </c>
      <c r="I20" s="1">
        <v>375</v>
      </c>
      <c r="J20" s="1">
        <v>96</v>
      </c>
      <c r="K20">
        <f>Table2[[#This Row],[What was called when won]]*Table2[[#This Row],[Sum table]]</f>
        <v>36000</v>
      </c>
    </row>
    <row r="21" spans="1:11">
      <c r="A21" t="s">
        <v>95</v>
      </c>
      <c r="B21" t="s">
        <v>121</v>
      </c>
      <c r="C21">
        <v>71</v>
      </c>
      <c r="D21">
        <v>50</v>
      </c>
      <c r="E21">
        <v>53</v>
      </c>
      <c r="F21">
        <v>109</v>
      </c>
      <c r="G21">
        <v>49</v>
      </c>
      <c r="H21">
        <v>59</v>
      </c>
      <c r="I21" s="1">
        <v>320</v>
      </c>
      <c r="J21" s="1">
        <v>96</v>
      </c>
      <c r="K21">
        <f>Table2[[#This Row],[What was called when won]]*Table2[[#This Row],[Sum table]]</f>
        <v>30720</v>
      </c>
    </row>
    <row r="22" spans="1:11">
      <c r="A22" t="s">
        <v>108</v>
      </c>
      <c r="B22" t="s">
        <v>122</v>
      </c>
      <c r="C22">
        <v>71</v>
      </c>
      <c r="D22">
        <v>126</v>
      </c>
      <c r="E22">
        <v>0</v>
      </c>
      <c r="F22">
        <v>241</v>
      </c>
      <c r="G22">
        <v>83</v>
      </c>
      <c r="H22">
        <v>146</v>
      </c>
      <c r="I22" s="1">
        <v>596</v>
      </c>
      <c r="J22" s="1">
        <v>96</v>
      </c>
      <c r="K22">
        <f>Table2[[#This Row],[What was called when won]]*Table2[[#This Row],[Sum table]]</f>
        <v>57216</v>
      </c>
    </row>
    <row r="23" spans="1:11">
      <c r="A23" t="s">
        <v>59</v>
      </c>
      <c r="B23" t="s">
        <v>122</v>
      </c>
      <c r="C23">
        <v>70</v>
      </c>
      <c r="D23">
        <v>105</v>
      </c>
      <c r="E23">
        <v>63</v>
      </c>
      <c r="F23">
        <v>238</v>
      </c>
      <c r="G23">
        <v>0</v>
      </c>
      <c r="H23">
        <v>96</v>
      </c>
      <c r="I23" s="1">
        <v>502</v>
      </c>
      <c r="J23" s="1">
        <v>0</v>
      </c>
      <c r="K23">
        <f>Table2[[#This Row],[What was called when won]]*Table2[[#This Row],[Sum table]]</f>
        <v>0</v>
      </c>
    </row>
    <row r="24" spans="1:11">
      <c r="A24" t="s">
        <v>50</v>
      </c>
      <c r="B24" t="s">
        <v>122</v>
      </c>
      <c r="C24">
        <v>69</v>
      </c>
      <c r="D24">
        <v>37</v>
      </c>
      <c r="E24">
        <v>169</v>
      </c>
      <c r="F24">
        <v>46</v>
      </c>
      <c r="G24">
        <v>0</v>
      </c>
      <c r="H24">
        <v>211</v>
      </c>
      <c r="I24" s="1">
        <v>463</v>
      </c>
      <c r="J24" s="1">
        <v>62</v>
      </c>
      <c r="K24">
        <f>Table2[[#This Row],[What was called when won]]*Table2[[#This Row],[Sum table]]</f>
        <v>28706</v>
      </c>
    </row>
    <row r="25" spans="1:11">
      <c r="A25" t="s">
        <v>68</v>
      </c>
      <c r="B25" t="s">
        <v>121</v>
      </c>
      <c r="C25">
        <v>69</v>
      </c>
      <c r="D25">
        <v>38</v>
      </c>
      <c r="E25">
        <v>21</v>
      </c>
      <c r="F25">
        <v>5</v>
      </c>
      <c r="G25">
        <v>159</v>
      </c>
      <c r="H25">
        <v>132</v>
      </c>
      <c r="I25" s="1">
        <v>355</v>
      </c>
      <c r="J25" s="1">
        <v>62</v>
      </c>
      <c r="K25">
        <f>Table2[[#This Row],[What was called when won]]*Table2[[#This Row],[Sum table]]</f>
        <v>22010</v>
      </c>
    </row>
    <row r="26" spans="1:11">
      <c r="A26" t="s">
        <v>75</v>
      </c>
      <c r="B26" t="s">
        <v>122</v>
      </c>
      <c r="C26">
        <v>69</v>
      </c>
      <c r="D26">
        <v>0</v>
      </c>
      <c r="E26">
        <v>28</v>
      </c>
      <c r="F26">
        <v>53</v>
      </c>
      <c r="G26">
        <v>185</v>
      </c>
      <c r="H26">
        <v>37</v>
      </c>
      <c r="I26" s="1">
        <v>303</v>
      </c>
      <c r="J26" s="1">
        <v>62</v>
      </c>
      <c r="K26">
        <f>Table2[[#This Row],[What was called when won]]*Table2[[#This Row],[Sum table]]</f>
        <v>18786</v>
      </c>
    </row>
    <row r="27" spans="1:11">
      <c r="A27" t="s">
        <v>113</v>
      </c>
      <c r="B27" t="s">
        <v>122</v>
      </c>
      <c r="C27">
        <v>69</v>
      </c>
      <c r="D27">
        <v>0</v>
      </c>
      <c r="E27">
        <v>53</v>
      </c>
      <c r="F27">
        <v>91</v>
      </c>
      <c r="G27">
        <v>41</v>
      </c>
      <c r="H27">
        <v>155</v>
      </c>
      <c r="I27" s="1">
        <v>340</v>
      </c>
      <c r="J27" s="1">
        <v>62</v>
      </c>
      <c r="K27">
        <f>Table2[[#This Row],[What was called when won]]*Table2[[#This Row],[Sum table]]</f>
        <v>21080</v>
      </c>
    </row>
    <row r="28" spans="1:11">
      <c r="A28" t="s">
        <v>51</v>
      </c>
      <c r="B28" t="s">
        <v>122</v>
      </c>
      <c r="C28">
        <v>67</v>
      </c>
      <c r="D28">
        <v>0</v>
      </c>
      <c r="E28">
        <v>30</v>
      </c>
      <c r="F28">
        <v>82</v>
      </c>
      <c r="G28">
        <v>239</v>
      </c>
      <c r="H28">
        <v>147</v>
      </c>
      <c r="I28" s="1">
        <v>498</v>
      </c>
      <c r="J28" s="1">
        <v>44</v>
      </c>
      <c r="K28">
        <f>Table2[[#This Row],[What was called when won]]*Table2[[#This Row],[Sum table]]</f>
        <v>21912</v>
      </c>
    </row>
    <row r="29" spans="1:11">
      <c r="A29" t="s">
        <v>62</v>
      </c>
      <c r="B29" t="s">
        <v>122</v>
      </c>
      <c r="C29">
        <v>67</v>
      </c>
      <c r="D29">
        <v>144</v>
      </c>
      <c r="E29">
        <v>58</v>
      </c>
      <c r="F29">
        <v>90</v>
      </c>
      <c r="G29">
        <v>0</v>
      </c>
      <c r="H29">
        <v>87</v>
      </c>
      <c r="I29" s="1">
        <v>379</v>
      </c>
      <c r="J29" s="1">
        <v>44</v>
      </c>
      <c r="K29">
        <f>Table2[[#This Row],[What was called when won]]*Table2[[#This Row],[Sum table]]</f>
        <v>16676</v>
      </c>
    </row>
    <row r="30" spans="1:11">
      <c r="A30" t="s">
        <v>84</v>
      </c>
      <c r="B30" t="s">
        <v>121</v>
      </c>
      <c r="C30">
        <v>67</v>
      </c>
      <c r="D30">
        <v>128</v>
      </c>
      <c r="E30">
        <v>84</v>
      </c>
      <c r="F30">
        <v>129</v>
      </c>
      <c r="G30">
        <v>48</v>
      </c>
      <c r="H30">
        <v>107</v>
      </c>
      <c r="I30" s="1">
        <v>496</v>
      </c>
      <c r="J30" s="1">
        <v>44</v>
      </c>
      <c r="K30">
        <f>Table2[[#This Row],[What was called when won]]*Table2[[#This Row],[Sum table]]</f>
        <v>21824</v>
      </c>
    </row>
    <row r="31" spans="1:11">
      <c r="A31" t="s">
        <v>98</v>
      </c>
      <c r="B31" t="s">
        <v>121</v>
      </c>
      <c r="C31">
        <v>67</v>
      </c>
      <c r="D31">
        <v>98</v>
      </c>
      <c r="E31">
        <v>0</v>
      </c>
      <c r="F31">
        <v>21</v>
      </c>
      <c r="G31">
        <v>151</v>
      </c>
      <c r="H31">
        <v>168</v>
      </c>
      <c r="I31" s="1">
        <v>438</v>
      </c>
      <c r="J31" s="1">
        <v>44</v>
      </c>
      <c r="K31">
        <f>Table2[[#This Row],[What was called when won]]*Table2[[#This Row],[Sum table]]</f>
        <v>19272</v>
      </c>
    </row>
    <row r="32" spans="1:11">
      <c r="A32" t="s">
        <v>109</v>
      </c>
      <c r="B32" t="s">
        <v>121</v>
      </c>
      <c r="C32">
        <v>67</v>
      </c>
      <c r="D32">
        <v>0</v>
      </c>
      <c r="E32">
        <v>29</v>
      </c>
      <c r="F32">
        <v>154</v>
      </c>
      <c r="G32">
        <v>3</v>
      </c>
      <c r="H32">
        <v>21</v>
      </c>
      <c r="I32" s="1">
        <v>207</v>
      </c>
      <c r="J32" s="1">
        <v>44</v>
      </c>
      <c r="K32">
        <f>Table2[[#This Row],[What was called when won]]*Table2[[#This Row],[Sum table]]</f>
        <v>9108</v>
      </c>
    </row>
    <row r="33" spans="1:11">
      <c r="A33" t="s">
        <v>28</v>
      </c>
      <c r="B33" t="s">
        <v>122</v>
      </c>
      <c r="C33">
        <v>66</v>
      </c>
      <c r="D33">
        <v>120</v>
      </c>
      <c r="E33">
        <v>0</v>
      </c>
      <c r="F33">
        <v>182</v>
      </c>
      <c r="G33">
        <v>135</v>
      </c>
      <c r="H33">
        <v>45</v>
      </c>
      <c r="I33" s="1">
        <v>482</v>
      </c>
      <c r="J33" s="1">
        <v>88</v>
      </c>
      <c r="K33">
        <f>Table2[[#This Row],[What was called when won]]*Table2[[#This Row],[Sum table]]</f>
        <v>42416</v>
      </c>
    </row>
    <row r="34" spans="1:11">
      <c r="A34" t="s">
        <v>29</v>
      </c>
      <c r="B34" t="s">
        <v>121</v>
      </c>
      <c r="C34">
        <v>66</v>
      </c>
      <c r="D34">
        <v>92</v>
      </c>
      <c r="E34">
        <v>3</v>
      </c>
      <c r="F34">
        <v>211</v>
      </c>
      <c r="G34">
        <v>79</v>
      </c>
      <c r="H34">
        <v>39</v>
      </c>
      <c r="I34" s="1">
        <v>424</v>
      </c>
      <c r="J34" s="1">
        <v>88</v>
      </c>
      <c r="K34">
        <f>Table2[[#This Row],[What was called when won]]*Table2[[#This Row],[Sum table]]</f>
        <v>37312</v>
      </c>
    </row>
    <row r="35" spans="1:11">
      <c r="A35" t="s">
        <v>55</v>
      </c>
      <c r="B35" t="s">
        <v>122</v>
      </c>
      <c r="C35">
        <v>66</v>
      </c>
      <c r="D35">
        <v>148</v>
      </c>
      <c r="E35">
        <v>96</v>
      </c>
      <c r="F35">
        <v>90</v>
      </c>
      <c r="G35">
        <v>125</v>
      </c>
      <c r="H35">
        <v>0</v>
      </c>
      <c r="I35" s="1">
        <v>459</v>
      </c>
      <c r="J35" s="1">
        <v>88</v>
      </c>
      <c r="K35">
        <f>Table2[[#This Row],[What was called when won]]*Table2[[#This Row],[Sum table]]</f>
        <v>40392</v>
      </c>
    </row>
    <row r="36" spans="1:11">
      <c r="A36" t="s">
        <v>77</v>
      </c>
      <c r="B36" t="s">
        <v>121</v>
      </c>
      <c r="C36">
        <v>66</v>
      </c>
      <c r="D36">
        <v>78</v>
      </c>
      <c r="E36">
        <v>0</v>
      </c>
      <c r="F36">
        <v>87</v>
      </c>
      <c r="G36">
        <v>159</v>
      </c>
      <c r="H36">
        <v>17</v>
      </c>
      <c r="I36" s="1">
        <v>341</v>
      </c>
      <c r="J36" s="1">
        <v>88</v>
      </c>
      <c r="K36">
        <f>Table2[[#This Row],[What was called when won]]*Table2[[#This Row],[Sum table]]</f>
        <v>30008</v>
      </c>
    </row>
    <row r="37" spans="1:11">
      <c r="A37" t="s">
        <v>37</v>
      </c>
      <c r="B37" t="s">
        <v>122</v>
      </c>
      <c r="C37">
        <v>64</v>
      </c>
      <c r="D37">
        <v>276</v>
      </c>
      <c r="E37">
        <v>0</v>
      </c>
      <c r="F37">
        <v>132</v>
      </c>
      <c r="G37">
        <v>28</v>
      </c>
      <c r="H37">
        <v>12</v>
      </c>
      <c r="I37" s="1">
        <v>448</v>
      </c>
      <c r="J37" s="1">
        <v>1</v>
      </c>
      <c r="K37">
        <f>Table2[[#This Row],[What was called when won]]*Table2[[#This Row],[Sum table]]</f>
        <v>448</v>
      </c>
    </row>
    <row r="38" spans="1:11">
      <c r="A38" t="s">
        <v>56</v>
      </c>
      <c r="B38" t="s">
        <v>121</v>
      </c>
      <c r="C38">
        <v>64</v>
      </c>
      <c r="D38">
        <v>87</v>
      </c>
      <c r="E38">
        <v>84</v>
      </c>
      <c r="F38">
        <v>279</v>
      </c>
      <c r="G38">
        <v>21</v>
      </c>
      <c r="H38">
        <v>117</v>
      </c>
      <c r="I38" s="1">
        <v>588</v>
      </c>
      <c r="J38" s="1">
        <v>1</v>
      </c>
      <c r="K38">
        <f>Table2[[#This Row],[What was called when won]]*Table2[[#This Row],[Sum table]]</f>
        <v>588</v>
      </c>
    </row>
    <row r="39" spans="1:11">
      <c r="A39" t="s">
        <v>69</v>
      </c>
      <c r="B39" t="s">
        <v>122</v>
      </c>
      <c r="C39">
        <v>64</v>
      </c>
      <c r="D39">
        <v>0</v>
      </c>
      <c r="E39">
        <v>115</v>
      </c>
      <c r="F39">
        <v>159</v>
      </c>
      <c r="G39">
        <v>105</v>
      </c>
      <c r="H39">
        <v>103</v>
      </c>
      <c r="I39" s="1">
        <v>482</v>
      </c>
      <c r="J39" s="1">
        <v>1</v>
      </c>
      <c r="K39">
        <f>Table2[[#This Row],[What was called when won]]*Table2[[#This Row],[Sum table]]</f>
        <v>482</v>
      </c>
    </row>
    <row r="40" spans="1:11">
      <c r="A40" t="s">
        <v>85</v>
      </c>
      <c r="B40" t="s">
        <v>122</v>
      </c>
      <c r="C40">
        <v>64</v>
      </c>
      <c r="D40">
        <v>129</v>
      </c>
      <c r="E40">
        <v>98</v>
      </c>
      <c r="F40">
        <v>0</v>
      </c>
      <c r="G40">
        <v>265</v>
      </c>
      <c r="H40">
        <v>136</v>
      </c>
      <c r="I40" s="1">
        <v>628</v>
      </c>
      <c r="J40" s="1">
        <v>1</v>
      </c>
      <c r="K40">
        <f>Table2[[#This Row],[What was called when won]]*Table2[[#This Row],[Sum table]]</f>
        <v>628</v>
      </c>
    </row>
    <row r="41" spans="1:11">
      <c r="A41" t="s">
        <v>100</v>
      </c>
      <c r="B41" t="s">
        <v>122</v>
      </c>
      <c r="C41">
        <v>64</v>
      </c>
      <c r="D41">
        <v>38</v>
      </c>
      <c r="E41">
        <v>111</v>
      </c>
      <c r="F41">
        <v>42</v>
      </c>
      <c r="G41">
        <v>331</v>
      </c>
      <c r="H41">
        <v>0</v>
      </c>
      <c r="I41" s="1">
        <v>522</v>
      </c>
      <c r="J41" s="1">
        <v>1</v>
      </c>
      <c r="K41">
        <f>Table2[[#This Row],[What was called when won]]*Table2[[#This Row],[Sum table]]</f>
        <v>522</v>
      </c>
    </row>
    <row r="42" spans="1:11">
      <c r="A42" t="s">
        <v>36</v>
      </c>
      <c r="B42" t="s">
        <v>121</v>
      </c>
      <c r="C42">
        <v>63</v>
      </c>
      <c r="D42">
        <v>1</v>
      </c>
      <c r="E42">
        <v>38</v>
      </c>
      <c r="F42">
        <v>21</v>
      </c>
      <c r="G42">
        <v>131</v>
      </c>
      <c r="H42">
        <v>152</v>
      </c>
      <c r="I42" s="1">
        <v>343</v>
      </c>
      <c r="J42" s="1">
        <v>45</v>
      </c>
      <c r="K42">
        <f>Table2[[#This Row],[What was called when won]]*Table2[[#This Row],[Sum table]]</f>
        <v>15435</v>
      </c>
    </row>
    <row r="43" spans="1:11">
      <c r="A43" t="s">
        <v>57</v>
      </c>
      <c r="B43" t="s">
        <v>121</v>
      </c>
      <c r="C43">
        <v>63</v>
      </c>
      <c r="D43">
        <v>42</v>
      </c>
      <c r="E43">
        <v>58</v>
      </c>
      <c r="F43">
        <v>51</v>
      </c>
      <c r="G43">
        <v>201</v>
      </c>
      <c r="H43">
        <v>50</v>
      </c>
      <c r="I43" s="1">
        <v>402</v>
      </c>
      <c r="J43" s="1">
        <v>45</v>
      </c>
      <c r="K43">
        <f>Table2[[#This Row],[What was called when won]]*Table2[[#This Row],[Sum table]]</f>
        <v>18090</v>
      </c>
    </row>
    <row r="44" spans="1:11">
      <c r="A44" t="s">
        <v>79</v>
      </c>
      <c r="B44" t="s">
        <v>122</v>
      </c>
      <c r="C44">
        <v>63</v>
      </c>
      <c r="D44">
        <v>62</v>
      </c>
      <c r="E44">
        <v>0</v>
      </c>
      <c r="F44">
        <v>92</v>
      </c>
      <c r="G44">
        <v>44</v>
      </c>
      <c r="H44">
        <v>93</v>
      </c>
      <c r="I44" s="1">
        <v>291</v>
      </c>
      <c r="J44" s="1">
        <v>45</v>
      </c>
      <c r="K44">
        <f>Table2[[#This Row],[What was called when won]]*Table2[[#This Row],[Sum table]]</f>
        <v>13095</v>
      </c>
    </row>
    <row r="45" spans="1:11">
      <c r="A45" t="s">
        <v>91</v>
      </c>
      <c r="B45" t="s">
        <v>121</v>
      </c>
      <c r="C45">
        <v>63</v>
      </c>
      <c r="D45">
        <v>204</v>
      </c>
      <c r="E45">
        <v>60</v>
      </c>
      <c r="F45">
        <v>129</v>
      </c>
      <c r="G45">
        <v>175</v>
      </c>
      <c r="H45">
        <v>28</v>
      </c>
      <c r="I45" s="1">
        <v>596</v>
      </c>
      <c r="J45" s="1">
        <v>45</v>
      </c>
      <c r="K45">
        <f>Table2[[#This Row],[What was called when won]]*Table2[[#This Row],[Sum table]]</f>
        <v>26820</v>
      </c>
    </row>
    <row r="46" spans="1:11">
      <c r="A46" t="s">
        <v>94</v>
      </c>
      <c r="B46" t="s">
        <v>121</v>
      </c>
      <c r="C46">
        <v>63</v>
      </c>
      <c r="D46">
        <v>3</v>
      </c>
      <c r="E46">
        <v>128</v>
      </c>
      <c r="F46">
        <v>109</v>
      </c>
      <c r="G46">
        <v>64</v>
      </c>
      <c r="H46">
        <v>100</v>
      </c>
      <c r="I46" s="1">
        <v>404</v>
      </c>
      <c r="J46" s="1">
        <v>45</v>
      </c>
      <c r="K46">
        <f>Table2[[#This Row],[What was called when won]]*Table2[[#This Row],[Sum table]]</f>
        <v>18180</v>
      </c>
    </row>
    <row r="47" spans="1:11">
      <c r="A47" t="s">
        <v>22</v>
      </c>
      <c r="B47" t="s">
        <v>122</v>
      </c>
      <c r="C47">
        <v>62</v>
      </c>
      <c r="D47">
        <v>59</v>
      </c>
      <c r="E47">
        <v>0</v>
      </c>
      <c r="F47">
        <v>130</v>
      </c>
      <c r="G47">
        <v>37</v>
      </c>
      <c r="H47">
        <v>18</v>
      </c>
      <c r="I47" s="1">
        <v>244</v>
      </c>
      <c r="J47" s="1">
        <v>22</v>
      </c>
      <c r="K47">
        <f>Table2[[#This Row],[What was called when won]]*Table2[[#This Row],[Sum table]]</f>
        <v>5368</v>
      </c>
    </row>
    <row r="48" spans="1:11">
      <c r="A48" t="s">
        <v>42</v>
      </c>
      <c r="B48" t="s">
        <v>121</v>
      </c>
      <c r="C48">
        <v>62</v>
      </c>
      <c r="D48">
        <v>21</v>
      </c>
      <c r="E48">
        <v>40</v>
      </c>
      <c r="F48">
        <v>143</v>
      </c>
      <c r="G48">
        <v>50</v>
      </c>
      <c r="H48">
        <v>253</v>
      </c>
      <c r="I48" s="1">
        <v>507</v>
      </c>
      <c r="J48" s="1">
        <v>22</v>
      </c>
      <c r="K48">
        <f>Table2[[#This Row],[What was called when won]]*Table2[[#This Row],[Sum table]]</f>
        <v>11154</v>
      </c>
    </row>
    <row r="49" spans="1:11">
      <c r="A49" t="s">
        <v>60</v>
      </c>
      <c r="B49" t="s">
        <v>121</v>
      </c>
      <c r="C49">
        <v>62</v>
      </c>
      <c r="D49">
        <v>110</v>
      </c>
      <c r="E49">
        <v>122</v>
      </c>
      <c r="F49">
        <v>20</v>
      </c>
      <c r="G49">
        <v>86</v>
      </c>
      <c r="H49">
        <v>241</v>
      </c>
      <c r="I49" s="1">
        <v>579</v>
      </c>
      <c r="J49" s="1">
        <v>22</v>
      </c>
      <c r="K49">
        <f>Table2[[#This Row],[What was called when won]]*Table2[[#This Row],[Sum table]]</f>
        <v>12738</v>
      </c>
    </row>
    <row r="50" spans="1:11">
      <c r="A50" t="s">
        <v>64</v>
      </c>
      <c r="B50" t="s">
        <v>121</v>
      </c>
      <c r="C50">
        <v>62</v>
      </c>
      <c r="D50">
        <v>150</v>
      </c>
      <c r="E50">
        <v>89</v>
      </c>
      <c r="F50">
        <v>62</v>
      </c>
      <c r="G50">
        <v>48</v>
      </c>
      <c r="H50">
        <v>31</v>
      </c>
      <c r="I50" s="1">
        <v>380</v>
      </c>
      <c r="J50" s="1">
        <v>22</v>
      </c>
      <c r="K50">
        <f>Table2[[#This Row],[What was called when won]]*Table2[[#This Row],[Sum table]]</f>
        <v>8360</v>
      </c>
    </row>
    <row r="51" spans="1:11">
      <c r="A51" t="s">
        <v>86</v>
      </c>
      <c r="B51" t="s">
        <v>122</v>
      </c>
      <c r="C51">
        <v>62</v>
      </c>
      <c r="D51">
        <v>0</v>
      </c>
      <c r="E51">
        <v>58</v>
      </c>
      <c r="F51">
        <v>59</v>
      </c>
      <c r="G51">
        <v>150</v>
      </c>
      <c r="H51">
        <v>94</v>
      </c>
      <c r="I51" s="1">
        <v>361</v>
      </c>
      <c r="J51" s="1">
        <v>22</v>
      </c>
      <c r="K51">
        <f>Table2[[#This Row],[What was called when won]]*Table2[[#This Row],[Sum table]]</f>
        <v>7942</v>
      </c>
    </row>
    <row r="52" spans="1:11">
      <c r="A52" t="s">
        <v>116</v>
      </c>
      <c r="B52" t="s">
        <v>121</v>
      </c>
      <c r="C52">
        <v>62</v>
      </c>
      <c r="D52">
        <v>47</v>
      </c>
      <c r="E52">
        <v>79</v>
      </c>
      <c r="F52">
        <v>149</v>
      </c>
      <c r="G52">
        <v>230</v>
      </c>
      <c r="H52">
        <v>137</v>
      </c>
      <c r="I52" s="1">
        <v>642</v>
      </c>
      <c r="J52" s="1">
        <v>22</v>
      </c>
      <c r="K52">
        <f>Table2[[#This Row],[What was called when won]]*Table2[[#This Row],[Sum table]]</f>
        <v>14124</v>
      </c>
    </row>
    <row r="53" spans="1:11">
      <c r="A53" t="s">
        <v>25</v>
      </c>
      <c r="B53" t="s">
        <v>122</v>
      </c>
      <c r="C53">
        <v>61</v>
      </c>
      <c r="D53">
        <v>148</v>
      </c>
      <c r="E53">
        <v>0</v>
      </c>
      <c r="F53">
        <v>112</v>
      </c>
      <c r="G53">
        <v>48</v>
      </c>
      <c r="H53">
        <v>171</v>
      </c>
      <c r="I53" s="1">
        <v>479</v>
      </c>
      <c r="J53" s="1">
        <v>81</v>
      </c>
      <c r="K53">
        <f>Table2[[#This Row],[What was called when won]]*Table2[[#This Row],[Sum table]]</f>
        <v>38799</v>
      </c>
    </row>
    <row r="54" spans="1:11">
      <c r="A54" t="s">
        <v>47</v>
      </c>
      <c r="B54" t="s">
        <v>122</v>
      </c>
      <c r="C54">
        <v>61</v>
      </c>
      <c r="D54">
        <v>147</v>
      </c>
      <c r="E54">
        <v>38</v>
      </c>
      <c r="F54">
        <v>89</v>
      </c>
      <c r="G54">
        <v>0</v>
      </c>
      <c r="H54">
        <v>137</v>
      </c>
      <c r="I54" s="1">
        <v>411</v>
      </c>
      <c r="J54" s="1">
        <v>81</v>
      </c>
      <c r="K54">
        <f>Table2[[#This Row],[What was called when won]]*Table2[[#This Row],[Sum table]]</f>
        <v>33291</v>
      </c>
    </row>
    <row r="55" spans="1:11">
      <c r="A55" t="s">
        <v>104</v>
      </c>
      <c r="B55" t="s">
        <v>121</v>
      </c>
      <c r="C55">
        <v>61</v>
      </c>
      <c r="D55">
        <v>55</v>
      </c>
      <c r="E55">
        <v>144</v>
      </c>
      <c r="F55">
        <v>156</v>
      </c>
      <c r="G55">
        <v>28</v>
      </c>
      <c r="H55">
        <v>187</v>
      </c>
      <c r="I55" s="1">
        <v>570</v>
      </c>
      <c r="J55" s="1">
        <v>81</v>
      </c>
      <c r="K55">
        <f>Table2[[#This Row],[What was called when won]]*Table2[[#This Row],[Sum table]]</f>
        <v>46170</v>
      </c>
    </row>
    <row r="56" spans="1:11">
      <c r="A56" t="s">
        <v>52</v>
      </c>
      <c r="B56" t="s">
        <v>121</v>
      </c>
      <c r="C56">
        <v>60</v>
      </c>
      <c r="D56">
        <v>175</v>
      </c>
      <c r="E56">
        <v>0</v>
      </c>
      <c r="F56">
        <v>58</v>
      </c>
      <c r="G56">
        <v>100</v>
      </c>
      <c r="H56">
        <v>72</v>
      </c>
      <c r="I56" s="1">
        <v>405</v>
      </c>
      <c r="J56" s="1">
        <v>54</v>
      </c>
      <c r="K56">
        <f>Table2[[#This Row],[What was called when won]]*Table2[[#This Row],[Sum table]]</f>
        <v>21870</v>
      </c>
    </row>
    <row r="57" spans="1:11">
      <c r="A57" t="s">
        <v>53</v>
      </c>
      <c r="B57" t="s">
        <v>121</v>
      </c>
      <c r="C57">
        <v>60</v>
      </c>
      <c r="D57">
        <v>156</v>
      </c>
      <c r="E57">
        <v>0</v>
      </c>
      <c r="F57">
        <v>157</v>
      </c>
      <c r="G57">
        <v>81</v>
      </c>
      <c r="H57">
        <v>135</v>
      </c>
      <c r="I57" s="1">
        <v>529</v>
      </c>
      <c r="J57" s="1">
        <v>54</v>
      </c>
      <c r="K57">
        <f>Table2[[#This Row],[What was called when won]]*Table2[[#This Row],[Sum table]]</f>
        <v>28566</v>
      </c>
    </row>
    <row r="58" spans="1:11">
      <c r="A58" t="s">
        <v>70</v>
      </c>
      <c r="B58" t="s">
        <v>121</v>
      </c>
      <c r="C58">
        <v>59</v>
      </c>
      <c r="D58">
        <v>80</v>
      </c>
      <c r="E58">
        <v>105</v>
      </c>
      <c r="F58">
        <v>67</v>
      </c>
      <c r="G58">
        <v>125</v>
      </c>
      <c r="H58">
        <v>54</v>
      </c>
      <c r="I58" s="1">
        <v>431</v>
      </c>
      <c r="J58" s="1">
        <v>50</v>
      </c>
      <c r="K58">
        <f>Table2[[#This Row],[What was called when won]]*Table2[[#This Row],[Sum table]]</f>
        <v>21550</v>
      </c>
    </row>
    <row r="59" spans="1:11">
      <c r="A59" t="s">
        <v>101</v>
      </c>
      <c r="B59" t="s">
        <v>122</v>
      </c>
      <c r="C59">
        <v>59</v>
      </c>
      <c r="D59">
        <v>0</v>
      </c>
      <c r="E59">
        <v>66</v>
      </c>
      <c r="F59">
        <v>174</v>
      </c>
      <c r="G59">
        <v>38</v>
      </c>
      <c r="H59">
        <v>198</v>
      </c>
      <c r="I59" s="1">
        <v>476</v>
      </c>
      <c r="J59" s="1">
        <v>50</v>
      </c>
      <c r="K59">
        <f>Table2[[#This Row],[What was called when won]]*Table2[[#This Row],[Sum table]]</f>
        <v>23800</v>
      </c>
    </row>
    <row r="60" spans="1:11">
      <c r="A60" t="s">
        <v>117</v>
      </c>
      <c r="B60" t="s">
        <v>121</v>
      </c>
      <c r="C60">
        <v>59</v>
      </c>
      <c r="D60">
        <v>119</v>
      </c>
      <c r="E60">
        <v>193</v>
      </c>
      <c r="F60">
        <v>120</v>
      </c>
      <c r="G60">
        <v>53</v>
      </c>
      <c r="H60">
        <v>42</v>
      </c>
      <c r="I60" s="1">
        <v>527</v>
      </c>
      <c r="J60" s="1">
        <v>50</v>
      </c>
      <c r="K60">
        <f>Table2[[#This Row],[What was called when won]]*Table2[[#This Row],[Sum table]]</f>
        <v>26350</v>
      </c>
    </row>
    <row r="61" spans="1:11">
      <c r="A61" t="s">
        <v>76</v>
      </c>
      <c r="B61" t="s">
        <v>122</v>
      </c>
      <c r="C61">
        <v>58</v>
      </c>
      <c r="D61">
        <v>88</v>
      </c>
      <c r="E61">
        <v>178</v>
      </c>
      <c r="F61">
        <v>94</v>
      </c>
      <c r="G61">
        <v>0</v>
      </c>
      <c r="H61">
        <v>62</v>
      </c>
      <c r="I61" s="1">
        <v>422</v>
      </c>
      <c r="J61" s="1">
        <v>11</v>
      </c>
      <c r="K61">
        <f>Table2[[#This Row],[What was called when won]]*Table2[[#This Row],[Sum table]]</f>
        <v>4642</v>
      </c>
    </row>
    <row r="62" spans="1:11">
      <c r="A62" t="s">
        <v>83</v>
      </c>
      <c r="B62" t="s">
        <v>121</v>
      </c>
      <c r="C62">
        <v>58</v>
      </c>
      <c r="D62">
        <v>17</v>
      </c>
      <c r="E62">
        <v>139</v>
      </c>
      <c r="F62">
        <v>260</v>
      </c>
      <c r="G62">
        <v>98</v>
      </c>
      <c r="H62">
        <v>40</v>
      </c>
      <c r="I62" s="1">
        <v>554</v>
      </c>
      <c r="J62" s="1">
        <v>11</v>
      </c>
      <c r="K62">
        <f>Table2[[#This Row],[What was called when won]]*Table2[[#This Row],[Sum table]]</f>
        <v>6094</v>
      </c>
    </row>
    <row r="63" spans="1:11">
      <c r="A63" t="s">
        <v>40</v>
      </c>
      <c r="B63" t="s">
        <v>121</v>
      </c>
      <c r="C63">
        <v>57</v>
      </c>
      <c r="D63">
        <v>59</v>
      </c>
      <c r="E63">
        <v>123</v>
      </c>
      <c r="F63">
        <v>97</v>
      </c>
      <c r="G63">
        <v>103</v>
      </c>
      <c r="H63">
        <v>134</v>
      </c>
      <c r="I63" s="1">
        <v>516</v>
      </c>
      <c r="J63" s="1">
        <v>69</v>
      </c>
      <c r="K63">
        <f>Table2[[#This Row],[What was called when won]]*Table2[[#This Row],[Sum table]]</f>
        <v>35604</v>
      </c>
    </row>
    <row r="64" spans="1:11">
      <c r="A64" t="s">
        <v>103</v>
      </c>
      <c r="B64" t="s">
        <v>121</v>
      </c>
      <c r="C64">
        <v>57</v>
      </c>
      <c r="D64">
        <v>202</v>
      </c>
      <c r="E64">
        <v>125</v>
      </c>
      <c r="F64">
        <v>149</v>
      </c>
      <c r="G64">
        <v>99</v>
      </c>
      <c r="H64">
        <v>12</v>
      </c>
      <c r="I64" s="1">
        <v>587</v>
      </c>
      <c r="J64" s="1">
        <v>69</v>
      </c>
      <c r="K64">
        <f>Table2[[#This Row],[What was called when won]]*Table2[[#This Row],[Sum table]]</f>
        <v>40503</v>
      </c>
    </row>
    <row r="65" spans="1:11">
      <c r="A65" t="s">
        <v>63</v>
      </c>
      <c r="B65" t="s">
        <v>122</v>
      </c>
      <c r="C65">
        <v>56</v>
      </c>
      <c r="D65">
        <v>152</v>
      </c>
      <c r="E65">
        <v>0</v>
      </c>
      <c r="F65">
        <v>162</v>
      </c>
      <c r="G65">
        <v>187</v>
      </c>
      <c r="H65">
        <v>96</v>
      </c>
      <c r="I65" s="1">
        <v>597</v>
      </c>
      <c r="J65" s="1">
        <v>8</v>
      </c>
      <c r="K65">
        <f>Table2[[#This Row],[What was called when won]]*Table2[[#This Row],[Sum table]]</f>
        <v>4776</v>
      </c>
    </row>
    <row r="66" spans="1:11">
      <c r="A66" t="s">
        <v>87</v>
      </c>
      <c r="B66" t="s">
        <v>121</v>
      </c>
      <c r="C66">
        <v>56</v>
      </c>
      <c r="D66">
        <v>0</v>
      </c>
      <c r="E66">
        <v>132</v>
      </c>
      <c r="F66">
        <v>125</v>
      </c>
      <c r="G66">
        <v>197</v>
      </c>
      <c r="H66">
        <v>22</v>
      </c>
      <c r="I66" s="1">
        <v>476</v>
      </c>
      <c r="J66" s="1">
        <v>8</v>
      </c>
      <c r="K66">
        <f>Table2[[#This Row],[What was called when won]]*Table2[[#This Row],[Sum table]]</f>
        <v>3808</v>
      </c>
    </row>
    <row r="67" spans="1:11">
      <c r="A67" t="s">
        <v>105</v>
      </c>
      <c r="B67" t="s">
        <v>122</v>
      </c>
      <c r="C67">
        <v>56</v>
      </c>
      <c r="D67">
        <v>86</v>
      </c>
      <c r="E67">
        <v>38</v>
      </c>
      <c r="F67">
        <v>0</v>
      </c>
      <c r="G67">
        <v>157</v>
      </c>
      <c r="H67">
        <v>251</v>
      </c>
      <c r="I67" s="1">
        <v>532</v>
      </c>
      <c r="J67" s="1">
        <v>8</v>
      </c>
      <c r="K67">
        <f>Table2[[#This Row],[What was called when won]]*Table2[[#This Row],[Sum table]]</f>
        <v>4256</v>
      </c>
    </row>
    <row r="68" spans="1:11">
      <c r="A68" t="s">
        <v>106</v>
      </c>
      <c r="B68" t="s">
        <v>121</v>
      </c>
      <c r="C68">
        <v>56</v>
      </c>
      <c r="D68">
        <v>154</v>
      </c>
      <c r="E68">
        <v>117</v>
      </c>
      <c r="F68">
        <v>88</v>
      </c>
      <c r="G68">
        <v>244</v>
      </c>
      <c r="H68">
        <v>98</v>
      </c>
      <c r="I68" s="1">
        <v>701</v>
      </c>
      <c r="J68" s="1">
        <v>8</v>
      </c>
      <c r="K68">
        <f>Table2[[#This Row],[What was called when won]]*Table2[[#This Row],[Sum table]]</f>
        <v>5608</v>
      </c>
    </row>
    <row r="69" spans="1:11">
      <c r="A69" t="s">
        <v>21</v>
      </c>
      <c r="B69" t="s">
        <v>122</v>
      </c>
      <c r="C69">
        <v>55</v>
      </c>
      <c r="D69">
        <v>40</v>
      </c>
      <c r="E69">
        <v>138</v>
      </c>
      <c r="F69">
        <v>135</v>
      </c>
      <c r="G69">
        <v>197</v>
      </c>
      <c r="H69">
        <v>0</v>
      </c>
      <c r="I69" s="1">
        <v>510</v>
      </c>
      <c r="J69" s="1">
        <v>16</v>
      </c>
      <c r="K69">
        <f>Table2[[#This Row],[What was called when won]]*Table2[[#This Row],[Sum table]]</f>
        <v>8160</v>
      </c>
    </row>
    <row r="70" spans="1:11">
      <c r="A70" t="s">
        <v>33</v>
      </c>
      <c r="B70" t="s">
        <v>121</v>
      </c>
      <c r="C70">
        <v>55</v>
      </c>
      <c r="D70">
        <v>191</v>
      </c>
      <c r="E70">
        <v>46</v>
      </c>
      <c r="F70">
        <v>180</v>
      </c>
      <c r="G70">
        <v>102</v>
      </c>
      <c r="H70">
        <v>42</v>
      </c>
      <c r="I70" s="1">
        <v>561</v>
      </c>
      <c r="J70" s="1">
        <v>16</v>
      </c>
      <c r="K70">
        <f>Table2[[#This Row],[What was called when won]]*Table2[[#This Row],[Sum table]]</f>
        <v>8976</v>
      </c>
    </row>
    <row r="71" spans="1:11">
      <c r="A71" t="s">
        <v>71</v>
      </c>
      <c r="B71" t="s">
        <v>121</v>
      </c>
      <c r="C71">
        <v>55</v>
      </c>
      <c r="D71">
        <v>96</v>
      </c>
      <c r="E71">
        <v>31</v>
      </c>
      <c r="F71">
        <v>93</v>
      </c>
      <c r="G71">
        <v>53</v>
      </c>
      <c r="H71">
        <v>87</v>
      </c>
      <c r="I71" s="1">
        <v>360</v>
      </c>
      <c r="J71" s="1">
        <v>16</v>
      </c>
      <c r="K71">
        <f>Table2[[#This Row],[What was called when won]]*Table2[[#This Row],[Sum table]]</f>
        <v>5760</v>
      </c>
    </row>
    <row r="72" spans="1:11">
      <c r="A72" t="s">
        <v>114</v>
      </c>
      <c r="B72" t="s">
        <v>121</v>
      </c>
      <c r="C72">
        <v>55</v>
      </c>
      <c r="D72">
        <v>12</v>
      </c>
      <c r="E72">
        <v>49</v>
      </c>
      <c r="F72">
        <v>168</v>
      </c>
      <c r="G72">
        <v>90</v>
      </c>
      <c r="H72">
        <v>3</v>
      </c>
      <c r="I72" s="1">
        <v>322</v>
      </c>
      <c r="J72" s="1">
        <v>16</v>
      </c>
      <c r="K72">
        <f>Table2[[#This Row],[What was called when won]]*Table2[[#This Row],[Sum table]]</f>
        <v>5152</v>
      </c>
    </row>
    <row r="73" spans="1:11">
      <c r="A73" t="s">
        <v>118</v>
      </c>
      <c r="B73" t="s">
        <v>121</v>
      </c>
      <c r="C73">
        <v>55</v>
      </c>
      <c r="D73">
        <v>139</v>
      </c>
      <c r="E73">
        <v>90</v>
      </c>
      <c r="F73">
        <v>96</v>
      </c>
      <c r="G73">
        <v>69</v>
      </c>
      <c r="H73">
        <v>38</v>
      </c>
      <c r="I73" s="1">
        <v>432</v>
      </c>
      <c r="J73" s="1">
        <v>16</v>
      </c>
      <c r="K73">
        <f>Table2[[#This Row],[What was called when won]]*Table2[[#This Row],[Sum table]]</f>
        <v>6912</v>
      </c>
    </row>
    <row r="74" spans="1:11">
      <c r="A74" t="s">
        <v>45</v>
      </c>
      <c r="B74" t="s">
        <v>122</v>
      </c>
      <c r="C74">
        <v>54</v>
      </c>
      <c r="D74">
        <v>82</v>
      </c>
      <c r="E74">
        <v>136</v>
      </c>
      <c r="F74">
        <v>67</v>
      </c>
      <c r="G74">
        <v>106</v>
      </c>
      <c r="H74">
        <v>0</v>
      </c>
      <c r="I74" s="1">
        <v>391</v>
      </c>
      <c r="J74" s="1">
        <v>10</v>
      </c>
      <c r="K74">
        <f>Table2[[#This Row],[What was called when won]]*Table2[[#This Row],[Sum table]]</f>
        <v>3910</v>
      </c>
    </row>
    <row r="75" spans="1:11">
      <c r="A75" t="s">
        <v>49</v>
      </c>
      <c r="B75" t="s">
        <v>121</v>
      </c>
      <c r="C75">
        <v>54</v>
      </c>
      <c r="D75">
        <v>70</v>
      </c>
      <c r="E75">
        <v>295</v>
      </c>
      <c r="F75">
        <v>58</v>
      </c>
      <c r="G75">
        <v>165</v>
      </c>
      <c r="H75">
        <v>51</v>
      </c>
      <c r="I75" s="1">
        <v>639</v>
      </c>
      <c r="J75" s="1">
        <v>10</v>
      </c>
      <c r="K75">
        <f>Table2[[#This Row],[What was called when won]]*Table2[[#This Row],[Sum table]]</f>
        <v>6390</v>
      </c>
    </row>
    <row r="76" spans="1:11">
      <c r="A76" t="s">
        <v>89</v>
      </c>
      <c r="B76" t="s">
        <v>121</v>
      </c>
      <c r="C76">
        <v>54</v>
      </c>
      <c r="D76">
        <v>161</v>
      </c>
      <c r="E76">
        <v>143</v>
      </c>
      <c r="F76">
        <v>74</v>
      </c>
      <c r="G76">
        <v>38</v>
      </c>
      <c r="H76">
        <v>17</v>
      </c>
      <c r="I76" s="1">
        <v>433</v>
      </c>
      <c r="J76" s="1">
        <v>10</v>
      </c>
      <c r="K76">
        <f>Table2[[#This Row],[What was called when won]]*Table2[[#This Row],[Sum table]]</f>
        <v>4330</v>
      </c>
    </row>
    <row r="77" spans="1:11">
      <c r="A77" t="s">
        <v>102</v>
      </c>
      <c r="B77" t="s">
        <v>121</v>
      </c>
      <c r="C77">
        <v>54</v>
      </c>
      <c r="D77">
        <v>0</v>
      </c>
      <c r="E77">
        <v>76</v>
      </c>
      <c r="F77">
        <v>78</v>
      </c>
      <c r="G77">
        <v>169</v>
      </c>
      <c r="H77">
        <v>37</v>
      </c>
      <c r="I77" s="1">
        <v>360</v>
      </c>
      <c r="J77" s="1">
        <v>10</v>
      </c>
      <c r="K77">
        <f>Table2[[#This Row],[What was called when won]]*Table2[[#This Row],[Sum table]]</f>
        <v>3600</v>
      </c>
    </row>
    <row r="78" spans="1:11">
      <c r="A78" t="s">
        <v>34</v>
      </c>
      <c r="B78" t="s">
        <v>121</v>
      </c>
      <c r="C78">
        <v>53</v>
      </c>
      <c r="D78">
        <v>21</v>
      </c>
      <c r="E78">
        <v>171</v>
      </c>
      <c r="F78">
        <v>91</v>
      </c>
      <c r="G78">
        <v>149</v>
      </c>
      <c r="H78">
        <v>87</v>
      </c>
      <c r="I78" s="1">
        <v>519</v>
      </c>
      <c r="J78" s="1">
        <v>9</v>
      </c>
      <c r="K78">
        <f>Table2[[#This Row],[What was called when won]]*Table2[[#This Row],[Sum table]]</f>
        <v>4671</v>
      </c>
    </row>
    <row r="79" spans="1:11">
      <c r="A79" t="s">
        <v>19</v>
      </c>
      <c r="B79" t="s">
        <v>121</v>
      </c>
      <c r="C79">
        <v>51</v>
      </c>
      <c r="D79">
        <v>73</v>
      </c>
      <c r="E79">
        <v>148</v>
      </c>
      <c r="F79">
        <v>104</v>
      </c>
      <c r="G79">
        <v>12</v>
      </c>
      <c r="H79">
        <v>93</v>
      </c>
      <c r="I79" s="1">
        <v>430</v>
      </c>
      <c r="J79" s="1">
        <v>79</v>
      </c>
      <c r="K79">
        <f>Table2[[#This Row],[What was called when won]]*Table2[[#This Row],[Sum table]]</f>
        <v>33970</v>
      </c>
    </row>
    <row r="80" spans="1:11">
      <c r="A80" t="s">
        <v>41</v>
      </c>
      <c r="B80" t="s">
        <v>121</v>
      </c>
      <c r="C80">
        <v>51</v>
      </c>
      <c r="D80">
        <v>98</v>
      </c>
      <c r="E80">
        <v>108</v>
      </c>
      <c r="F80">
        <v>44</v>
      </c>
      <c r="G80">
        <v>65</v>
      </c>
      <c r="H80">
        <v>72</v>
      </c>
      <c r="I80" s="1">
        <v>387</v>
      </c>
      <c r="J80" s="1">
        <v>79</v>
      </c>
      <c r="K80">
        <f>Table2[[#This Row],[What was called when won]]*Table2[[#This Row],[Sum table]]</f>
        <v>30573</v>
      </c>
    </row>
    <row r="81" spans="1:11">
      <c r="A81" t="s">
        <v>111</v>
      </c>
      <c r="B81" t="s">
        <v>122</v>
      </c>
      <c r="C81">
        <v>50</v>
      </c>
      <c r="D81">
        <v>165</v>
      </c>
      <c r="E81">
        <v>138</v>
      </c>
      <c r="F81">
        <v>60</v>
      </c>
      <c r="G81">
        <v>72</v>
      </c>
      <c r="H81">
        <v>0</v>
      </c>
      <c r="I81" s="1">
        <v>435</v>
      </c>
      <c r="J81" s="1">
        <v>63</v>
      </c>
      <c r="K81">
        <f>Table2[[#This Row],[What was called when won]]*Table2[[#This Row],[Sum table]]</f>
        <v>27405</v>
      </c>
    </row>
    <row r="82" spans="1:11">
      <c r="A82" t="s">
        <v>110</v>
      </c>
      <c r="B82" t="s">
        <v>121</v>
      </c>
      <c r="C82">
        <v>49</v>
      </c>
      <c r="D82">
        <v>41</v>
      </c>
      <c r="E82">
        <v>29</v>
      </c>
      <c r="F82">
        <v>88</v>
      </c>
      <c r="G82">
        <v>227</v>
      </c>
      <c r="H82">
        <v>111</v>
      </c>
      <c r="I82" s="1">
        <v>496</v>
      </c>
      <c r="J82" s="1">
        <v>52</v>
      </c>
      <c r="K82">
        <f>Table2[[#This Row],[What was called when won]]*Table2[[#This Row],[Sum table]]</f>
        <v>25792</v>
      </c>
    </row>
    <row r="83" spans="1:11">
      <c r="A83" t="s">
        <v>112</v>
      </c>
      <c r="B83" t="s">
        <v>122</v>
      </c>
      <c r="C83">
        <v>49</v>
      </c>
      <c r="D83">
        <v>55</v>
      </c>
      <c r="E83">
        <v>108</v>
      </c>
      <c r="F83">
        <v>0</v>
      </c>
      <c r="G83">
        <v>244</v>
      </c>
      <c r="H83">
        <v>219</v>
      </c>
      <c r="I83" s="1">
        <v>626</v>
      </c>
      <c r="J83" s="1">
        <v>52</v>
      </c>
      <c r="K83">
        <f>Table2[[#This Row],[What was called when won]]*Table2[[#This Row],[Sum table]]</f>
        <v>32552</v>
      </c>
    </row>
    <row r="84" spans="1:11">
      <c r="A84" t="s">
        <v>39</v>
      </c>
      <c r="B84" t="s">
        <v>122</v>
      </c>
      <c r="C84">
        <v>47</v>
      </c>
      <c r="D84">
        <v>213</v>
      </c>
      <c r="E84">
        <v>173</v>
      </c>
      <c r="F84">
        <v>0</v>
      </c>
      <c r="G84">
        <v>122</v>
      </c>
      <c r="H84">
        <v>100</v>
      </c>
      <c r="I84" s="1">
        <v>608</v>
      </c>
      <c r="J84" s="1">
        <v>13</v>
      </c>
      <c r="K84">
        <f>Table2[[#This Row],[What was called when won]]*Table2[[#This Row],[Sum table]]</f>
        <v>7904</v>
      </c>
    </row>
    <row r="85" spans="1:11">
      <c r="A85" t="s">
        <v>65</v>
      </c>
      <c r="B85" t="s">
        <v>121</v>
      </c>
      <c r="C85">
        <v>46</v>
      </c>
      <c r="D85">
        <v>1</v>
      </c>
      <c r="E85">
        <v>72</v>
      </c>
      <c r="F85">
        <v>148</v>
      </c>
      <c r="G85">
        <v>99</v>
      </c>
      <c r="H85">
        <v>212</v>
      </c>
      <c r="I85" s="1">
        <v>532</v>
      </c>
      <c r="J85" s="1">
        <v>36</v>
      </c>
      <c r="K85">
        <f>Table2[[#This Row],[What was called when won]]*Table2[[#This Row],[Sum table]]</f>
        <v>19152</v>
      </c>
    </row>
    <row r="86" spans="1:11">
      <c r="A86" t="s">
        <v>23</v>
      </c>
      <c r="B86" t="s">
        <v>121</v>
      </c>
      <c r="C86">
        <v>45</v>
      </c>
      <c r="D86">
        <v>189</v>
      </c>
      <c r="E86">
        <v>170</v>
      </c>
      <c r="F86">
        <v>32</v>
      </c>
      <c r="G86">
        <v>67</v>
      </c>
      <c r="H86">
        <v>109</v>
      </c>
      <c r="I86" s="1">
        <v>567</v>
      </c>
      <c r="J86" s="1">
        <v>55</v>
      </c>
      <c r="K86">
        <f>Table2[[#This Row],[What was called when won]]*Table2[[#This Row],[Sum table]]</f>
        <v>31185</v>
      </c>
    </row>
    <row r="87" spans="1:11">
      <c r="A87" t="s">
        <v>35</v>
      </c>
      <c r="B87" t="s">
        <v>121</v>
      </c>
      <c r="C87">
        <v>45</v>
      </c>
      <c r="D87">
        <v>50</v>
      </c>
      <c r="E87">
        <v>134</v>
      </c>
      <c r="F87">
        <v>97</v>
      </c>
      <c r="G87">
        <v>125</v>
      </c>
      <c r="H87">
        <v>122</v>
      </c>
      <c r="I87" s="1">
        <v>528</v>
      </c>
      <c r="J87" s="1">
        <v>55</v>
      </c>
      <c r="K87">
        <f>Table2[[#This Row],[What was called when won]]*Table2[[#This Row],[Sum table]]</f>
        <v>29040</v>
      </c>
    </row>
    <row r="88" spans="1:11">
      <c r="A88" t="s">
        <v>46</v>
      </c>
      <c r="B88" t="s">
        <v>122</v>
      </c>
      <c r="C88">
        <v>45</v>
      </c>
      <c r="D88">
        <v>272</v>
      </c>
      <c r="E88">
        <v>127</v>
      </c>
      <c r="F88">
        <v>201</v>
      </c>
      <c r="G88">
        <v>158</v>
      </c>
      <c r="H88">
        <v>0</v>
      </c>
      <c r="I88" s="1">
        <v>758</v>
      </c>
      <c r="J88" s="1">
        <v>55</v>
      </c>
      <c r="K88">
        <f>Table2[[#This Row],[What was called when won]]*Table2[[#This Row],[Sum table]]</f>
        <v>41690</v>
      </c>
    </row>
    <row r="89" spans="1:11">
      <c r="A89" t="s">
        <v>96</v>
      </c>
      <c r="B89" t="s">
        <v>122</v>
      </c>
      <c r="C89">
        <v>45</v>
      </c>
      <c r="D89">
        <v>69</v>
      </c>
      <c r="E89">
        <v>117</v>
      </c>
      <c r="F89">
        <v>213</v>
      </c>
      <c r="G89">
        <v>0</v>
      </c>
      <c r="H89">
        <v>134</v>
      </c>
      <c r="I89" s="1">
        <v>533</v>
      </c>
      <c r="J89" s="1">
        <v>55</v>
      </c>
      <c r="K89">
        <f>Table2[[#This Row],[What was called when won]]*Table2[[#This Row],[Sum table]]</f>
        <v>29315</v>
      </c>
    </row>
    <row r="90" spans="1:11">
      <c r="A90" t="s">
        <v>99</v>
      </c>
      <c r="B90" t="s">
        <v>121</v>
      </c>
      <c r="C90">
        <v>45</v>
      </c>
      <c r="D90">
        <v>138</v>
      </c>
      <c r="E90">
        <v>144</v>
      </c>
      <c r="F90">
        <v>176</v>
      </c>
      <c r="G90">
        <v>57</v>
      </c>
      <c r="H90">
        <v>72</v>
      </c>
      <c r="I90" s="1">
        <v>587</v>
      </c>
      <c r="J90" s="1">
        <v>55</v>
      </c>
      <c r="K90">
        <f>Table2[[#This Row],[What was called when won]]*Table2[[#This Row],[Sum table]]</f>
        <v>32285</v>
      </c>
    </row>
    <row r="91" spans="1:11">
      <c r="A91" t="s">
        <v>90</v>
      </c>
      <c r="B91" t="s">
        <v>122</v>
      </c>
      <c r="C91">
        <v>44</v>
      </c>
      <c r="D91">
        <v>262</v>
      </c>
      <c r="E91">
        <v>107</v>
      </c>
      <c r="F91">
        <v>155</v>
      </c>
      <c r="G91">
        <v>0</v>
      </c>
      <c r="H91">
        <v>48</v>
      </c>
      <c r="I91" s="1">
        <v>572</v>
      </c>
      <c r="J91" s="1">
        <v>86</v>
      </c>
      <c r="K91">
        <f>Table2[[#This Row],[What was called when won]]*Table2[[#This Row],[Sum table]]</f>
        <v>49192</v>
      </c>
    </row>
    <row r="92" spans="1:11">
      <c r="A92" t="s">
        <v>97</v>
      </c>
      <c r="B92" t="s">
        <v>122</v>
      </c>
      <c r="C92">
        <v>44</v>
      </c>
      <c r="D92">
        <v>196</v>
      </c>
      <c r="E92">
        <v>218</v>
      </c>
      <c r="F92">
        <v>156</v>
      </c>
      <c r="G92">
        <v>123</v>
      </c>
      <c r="H92">
        <v>0</v>
      </c>
      <c r="I92" s="1">
        <v>693</v>
      </c>
      <c r="J92" s="1">
        <v>86</v>
      </c>
      <c r="K92">
        <f>Table2[[#This Row],[What was called when won]]*Table2[[#This Row],[Sum table]]</f>
        <v>59598</v>
      </c>
    </row>
    <row r="93" spans="1:11">
      <c r="A93" t="s">
        <v>115</v>
      </c>
      <c r="B93" t="s">
        <v>121</v>
      </c>
      <c r="C93">
        <v>44</v>
      </c>
      <c r="D93">
        <v>98</v>
      </c>
      <c r="E93">
        <v>139</v>
      </c>
      <c r="F93">
        <v>300</v>
      </c>
      <c r="G93">
        <v>78</v>
      </c>
      <c r="H93">
        <v>95</v>
      </c>
      <c r="I93" s="1">
        <v>710</v>
      </c>
      <c r="J93" s="1">
        <v>86</v>
      </c>
      <c r="K93">
        <f>Table2[[#This Row],[What was called when won]]*Table2[[#This Row],[Sum table]]</f>
        <v>61060</v>
      </c>
    </row>
    <row r="94" spans="1:11">
      <c r="A94" t="s">
        <v>66</v>
      </c>
      <c r="B94" t="s">
        <v>121</v>
      </c>
      <c r="C94">
        <v>42</v>
      </c>
      <c r="D94">
        <v>102</v>
      </c>
      <c r="E94">
        <v>81</v>
      </c>
      <c r="F94">
        <v>68</v>
      </c>
      <c r="G94">
        <v>152</v>
      </c>
      <c r="H94">
        <v>252</v>
      </c>
      <c r="I94" s="1">
        <v>655</v>
      </c>
      <c r="J94" s="1">
        <v>73</v>
      </c>
      <c r="K94">
        <f>Table2[[#This Row],[What was called when won]]*Table2[[#This Row],[Sum table]]</f>
        <v>47815</v>
      </c>
    </row>
    <row r="95" spans="1:11">
      <c r="A95" t="s">
        <v>26</v>
      </c>
      <c r="B95" t="s">
        <v>122</v>
      </c>
      <c r="C95">
        <v>41</v>
      </c>
      <c r="D95">
        <v>201</v>
      </c>
      <c r="E95">
        <v>0</v>
      </c>
      <c r="F95">
        <v>129</v>
      </c>
      <c r="G95">
        <v>81</v>
      </c>
      <c r="H95">
        <v>253</v>
      </c>
      <c r="I95" s="1">
        <v>664</v>
      </c>
      <c r="J95" s="1">
        <v>56</v>
      </c>
      <c r="K95">
        <f>Table2[[#This Row],[What was called when won]]*Table2[[#This Row],[Sum table]]</f>
        <v>37184</v>
      </c>
    </row>
    <row r="96" spans="1:11">
      <c r="A96" t="s">
        <v>48</v>
      </c>
      <c r="B96" t="s">
        <v>121</v>
      </c>
      <c r="C96">
        <v>40</v>
      </c>
      <c r="D96">
        <v>48</v>
      </c>
      <c r="E96">
        <v>269</v>
      </c>
      <c r="F96">
        <v>113</v>
      </c>
      <c r="G96">
        <v>202</v>
      </c>
      <c r="H96">
        <v>177</v>
      </c>
      <c r="I96" s="1">
        <v>809</v>
      </c>
      <c r="J96" s="1">
        <v>75</v>
      </c>
      <c r="K96">
        <f>Table2[[#This Row],[What was called when won]]*Table2[[#This Row],[Sum table]]</f>
        <v>60675</v>
      </c>
    </row>
    <row r="97" spans="1:11">
      <c r="A97" t="s">
        <v>32</v>
      </c>
      <c r="B97" t="s">
        <v>121</v>
      </c>
      <c r="C97">
        <v>39</v>
      </c>
      <c r="D97">
        <v>179</v>
      </c>
      <c r="E97">
        <v>59</v>
      </c>
      <c r="F97">
        <v>89</v>
      </c>
      <c r="G97">
        <v>109</v>
      </c>
      <c r="H97">
        <v>185</v>
      </c>
      <c r="I97" s="1">
        <v>621</v>
      </c>
      <c r="J97" s="1">
        <v>77</v>
      </c>
      <c r="K97">
        <f>Table2[[#This Row],[What was called when won]]*Table2[[#This Row],[Sum table]]</f>
        <v>47817</v>
      </c>
    </row>
    <row r="98" spans="1:11">
      <c r="A98" t="s">
        <v>74</v>
      </c>
      <c r="B98" t="s">
        <v>122</v>
      </c>
      <c r="C98">
        <v>34</v>
      </c>
      <c r="D98">
        <v>174</v>
      </c>
      <c r="E98">
        <v>0</v>
      </c>
      <c r="F98">
        <v>117</v>
      </c>
      <c r="G98">
        <v>31</v>
      </c>
      <c r="H98">
        <v>147</v>
      </c>
      <c r="I98" s="1">
        <v>469</v>
      </c>
      <c r="J98" s="1">
        <v>47</v>
      </c>
      <c r="K98">
        <f>Table2[[#This Row],[What was called when won]]*Table2[[#This Row],[Sum table]]</f>
        <v>22043</v>
      </c>
    </row>
    <row r="99" spans="1:11">
      <c r="A99" t="s">
        <v>31</v>
      </c>
      <c r="B99" t="s">
        <v>122</v>
      </c>
      <c r="C99">
        <v>27</v>
      </c>
      <c r="D99">
        <v>249</v>
      </c>
      <c r="E99">
        <v>128</v>
      </c>
      <c r="F99">
        <v>305</v>
      </c>
      <c r="G99">
        <v>0</v>
      </c>
      <c r="H99">
        <v>284</v>
      </c>
      <c r="I99" s="1">
        <v>966</v>
      </c>
      <c r="J99" s="1">
        <v>83</v>
      </c>
      <c r="K99">
        <f>Table2[[#This Row],[What was called when won]]*Table2[[#This Row],[Sum table]]</f>
        <v>80178</v>
      </c>
    </row>
    <row r="100" spans="1:11">
      <c r="A100" t="s">
        <v>61</v>
      </c>
      <c r="B100" t="s">
        <v>122</v>
      </c>
      <c r="C100">
        <v>25</v>
      </c>
      <c r="D100">
        <v>260</v>
      </c>
      <c r="E100">
        <v>0</v>
      </c>
      <c r="F100">
        <v>119</v>
      </c>
      <c r="G100">
        <v>131</v>
      </c>
      <c r="H100">
        <v>59</v>
      </c>
      <c r="I100" s="1">
        <v>569</v>
      </c>
      <c r="J100" s="1">
        <v>26</v>
      </c>
      <c r="K100">
        <f>Table2[[#This Row],[What was called when won]]*Table2[[#This Row],[Sum table]]</f>
        <v>14794</v>
      </c>
    </row>
    <row r="101" spans="1:11">
      <c r="A101" t="s">
        <v>73</v>
      </c>
      <c r="B101" t="s">
        <v>122</v>
      </c>
      <c r="C101">
        <v>24</v>
      </c>
      <c r="D101">
        <v>0</v>
      </c>
      <c r="E101">
        <v>264</v>
      </c>
      <c r="F101">
        <v>228</v>
      </c>
      <c r="G101">
        <v>228</v>
      </c>
      <c r="H101">
        <v>146</v>
      </c>
      <c r="I101" s="1">
        <v>866</v>
      </c>
      <c r="J101" s="1">
        <v>74</v>
      </c>
      <c r="K101">
        <f>Table2[[#This Row],[What was called when won]]*Table2[[#This Row],[Sum table]]</f>
        <v>64084</v>
      </c>
    </row>
    <row r="102" spans="1:11">
      <c r="A102" s="4" t="s">
        <v>88</v>
      </c>
      <c r="K102">
        <f>Table2[[#This Row],[What was called when won]]*Table2[[#This Row],[Sum table]]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1E23-4E24-46CB-8624-16A0AC7A177A}">
  <dimension ref="A2:B105"/>
  <sheetViews>
    <sheetView workbookViewId="0">
      <selection activeCell="D29" sqref="D29"/>
    </sheetView>
  </sheetViews>
  <sheetFormatPr defaultRowHeight="15"/>
  <sheetData>
    <row r="2" spans="1:2">
      <c r="A2" t="s">
        <v>8</v>
      </c>
    </row>
    <row r="3" spans="1:2">
      <c r="A3" s="3" t="s">
        <v>10</v>
      </c>
    </row>
    <row r="4" spans="1:2">
      <c r="A4" s="3"/>
    </row>
    <row r="5" spans="1:2">
      <c r="A5" t="s">
        <v>7</v>
      </c>
      <c r="B5" t="s">
        <v>9</v>
      </c>
    </row>
    <row r="6" spans="1:2">
      <c r="A6">
        <v>1</v>
      </c>
      <c r="B6">
        <v>27</v>
      </c>
    </row>
    <row r="7" spans="1:2">
      <c r="A7">
        <f>A6+1</f>
        <v>2</v>
      </c>
      <c r="B7">
        <f>_xlfn.NUMBERVALUE(MID($A$3,FIND("|",SUBSTITUTE($A$3,",","|",A7-1))+1,(FIND("\",SUBSTITUTE($A$3,",","\",A7)))-FIND("|",SUBSTITUTE($A$3,",","|",A7-1))-1))</f>
        <v>14</v>
      </c>
    </row>
    <row r="8" spans="1:2">
      <c r="A8">
        <f t="shared" ref="A8:A71" si="0">A7+1</f>
        <v>3</v>
      </c>
      <c r="B8">
        <f t="shared" ref="B8:B71" si="1">_xlfn.NUMBERVALUE(MID($A$3,FIND("|",SUBSTITUTE($A$3,",","|",A8-1))+1,(FIND("\",SUBSTITUTE($A$3,",","\",A8)))-FIND("|",SUBSTITUTE($A$3,",","|",A8-1))-1))</f>
        <v>70</v>
      </c>
    </row>
    <row r="9" spans="1:2">
      <c r="A9">
        <f t="shared" si="0"/>
        <v>4</v>
      </c>
      <c r="B9">
        <f t="shared" si="1"/>
        <v>7</v>
      </c>
    </row>
    <row r="10" spans="1:2">
      <c r="A10">
        <f t="shared" si="0"/>
        <v>5</v>
      </c>
      <c r="B10">
        <f t="shared" si="1"/>
        <v>85</v>
      </c>
    </row>
    <row r="11" spans="1:2">
      <c r="A11">
        <f t="shared" si="0"/>
        <v>6</v>
      </c>
      <c r="B11">
        <f t="shared" si="1"/>
        <v>66</v>
      </c>
    </row>
    <row r="12" spans="1:2">
      <c r="A12">
        <f t="shared" si="0"/>
        <v>7</v>
      </c>
      <c r="B12">
        <f t="shared" si="1"/>
        <v>65</v>
      </c>
    </row>
    <row r="13" spans="1:2">
      <c r="A13">
        <f t="shared" si="0"/>
        <v>8</v>
      </c>
      <c r="B13">
        <f t="shared" si="1"/>
        <v>57</v>
      </c>
    </row>
    <row r="14" spans="1:2">
      <c r="A14">
        <f t="shared" si="0"/>
        <v>9</v>
      </c>
      <c r="B14">
        <f t="shared" si="1"/>
        <v>68</v>
      </c>
    </row>
    <row r="15" spans="1:2">
      <c r="A15">
        <f t="shared" si="0"/>
        <v>10</v>
      </c>
      <c r="B15">
        <f t="shared" si="1"/>
        <v>23</v>
      </c>
    </row>
    <row r="16" spans="1:2">
      <c r="A16">
        <f t="shared" si="0"/>
        <v>11</v>
      </c>
      <c r="B16">
        <f t="shared" si="1"/>
        <v>33</v>
      </c>
    </row>
    <row r="17" spans="1:2">
      <c r="A17">
        <f t="shared" si="0"/>
        <v>12</v>
      </c>
      <c r="B17">
        <f t="shared" si="1"/>
        <v>78</v>
      </c>
    </row>
    <row r="18" spans="1:2">
      <c r="A18">
        <f t="shared" si="0"/>
        <v>13</v>
      </c>
      <c r="B18">
        <f t="shared" si="1"/>
        <v>4</v>
      </c>
    </row>
    <row r="19" spans="1:2">
      <c r="A19">
        <f t="shared" si="0"/>
        <v>14</v>
      </c>
      <c r="B19">
        <f t="shared" si="1"/>
        <v>84</v>
      </c>
    </row>
    <row r="20" spans="1:2">
      <c r="A20">
        <f t="shared" si="0"/>
        <v>15</v>
      </c>
      <c r="B20">
        <f t="shared" si="1"/>
        <v>25</v>
      </c>
    </row>
    <row r="21" spans="1:2">
      <c r="A21">
        <f t="shared" si="0"/>
        <v>16</v>
      </c>
      <c r="B21">
        <f t="shared" si="1"/>
        <v>18</v>
      </c>
    </row>
    <row r="22" spans="1:2">
      <c r="A22">
        <f t="shared" si="0"/>
        <v>17</v>
      </c>
      <c r="B22">
        <f t="shared" si="1"/>
        <v>43</v>
      </c>
    </row>
    <row r="23" spans="1:2">
      <c r="A23">
        <f t="shared" si="0"/>
        <v>18</v>
      </c>
      <c r="B23">
        <f t="shared" si="1"/>
        <v>71</v>
      </c>
    </row>
    <row r="24" spans="1:2">
      <c r="A24">
        <f t="shared" si="0"/>
        <v>19</v>
      </c>
      <c r="B24">
        <f t="shared" si="1"/>
        <v>76</v>
      </c>
    </row>
    <row r="25" spans="1:2">
      <c r="A25">
        <f t="shared" si="0"/>
        <v>20</v>
      </c>
      <c r="B25">
        <f t="shared" si="1"/>
        <v>61</v>
      </c>
    </row>
    <row r="26" spans="1:2">
      <c r="A26">
        <f t="shared" si="0"/>
        <v>21</v>
      </c>
      <c r="B26">
        <f t="shared" si="1"/>
        <v>34</v>
      </c>
    </row>
    <row r="27" spans="1:2">
      <c r="A27">
        <f t="shared" si="0"/>
        <v>22</v>
      </c>
      <c r="B27">
        <f t="shared" si="1"/>
        <v>82</v>
      </c>
    </row>
    <row r="28" spans="1:2">
      <c r="A28">
        <f t="shared" si="0"/>
        <v>23</v>
      </c>
      <c r="B28">
        <f t="shared" si="1"/>
        <v>93</v>
      </c>
    </row>
    <row r="29" spans="1:2">
      <c r="A29">
        <f t="shared" si="0"/>
        <v>24</v>
      </c>
      <c r="B29">
        <f t="shared" si="1"/>
        <v>74</v>
      </c>
    </row>
    <row r="30" spans="1:2">
      <c r="A30">
        <f t="shared" si="0"/>
        <v>25</v>
      </c>
      <c r="B30">
        <f t="shared" si="1"/>
        <v>26</v>
      </c>
    </row>
    <row r="31" spans="1:2">
      <c r="A31">
        <f t="shared" si="0"/>
        <v>26</v>
      </c>
      <c r="B31">
        <f t="shared" si="1"/>
        <v>15</v>
      </c>
    </row>
    <row r="32" spans="1:2">
      <c r="A32">
        <f t="shared" si="0"/>
        <v>27</v>
      </c>
      <c r="B32">
        <f t="shared" si="1"/>
        <v>83</v>
      </c>
    </row>
    <row r="33" spans="1:2">
      <c r="A33">
        <f t="shared" si="0"/>
        <v>28</v>
      </c>
      <c r="B33">
        <f t="shared" si="1"/>
        <v>64</v>
      </c>
    </row>
    <row r="34" spans="1:2">
      <c r="A34">
        <f t="shared" si="0"/>
        <v>29</v>
      </c>
      <c r="B34">
        <f t="shared" si="1"/>
        <v>2</v>
      </c>
    </row>
    <row r="35" spans="1:2">
      <c r="A35">
        <f t="shared" si="0"/>
        <v>30</v>
      </c>
      <c r="B35">
        <f t="shared" si="1"/>
        <v>35</v>
      </c>
    </row>
    <row r="36" spans="1:2">
      <c r="A36">
        <f t="shared" si="0"/>
        <v>31</v>
      </c>
      <c r="B36">
        <f t="shared" si="1"/>
        <v>19</v>
      </c>
    </row>
    <row r="37" spans="1:2">
      <c r="A37">
        <f t="shared" si="0"/>
        <v>32</v>
      </c>
      <c r="B37">
        <f t="shared" si="1"/>
        <v>97</v>
      </c>
    </row>
    <row r="38" spans="1:2">
      <c r="A38">
        <f t="shared" si="0"/>
        <v>33</v>
      </c>
      <c r="B38">
        <f t="shared" si="1"/>
        <v>32</v>
      </c>
    </row>
    <row r="39" spans="1:2">
      <c r="A39">
        <f t="shared" si="0"/>
        <v>34</v>
      </c>
      <c r="B39">
        <f t="shared" si="1"/>
        <v>47</v>
      </c>
    </row>
    <row r="40" spans="1:2">
      <c r="A40">
        <f t="shared" si="0"/>
        <v>35</v>
      </c>
      <c r="B40">
        <f t="shared" si="1"/>
        <v>6</v>
      </c>
    </row>
    <row r="41" spans="1:2">
      <c r="A41">
        <f t="shared" si="0"/>
        <v>36</v>
      </c>
      <c r="B41">
        <f t="shared" si="1"/>
        <v>51</v>
      </c>
    </row>
    <row r="42" spans="1:2">
      <c r="A42">
        <f t="shared" si="0"/>
        <v>37</v>
      </c>
      <c r="B42">
        <f t="shared" si="1"/>
        <v>99</v>
      </c>
    </row>
    <row r="43" spans="1:2">
      <c r="A43">
        <f t="shared" si="0"/>
        <v>38</v>
      </c>
      <c r="B43">
        <f t="shared" si="1"/>
        <v>20</v>
      </c>
    </row>
    <row r="44" spans="1:2">
      <c r="A44">
        <f t="shared" si="0"/>
        <v>39</v>
      </c>
      <c r="B44">
        <f t="shared" si="1"/>
        <v>77</v>
      </c>
    </row>
    <row r="45" spans="1:2">
      <c r="A45">
        <f t="shared" si="0"/>
        <v>40</v>
      </c>
      <c r="B45">
        <f t="shared" si="1"/>
        <v>75</v>
      </c>
    </row>
    <row r="46" spans="1:2">
      <c r="A46">
        <f t="shared" si="0"/>
        <v>41</v>
      </c>
      <c r="B46">
        <f t="shared" si="1"/>
        <v>56</v>
      </c>
    </row>
    <row r="47" spans="1:2">
      <c r="A47">
        <f t="shared" si="0"/>
        <v>42</v>
      </c>
      <c r="B47">
        <f t="shared" si="1"/>
        <v>73</v>
      </c>
    </row>
    <row r="48" spans="1:2">
      <c r="A48">
        <f t="shared" si="0"/>
        <v>43</v>
      </c>
      <c r="B48">
        <f t="shared" si="1"/>
        <v>80</v>
      </c>
    </row>
    <row r="49" spans="1:2">
      <c r="A49">
        <f t="shared" si="0"/>
        <v>44</v>
      </c>
      <c r="B49">
        <f t="shared" si="1"/>
        <v>86</v>
      </c>
    </row>
    <row r="50" spans="1:2">
      <c r="A50">
        <f t="shared" si="0"/>
        <v>45</v>
      </c>
      <c r="B50">
        <f t="shared" si="1"/>
        <v>55</v>
      </c>
    </row>
    <row r="51" spans="1:2">
      <c r="A51">
        <f t="shared" si="0"/>
        <v>46</v>
      </c>
      <c r="B51">
        <f t="shared" si="1"/>
        <v>36</v>
      </c>
    </row>
    <row r="52" spans="1:2">
      <c r="A52">
        <f t="shared" si="0"/>
        <v>47</v>
      </c>
      <c r="B52">
        <f t="shared" si="1"/>
        <v>13</v>
      </c>
    </row>
    <row r="53" spans="1:2">
      <c r="A53">
        <f t="shared" si="0"/>
        <v>48</v>
      </c>
      <c r="B53">
        <f t="shared" si="1"/>
        <v>95</v>
      </c>
    </row>
    <row r="54" spans="1:2">
      <c r="A54">
        <f t="shared" si="0"/>
        <v>49</v>
      </c>
      <c r="B54">
        <f t="shared" si="1"/>
        <v>52</v>
      </c>
    </row>
    <row r="55" spans="1:2">
      <c r="A55">
        <f t="shared" si="0"/>
        <v>50</v>
      </c>
      <c r="B55">
        <f t="shared" si="1"/>
        <v>63</v>
      </c>
    </row>
    <row r="56" spans="1:2">
      <c r="A56">
        <f t="shared" si="0"/>
        <v>51</v>
      </c>
      <c r="B56">
        <f t="shared" si="1"/>
        <v>79</v>
      </c>
    </row>
    <row r="57" spans="1:2">
      <c r="A57">
        <f t="shared" si="0"/>
        <v>52</v>
      </c>
      <c r="B57">
        <f t="shared" si="1"/>
        <v>72</v>
      </c>
    </row>
    <row r="58" spans="1:2">
      <c r="A58">
        <f t="shared" si="0"/>
        <v>53</v>
      </c>
      <c r="B58">
        <f t="shared" si="1"/>
        <v>9</v>
      </c>
    </row>
    <row r="59" spans="1:2">
      <c r="A59">
        <f t="shared" si="0"/>
        <v>54</v>
      </c>
      <c r="B59">
        <f t="shared" si="1"/>
        <v>10</v>
      </c>
    </row>
    <row r="60" spans="1:2">
      <c r="A60">
        <f t="shared" si="0"/>
        <v>55</v>
      </c>
      <c r="B60">
        <f t="shared" si="1"/>
        <v>16</v>
      </c>
    </row>
    <row r="61" spans="1:2">
      <c r="A61">
        <f t="shared" si="0"/>
        <v>56</v>
      </c>
      <c r="B61">
        <f t="shared" si="1"/>
        <v>8</v>
      </c>
    </row>
    <row r="62" spans="1:2">
      <c r="A62">
        <f t="shared" si="0"/>
        <v>57</v>
      </c>
      <c r="B62">
        <f t="shared" si="1"/>
        <v>69</v>
      </c>
    </row>
    <row r="63" spans="1:2">
      <c r="A63">
        <f t="shared" si="0"/>
        <v>58</v>
      </c>
      <c r="B63">
        <f t="shared" si="1"/>
        <v>11</v>
      </c>
    </row>
    <row r="64" spans="1:2">
      <c r="A64">
        <f t="shared" si="0"/>
        <v>59</v>
      </c>
      <c r="B64">
        <f t="shared" si="1"/>
        <v>50</v>
      </c>
    </row>
    <row r="65" spans="1:2">
      <c r="A65">
        <f t="shared" si="0"/>
        <v>60</v>
      </c>
      <c r="B65">
        <f t="shared" si="1"/>
        <v>54</v>
      </c>
    </row>
    <row r="66" spans="1:2">
      <c r="A66">
        <f t="shared" si="0"/>
        <v>61</v>
      </c>
      <c r="B66">
        <f t="shared" si="1"/>
        <v>81</v>
      </c>
    </row>
    <row r="67" spans="1:2">
      <c r="A67">
        <f t="shared" si="0"/>
        <v>62</v>
      </c>
      <c r="B67">
        <f t="shared" si="1"/>
        <v>22</v>
      </c>
    </row>
    <row r="68" spans="1:2">
      <c r="A68">
        <f t="shared" si="0"/>
        <v>63</v>
      </c>
      <c r="B68">
        <f t="shared" si="1"/>
        <v>45</v>
      </c>
    </row>
    <row r="69" spans="1:2">
      <c r="A69">
        <f t="shared" si="0"/>
        <v>64</v>
      </c>
      <c r="B69">
        <f t="shared" si="1"/>
        <v>1</v>
      </c>
    </row>
    <row r="70" spans="1:2">
      <c r="A70">
        <f t="shared" si="0"/>
        <v>65</v>
      </c>
      <c r="B70">
        <f t="shared" si="1"/>
        <v>12</v>
      </c>
    </row>
    <row r="71" spans="1:2">
      <c r="A71">
        <f t="shared" si="0"/>
        <v>66</v>
      </c>
      <c r="B71">
        <f t="shared" si="1"/>
        <v>88</v>
      </c>
    </row>
    <row r="72" spans="1:2">
      <c r="A72">
        <f t="shared" ref="A72:A105" si="2">A71+1</f>
        <v>67</v>
      </c>
      <c r="B72">
        <f t="shared" ref="B72:B105" si="3">_xlfn.NUMBERVALUE(MID($A$3,FIND("|",SUBSTITUTE($A$3,",","|",A72-1))+1,(FIND("\",SUBSTITUTE($A$3,",","\",A72)))-FIND("|",SUBSTITUTE($A$3,",","|",A72-1))-1))</f>
        <v>44</v>
      </c>
    </row>
    <row r="73" spans="1:2">
      <c r="A73">
        <f t="shared" si="2"/>
        <v>68</v>
      </c>
      <c r="B73">
        <f t="shared" si="3"/>
        <v>17</v>
      </c>
    </row>
    <row r="74" spans="1:2">
      <c r="A74">
        <f t="shared" si="2"/>
        <v>69</v>
      </c>
      <c r="B74">
        <f t="shared" si="3"/>
        <v>62</v>
      </c>
    </row>
    <row r="75" spans="1:2">
      <c r="A75">
        <f t="shared" si="2"/>
        <v>70</v>
      </c>
      <c r="B75">
        <f t="shared" si="3"/>
        <v>0</v>
      </c>
    </row>
    <row r="76" spans="1:2">
      <c r="A76">
        <f t="shared" si="2"/>
        <v>71</v>
      </c>
      <c r="B76">
        <f t="shared" si="3"/>
        <v>96</v>
      </c>
    </row>
    <row r="77" spans="1:2">
      <c r="A77">
        <f t="shared" si="2"/>
        <v>72</v>
      </c>
      <c r="B77">
        <f t="shared" si="3"/>
        <v>94</v>
      </c>
    </row>
    <row r="78" spans="1:2">
      <c r="A78">
        <f t="shared" si="2"/>
        <v>73</v>
      </c>
      <c r="B78">
        <f t="shared" si="3"/>
        <v>31</v>
      </c>
    </row>
    <row r="79" spans="1:2">
      <c r="A79">
        <f t="shared" si="2"/>
        <v>74</v>
      </c>
      <c r="B79">
        <f t="shared" si="3"/>
        <v>90</v>
      </c>
    </row>
    <row r="80" spans="1:2">
      <c r="A80">
        <f t="shared" si="2"/>
        <v>75</v>
      </c>
      <c r="B80">
        <f t="shared" si="3"/>
        <v>39</v>
      </c>
    </row>
    <row r="81" spans="1:2">
      <c r="A81">
        <f t="shared" si="2"/>
        <v>76</v>
      </c>
      <c r="B81">
        <f t="shared" si="3"/>
        <v>92</v>
      </c>
    </row>
    <row r="82" spans="1:2">
      <c r="A82">
        <f t="shared" si="2"/>
        <v>77</v>
      </c>
      <c r="B82">
        <f t="shared" si="3"/>
        <v>37</v>
      </c>
    </row>
    <row r="83" spans="1:2">
      <c r="A83">
        <f t="shared" si="2"/>
        <v>78</v>
      </c>
      <c r="B83">
        <f t="shared" si="3"/>
        <v>40</v>
      </c>
    </row>
    <row r="84" spans="1:2">
      <c r="A84">
        <f t="shared" si="2"/>
        <v>79</v>
      </c>
      <c r="B84">
        <f t="shared" si="3"/>
        <v>5</v>
      </c>
    </row>
    <row r="85" spans="1:2">
      <c r="A85">
        <f t="shared" si="2"/>
        <v>80</v>
      </c>
      <c r="B85">
        <f t="shared" si="3"/>
        <v>98</v>
      </c>
    </row>
    <row r="86" spans="1:2">
      <c r="A86">
        <f t="shared" si="2"/>
        <v>81</v>
      </c>
      <c r="B86">
        <f t="shared" si="3"/>
        <v>24</v>
      </c>
    </row>
    <row r="87" spans="1:2">
      <c r="A87">
        <f t="shared" si="2"/>
        <v>82</v>
      </c>
      <c r="B87">
        <f t="shared" si="3"/>
        <v>38</v>
      </c>
    </row>
    <row r="88" spans="1:2">
      <c r="A88">
        <f t="shared" si="2"/>
        <v>83</v>
      </c>
      <c r="B88">
        <f t="shared" si="3"/>
        <v>46</v>
      </c>
    </row>
    <row r="89" spans="1:2">
      <c r="A89">
        <f t="shared" si="2"/>
        <v>84</v>
      </c>
      <c r="B89">
        <f t="shared" si="3"/>
        <v>21</v>
      </c>
    </row>
    <row r="90" spans="1:2">
      <c r="A90">
        <f t="shared" si="2"/>
        <v>85</v>
      </c>
      <c r="B90">
        <f t="shared" si="3"/>
        <v>30</v>
      </c>
    </row>
    <row r="91" spans="1:2">
      <c r="A91">
        <f t="shared" si="2"/>
        <v>86</v>
      </c>
      <c r="B91">
        <f t="shared" si="3"/>
        <v>49</v>
      </c>
    </row>
    <row r="92" spans="1:2">
      <c r="A92">
        <f t="shared" si="2"/>
        <v>87</v>
      </c>
      <c r="B92">
        <f t="shared" si="3"/>
        <v>41</v>
      </c>
    </row>
    <row r="93" spans="1:2">
      <c r="A93">
        <f t="shared" si="2"/>
        <v>88</v>
      </c>
      <c r="B93">
        <f t="shared" si="3"/>
        <v>87</v>
      </c>
    </row>
    <row r="94" spans="1:2">
      <c r="A94">
        <f t="shared" si="2"/>
        <v>89</v>
      </c>
      <c r="B94">
        <f t="shared" si="3"/>
        <v>91</v>
      </c>
    </row>
    <row r="95" spans="1:2">
      <c r="A95">
        <f t="shared" si="2"/>
        <v>90</v>
      </c>
      <c r="B95">
        <f t="shared" si="3"/>
        <v>60</v>
      </c>
    </row>
    <row r="96" spans="1:2">
      <c r="A96">
        <f t="shared" si="2"/>
        <v>91</v>
      </c>
      <c r="B96">
        <f t="shared" si="3"/>
        <v>48</v>
      </c>
    </row>
    <row r="97" spans="1:2">
      <c r="A97">
        <f t="shared" si="2"/>
        <v>92</v>
      </c>
      <c r="B97">
        <f t="shared" si="3"/>
        <v>29</v>
      </c>
    </row>
    <row r="98" spans="1:2">
      <c r="A98">
        <f t="shared" si="2"/>
        <v>93</v>
      </c>
      <c r="B98">
        <f t="shared" si="3"/>
        <v>59</v>
      </c>
    </row>
    <row r="99" spans="1:2">
      <c r="A99">
        <f t="shared" si="2"/>
        <v>94</v>
      </c>
      <c r="B99">
        <f t="shared" si="3"/>
        <v>89</v>
      </c>
    </row>
    <row r="100" spans="1:2">
      <c r="A100">
        <f t="shared" si="2"/>
        <v>95</v>
      </c>
      <c r="B100">
        <f t="shared" si="3"/>
        <v>3</v>
      </c>
    </row>
    <row r="101" spans="1:2">
      <c r="A101">
        <f t="shared" si="2"/>
        <v>96</v>
      </c>
      <c r="B101">
        <f t="shared" si="3"/>
        <v>42</v>
      </c>
    </row>
    <row r="102" spans="1:2">
      <c r="A102">
        <f t="shared" si="2"/>
        <v>97</v>
      </c>
      <c r="B102">
        <f t="shared" si="3"/>
        <v>58</v>
      </c>
    </row>
    <row r="103" spans="1:2">
      <c r="A103">
        <f t="shared" si="2"/>
        <v>98</v>
      </c>
      <c r="B103">
        <f t="shared" si="3"/>
        <v>53</v>
      </c>
    </row>
    <row r="104" spans="1:2">
      <c r="A104">
        <f t="shared" si="2"/>
        <v>99</v>
      </c>
      <c r="B104">
        <f t="shared" si="3"/>
        <v>67</v>
      </c>
    </row>
    <row r="105" spans="1:2">
      <c r="A105">
        <f t="shared" si="2"/>
        <v>100</v>
      </c>
      <c r="B105">
        <f t="shared" si="3"/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Bingo sheets</vt:lpstr>
      <vt:lpstr>Bingo output part 1</vt:lpstr>
      <vt:lpstr>Bingo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</dc:creator>
  <cp:lastModifiedBy>Matt Kaminski</cp:lastModifiedBy>
  <dcterms:created xsi:type="dcterms:W3CDTF">2021-12-08T22:16:16Z</dcterms:created>
  <dcterms:modified xsi:type="dcterms:W3CDTF">2022-01-01T10:35:14Z</dcterms:modified>
</cp:coreProperties>
</file>