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23TH_TUK_Senior_Project\공동\"/>
    </mc:Choice>
  </mc:AlternateContent>
  <xr:revisionPtr revIDLastSave="0" documentId="13_ncr:1_{EC5F464E-F77D-4DDC-B0C0-D2561A08E8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26" i="1"/>
  <c r="B20" i="1"/>
  <c r="B14" i="1"/>
  <c r="B8" i="1"/>
  <c r="B31" i="1"/>
  <c r="B25" i="1"/>
  <c r="B19" i="1"/>
  <c r="B13" i="1"/>
  <c r="B33" i="1"/>
  <c r="B27" i="1"/>
  <c r="B21" i="1"/>
  <c r="B15" i="1"/>
  <c r="B9" i="1"/>
  <c r="B7" i="1"/>
  <c r="C2" i="1"/>
  <c r="C6" i="1" s="1"/>
  <c r="C4" i="1" l="1"/>
  <c r="C5" i="1"/>
  <c r="D6" i="1"/>
  <c r="D4" i="1" l="1"/>
  <c r="D5" i="1"/>
  <c r="E6" i="1"/>
  <c r="F6" i="1" l="1"/>
  <c r="E5" i="1"/>
  <c r="E4" i="1"/>
  <c r="F5" i="1" l="1"/>
  <c r="G6" i="1"/>
  <c r="F4" i="1"/>
  <c r="G5" i="1" l="1"/>
  <c r="G4" i="1"/>
  <c r="H6" i="1"/>
  <c r="H5" i="1" l="1"/>
  <c r="I6" i="1"/>
  <c r="H4" i="1"/>
  <c r="J6" i="1" l="1"/>
  <c r="I5" i="1"/>
  <c r="I4" i="1"/>
  <c r="K6" i="1" l="1"/>
  <c r="J5" i="1"/>
  <c r="J4" i="1"/>
  <c r="L6" i="1" l="1"/>
  <c r="K5" i="1"/>
  <c r="K4" i="1"/>
  <c r="L4" i="1" l="1"/>
  <c r="M6" i="1"/>
  <c r="L5" i="1"/>
  <c r="M4" i="1" l="1"/>
  <c r="N6" i="1"/>
  <c r="M5" i="1"/>
  <c r="O6" i="1" l="1"/>
  <c r="N4" i="1"/>
  <c r="N5" i="1"/>
  <c r="O4" i="1" l="1"/>
  <c r="O5" i="1"/>
  <c r="P6" i="1"/>
  <c r="P4" i="1" l="1"/>
  <c r="P5" i="1"/>
  <c r="Q6" i="1"/>
  <c r="Q4" i="1" l="1"/>
  <c r="Q5" i="1"/>
  <c r="R6" i="1"/>
  <c r="R4" i="1" l="1"/>
  <c r="R5" i="1"/>
  <c r="S6" i="1"/>
  <c r="S4" i="1" l="1"/>
  <c r="S5" i="1"/>
  <c r="T6" i="1"/>
  <c r="T4" i="1" l="1"/>
  <c r="T5" i="1"/>
  <c r="U6" i="1"/>
  <c r="U4" i="1" l="1"/>
  <c r="U5" i="1"/>
  <c r="V6" i="1"/>
  <c r="V5" i="1" l="1"/>
  <c r="W6" i="1"/>
  <c r="V4" i="1"/>
  <c r="W5" i="1" l="1"/>
  <c r="X6" i="1"/>
  <c r="W4" i="1"/>
  <c r="X5" i="1" l="1"/>
  <c r="Y6" i="1"/>
  <c r="X4" i="1"/>
  <c r="Z6" i="1" l="1"/>
  <c r="Y4" i="1"/>
  <c r="Y5" i="1"/>
  <c r="AA6" i="1" l="1"/>
  <c r="Z5" i="1"/>
  <c r="Z4" i="1"/>
  <c r="AB6" i="1" l="1"/>
  <c r="AA5" i="1"/>
  <c r="AA4" i="1"/>
  <c r="AB4" i="1" l="1"/>
  <c r="AC6" i="1"/>
  <c r="AB5" i="1"/>
  <c r="AD6" i="1" l="1"/>
  <c r="AC4" i="1"/>
  <c r="AC5" i="1"/>
  <c r="C12" i="1" l="1"/>
  <c r="AD4" i="1"/>
  <c r="AD5" i="1"/>
  <c r="D12" i="1" l="1"/>
  <c r="C11" i="1"/>
  <c r="C10" i="1"/>
  <c r="E12" i="1" l="1"/>
  <c r="D10" i="1"/>
  <c r="D11" i="1"/>
  <c r="F12" i="1" l="1"/>
  <c r="E10" i="1"/>
  <c r="E11" i="1"/>
  <c r="F10" i="1" l="1"/>
  <c r="G12" i="1"/>
  <c r="F11" i="1"/>
  <c r="G10" i="1" l="1"/>
  <c r="G11" i="1"/>
  <c r="H12" i="1"/>
  <c r="H10" i="1" l="1"/>
  <c r="H11" i="1"/>
  <c r="I12" i="1"/>
  <c r="I10" i="1" l="1"/>
  <c r="I11" i="1"/>
  <c r="J12" i="1"/>
  <c r="J10" i="1" l="1"/>
  <c r="J11" i="1"/>
  <c r="K12" i="1"/>
  <c r="K10" i="1" l="1"/>
  <c r="K11" i="1"/>
  <c r="L12" i="1"/>
  <c r="L10" i="1" l="1"/>
  <c r="L11" i="1"/>
  <c r="M12" i="1"/>
  <c r="M10" i="1" l="1"/>
  <c r="M11" i="1"/>
  <c r="N12" i="1"/>
  <c r="O12" i="1" l="1"/>
  <c r="N11" i="1"/>
  <c r="N10" i="1"/>
  <c r="O11" i="1" l="1"/>
  <c r="P12" i="1"/>
  <c r="O10" i="1"/>
  <c r="P11" i="1" l="1"/>
  <c r="Q12" i="1"/>
  <c r="P10" i="1"/>
  <c r="Q11" i="1" l="1"/>
  <c r="R12" i="1"/>
  <c r="Q10" i="1"/>
  <c r="S12" i="1" l="1"/>
  <c r="R11" i="1"/>
  <c r="R10" i="1"/>
  <c r="T12" i="1" l="1"/>
  <c r="S11" i="1"/>
  <c r="S10" i="1"/>
  <c r="U12" i="1" l="1"/>
  <c r="T10" i="1"/>
  <c r="T11" i="1"/>
  <c r="V12" i="1" l="1"/>
  <c r="U10" i="1"/>
  <c r="U11" i="1"/>
  <c r="V10" i="1" l="1"/>
  <c r="W12" i="1"/>
  <c r="V11" i="1"/>
  <c r="W10" i="1" l="1"/>
  <c r="W11" i="1"/>
  <c r="X12" i="1"/>
  <c r="X10" i="1" l="1"/>
  <c r="X11" i="1"/>
  <c r="Y12" i="1"/>
  <c r="Y10" i="1" l="1"/>
  <c r="Y11" i="1"/>
  <c r="Z12" i="1"/>
  <c r="Z10" i="1" l="1"/>
  <c r="Z11" i="1"/>
  <c r="AA12" i="1"/>
  <c r="AA10" i="1" l="1"/>
  <c r="AA11" i="1"/>
  <c r="AB12" i="1"/>
  <c r="AB10" i="1" l="1"/>
  <c r="AB11" i="1"/>
  <c r="AC12" i="1"/>
  <c r="AC10" i="1" l="1"/>
  <c r="AC11" i="1"/>
  <c r="AD12" i="1"/>
  <c r="AD11" i="1" l="1"/>
  <c r="AD10" i="1"/>
  <c r="C18" i="1"/>
  <c r="C16" i="1" l="1"/>
  <c r="C17" i="1"/>
  <c r="D18" i="1"/>
  <c r="D16" i="1" l="1"/>
  <c r="D17" i="1"/>
  <c r="E18" i="1"/>
  <c r="E16" i="1" l="1"/>
  <c r="E17" i="1"/>
  <c r="F18" i="1"/>
  <c r="F16" i="1" l="1"/>
  <c r="F17" i="1"/>
  <c r="G18" i="1"/>
  <c r="G17" i="1" l="1"/>
  <c r="H18" i="1"/>
  <c r="G16" i="1"/>
  <c r="H17" i="1" l="1"/>
  <c r="H16" i="1"/>
  <c r="I18" i="1"/>
  <c r="I17" i="1" l="1"/>
  <c r="J18" i="1"/>
  <c r="I16" i="1"/>
  <c r="J17" i="1" l="1"/>
  <c r="K18" i="1"/>
  <c r="J16" i="1"/>
  <c r="K17" i="1" l="1"/>
  <c r="L18" i="1"/>
  <c r="K16" i="1"/>
  <c r="M18" i="1" l="1"/>
  <c r="L17" i="1"/>
  <c r="L16" i="1"/>
  <c r="N18" i="1" l="1"/>
  <c r="M16" i="1"/>
  <c r="M17" i="1"/>
  <c r="N16" i="1" l="1"/>
  <c r="N17" i="1"/>
  <c r="O18" i="1"/>
  <c r="P18" i="1" l="1"/>
  <c r="O16" i="1"/>
  <c r="O17" i="1"/>
  <c r="P16" i="1" l="1"/>
  <c r="P17" i="1"/>
  <c r="Q18" i="1"/>
  <c r="Q16" i="1" l="1"/>
  <c r="Q17" i="1"/>
  <c r="R18" i="1"/>
  <c r="R16" i="1" l="1"/>
  <c r="R17" i="1"/>
  <c r="S18" i="1"/>
  <c r="S17" i="1" l="1"/>
  <c r="S16" i="1"/>
  <c r="T18" i="1"/>
  <c r="T16" i="1" l="1"/>
  <c r="T17" i="1"/>
  <c r="U18" i="1"/>
  <c r="U16" i="1" l="1"/>
  <c r="U17" i="1"/>
  <c r="V18" i="1"/>
  <c r="V16" i="1" l="1"/>
  <c r="V17" i="1"/>
  <c r="W18" i="1"/>
  <c r="W16" i="1" l="1"/>
  <c r="W17" i="1"/>
  <c r="X18" i="1"/>
  <c r="X17" i="1" l="1"/>
  <c r="Y18" i="1"/>
  <c r="X16" i="1"/>
  <c r="Y17" i="1" l="1"/>
  <c r="Z18" i="1"/>
  <c r="Y16" i="1"/>
  <c r="Z17" i="1" l="1"/>
  <c r="AA18" i="1"/>
  <c r="Z16" i="1"/>
  <c r="AB18" i="1" l="1"/>
  <c r="AA17" i="1"/>
  <c r="AA16" i="1"/>
  <c r="AC18" i="1" l="1"/>
  <c r="AB17" i="1"/>
  <c r="AB16" i="1"/>
  <c r="AD18" i="1" l="1"/>
  <c r="AC16" i="1"/>
  <c r="AC17" i="1"/>
  <c r="C24" i="1" l="1"/>
  <c r="AD16" i="1"/>
  <c r="AD17" i="1"/>
  <c r="C23" i="1" l="1"/>
  <c r="D24" i="1"/>
  <c r="C22" i="1"/>
  <c r="D23" i="1" l="1"/>
  <c r="E24" i="1"/>
  <c r="D22" i="1"/>
  <c r="F24" i="1" l="1"/>
  <c r="E23" i="1"/>
  <c r="E22" i="1"/>
  <c r="G24" i="1" l="1"/>
  <c r="F22" i="1"/>
  <c r="F23" i="1"/>
  <c r="H24" i="1" l="1"/>
  <c r="G22" i="1"/>
  <c r="G23" i="1"/>
  <c r="I24" i="1" l="1"/>
  <c r="H22" i="1"/>
  <c r="H23" i="1"/>
  <c r="I22" i="1" l="1"/>
  <c r="J24" i="1"/>
  <c r="I23" i="1"/>
  <c r="J22" i="1" l="1"/>
  <c r="J23" i="1"/>
  <c r="K24" i="1"/>
  <c r="K22" i="1" l="1"/>
  <c r="K23" i="1"/>
  <c r="L24" i="1"/>
  <c r="L22" i="1" l="1"/>
  <c r="L23" i="1"/>
  <c r="M24" i="1"/>
  <c r="M22" i="1" l="1"/>
  <c r="M23" i="1"/>
  <c r="N24" i="1"/>
  <c r="N22" i="1" l="1"/>
  <c r="N23" i="1"/>
  <c r="O24" i="1"/>
  <c r="O22" i="1" l="1"/>
  <c r="O23" i="1"/>
  <c r="P24" i="1"/>
  <c r="P22" i="1" l="1"/>
  <c r="P23" i="1"/>
  <c r="Q24" i="1"/>
  <c r="Q23" i="1" l="1"/>
  <c r="Q22" i="1"/>
  <c r="R24" i="1"/>
  <c r="R23" i="1" l="1"/>
  <c r="S24" i="1"/>
  <c r="R22" i="1"/>
  <c r="S23" i="1" l="1"/>
  <c r="T24" i="1"/>
  <c r="S22" i="1"/>
  <c r="T23" i="1" l="1"/>
  <c r="U24" i="1"/>
  <c r="T22" i="1"/>
  <c r="V24" i="1" l="1"/>
  <c r="U23" i="1"/>
  <c r="U22" i="1"/>
  <c r="W24" i="1" l="1"/>
  <c r="V22" i="1"/>
  <c r="V23" i="1"/>
  <c r="X24" i="1" l="1"/>
  <c r="W22" i="1"/>
  <c r="W23" i="1"/>
  <c r="X22" i="1" l="1"/>
  <c r="Y24" i="1"/>
  <c r="X23" i="1"/>
  <c r="Y22" i="1" l="1"/>
  <c r="Z24" i="1"/>
  <c r="Y23" i="1"/>
  <c r="Z22" i="1" l="1"/>
  <c r="Z23" i="1"/>
  <c r="AA24" i="1"/>
  <c r="AA22" i="1" l="1"/>
  <c r="AA23" i="1"/>
  <c r="AB24" i="1"/>
  <c r="AB22" i="1" l="1"/>
  <c r="AB23" i="1"/>
  <c r="AC24" i="1"/>
  <c r="AC22" i="1" l="1"/>
  <c r="AC23" i="1"/>
  <c r="AD24" i="1"/>
  <c r="AD22" i="1" l="1"/>
  <c r="AD23" i="1"/>
  <c r="C30" i="1"/>
  <c r="C28" i="1" l="1"/>
  <c r="C29" i="1"/>
  <c r="D30" i="1"/>
  <c r="D28" i="1" l="1"/>
  <c r="D29" i="1"/>
  <c r="E30" i="1"/>
  <c r="E28" i="1" l="1"/>
  <c r="E29" i="1"/>
  <c r="F30" i="1"/>
  <c r="F28" i="1" l="1"/>
  <c r="F29" i="1"/>
  <c r="G30" i="1"/>
  <c r="G28" i="1" l="1"/>
  <c r="G29" i="1"/>
  <c r="H30" i="1"/>
  <c r="H28" i="1" l="1"/>
  <c r="H29" i="1"/>
  <c r="I30" i="1"/>
  <c r="I28" i="1" l="1"/>
  <c r="I29" i="1"/>
  <c r="J30" i="1"/>
  <c r="J29" i="1" l="1"/>
  <c r="K30" i="1"/>
  <c r="J28" i="1"/>
  <c r="K29" i="1" l="1"/>
  <c r="L30" i="1"/>
  <c r="K28" i="1"/>
  <c r="L29" i="1" l="1"/>
  <c r="M30" i="1"/>
  <c r="L28" i="1"/>
  <c r="M29" i="1" l="1"/>
  <c r="N30" i="1"/>
  <c r="M28" i="1"/>
  <c r="O30" i="1" l="1"/>
  <c r="N29" i="1"/>
  <c r="N28" i="1"/>
  <c r="P30" i="1" l="1"/>
  <c r="O28" i="1"/>
  <c r="O29" i="1"/>
  <c r="Q30" i="1" l="1"/>
  <c r="P28" i="1"/>
  <c r="P29" i="1"/>
  <c r="R30" i="1" l="1"/>
  <c r="Q28" i="1"/>
  <c r="Q29" i="1"/>
  <c r="R28" i="1" l="1"/>
  <c r="S30" i="1"/>
  <c r="R29" i="1"/>
  <c r="S28" i="1" l="1"/>
  <c r="S29" i="1"/>
  <c r="T30" i="1"/>
  <c r="T28" i="1" l="1"/>
  <c r="T29" i="1"/>
  <c r="U30" i="1"/>
  <c r="U28" i="1" l="1"/>
  <c r="U29" i="1"/>
  <c r="V30" i="1"/>
  <c r="V28" i="1" l="1"/>
  <c r="V29" i="1"/>
  <c r="W30" i="1"/>
  <c r="W28" i="1" l="1"/>
  <c r="W29" i="1"/>
  <c r="X30" i="1"/>
  <c r="X28" i="1" l="1"/>
  <c r="X29" i="1"/>
  <c r="Y30" i="1"/>
  <c r="Y28" i="1" l="1"/>
  <c r="Y29" i="1"/>
  <c r="Z30" i="1"/>
  <c r="Z29" i="1" l="1"/>
  <c r="Z28" i="1"/>
  <c r="AA30" i="1"/>
  <c r="AA29" i="1" l="1"/>
  <c r="AB30" i="1"/>
  <c r="AA28" i="1"/>
  <c r="AB29" i="1" l="1"/>
  <c r="AC30" i="1"/>
  <c r="AB28" i="1"/>
  <c r="AC29" i="1" l="1"/>
  <c r="AD30" i="1"/>
  <c r="AC28" i="1"/>
  <c r="AD29" i="1" l="1"/>
  <c r="AD28" i="1"/>
</calcChain>
</file>

<file path=xl/sharedStrings.xml><?xml version="1.0" encoding="utf-8"?>
<sst xmlns="http://schemas.openxmlformats.org/spreadsheetml/2006/main" count="50" uniqueCount="38">
  <si>
    <t>각 액터 별 추가 요소 구상 및 구현 시도</t>
  </si>
  <si>
    <t>슬라임 이동(주로 벽면 이동) 구현</t>
  </si>
  <si>
    <t>카오스 메시 학습 시작</t>
  </si>
  <si>
    <t>종설기 발표 준비</t>
  </si>
  <si>
    <t>교재 학습 - 계속</t>
  </si>
  <si>
    <t>졸업작품 제안서 발표 계획서</t>
  </si>
  <si>
    <t>인간 액터 행동 구현 심화 (청소기 사용 등)</t>
  </si>
  <si>
    <t>기말고사</t>
  </si>
  <si>
    <t>중간고사</t>
  </si>
  <si>
    <t xml:space="preserve"> 시작 날짜:</t>
  </si>
  <si>
    <t>액터와 상호작용하는 오브젝트 구현 (환풍구, 엘리베이터 등)</t>
  </si>
  <si>
    <t>언리얼 C++ 교재 학습 (C++을 사용한 언리얼 4 참고)</t>
  </si>
  <si>
    <t>카오스 메시 이용한 슬라임 바디 구현</t>
  </si>
  <si>
    <t>머테리얼 표현 학습</t>
  </si>
  <si>
    <t>슬라임 표면 머테리얼 구현</t>
  </si>
  <si>
    <t>슬라임 액터 물리적 상호작용 C++로 변환</t>
  </si>
  <si>
    <t>스팀 sdk와 온라인 서브 시스템, 서버 플러그인 구현</t>
    <phoneticPr fontId="20" type="noConversion"/>
  </si>
  <si>
    <t>중간고사</t>
    <phoneticPr fontId="20" type="noConversion"/>
  </si>
  <si>
    <t>ai 비헤이비어 트리</t>
    <phoneticPr fontId="20" type="noConversion"/>
  </si>
  <si>
    <t>종설기 발표 준비</t>
    <phoneticPr fontId="20" type="noConversion"/>
  </si>
  <si>
    <t>기말고사</t>
    <phoneticPr fontId="20" type="noConversion"/>
  </si>
  <si>
    <t>유데미  Kitbash 구축 강의</t>
    <phoneticPr fontId="20" type="noConversion"/>
  </si>
  <si>
    <t>게임내의 사용할 캐릭터 애니메이션 만들기</t>
    <phoneticPr fontId="20" type="noConversion"/>
  </si>
  <si>
    <t>애니메이션 학습</t>
    <phoneticPr fontId="20" type="noConversion"/>
  </si>
  <si>
    <t>게임내의 사용할 오브젝트 만들기</t>
    <phoneticPr fontId="20" type="noConversion"/>
  </si>
  <si>
    <t>캐릭터 관련 강의 수강 및 학습</t>
    <phoneticPr fontId="20" type="noConversion"/>
  </si>
  <si>
    <t>사용할 캐릭터 만들기</t>
    <phoneticPr fontId="20" type="noConversion"/>
  </si>
  <si>
    <t>언리얼에 제작한 모델 및 맵 적용 방법 학습</t>
    <phoneticPr fontId="20" type="noConversion"/>
  </si>
  <si>
    <t>유데미 블렌더 관련 강의 학습</t>
    <phoneticPr fontId="20" type="noConversion"/>
  </si>
  <si>
    <t>상태 동기화 실습</t>
    <phoneticPr fontId="20" type="noConversion"/>
  </si>
  <si>
    <t>애니메이션과 피직스 시뮬레이션 블렌드</t>
    <phoneticPr fontId="20" type="noConversion"/>
  </si>
  <si>
    <t>메시 모핑, uv 노이즈 마테리얼</t>
    <phoneticPr fontId="20" type="noConversion"/>
  </si>
  <si>
    <t>게임잼 프로젝트에 서버 연결</t>
    <phoneticPr fontId="20" type="noConversion"/>
  </si>
  <si>
    <t>나이아가라로 소프트 바디 느낌내기</t>
    <phoneticPr fontId="20" type="noConversion"/>
  </si>
  <si>
    <t>졸작 프로젝트에 서버와 클라이언트 권한 상호작용</t>
    <phoneticPr fontId="20" type="noConversion"/>
  </si>
  <si>
    <t>언리얼 인사이트 사용법 학습</t>
    <phoneticPr fontId="20" type="noConversion"/>
  </si>
  <si>
    <t>언리얼 인사이트 분석 및 최적화</t>
    <phoneticPr fontId="20" type="noConversion"/>
  </si>
  <si>
    <t>1주일 게임잼(매터리얼 효과와 충돌 기믹 위주로 구현)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</si>
</sst>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m&quot;월&quot;"/>
  </numFmts>
  <fonts count="24">
    <font>
      <sz val="11"/>
      <color rgb="FF404040"/>
      <name val="Malgun Gothic"/>
    </font>
    <font>
      <b/>
      <sz val="31"/>
      <color rgb="FFE46C0A"/>
      <name val="Malgun Gothic"/>
      <family val="3"/>
      <charset val="129"/>
    </font>
    <font>
      <sz val="14"/>
      <color rgb="FF7F7F7F"/>
      <name val="Malgun Gothic"/>
      <family val="3"/>
      <charset val="129"/>
    </font>
    <font>
      <sz val="18"/>
      <color rgb="FF0D0D0D"/>
      <name val="Malgun Gothic"/>
      <family val="3"/>
      <charset val="129"/>
    </font>
    <font>
      <sz val="11"/>
      <color rgb="FF0D0D0D"/>
      <name val="Malgun Gothic"/>
      <family val="3"/>
      <charset val="129"/>
    </font>
    <font>
      <sz val="12"/>
      <color rgb="FF0D0D0D"/>
      <name val="Malgun Gothic"/>
      <family val="3"/>
      <charset val="129"/>
    </font>
    <font>
      <sz val="11"/>
      <color rgb="FF006100"/>
      <name val="Malgun Gothic"/>
      <family val="3"/>
      <charset val="129"/>
    </font>
    <font>
      <sz val="11"/>
      <color rgb="FF9C0006"/>
      <name val="Malgun Gothic"/>
      <family val="3"/>
      <charset val="129"/>
    </font>
    <font>
      <sz val="11"/>
      <color rgb="FF9C5700"/>
      <name val="Malgun Gothic"/>
      <family val="3"/>
      <charset val="129"/>
    </font>
    <font>
      <sz val="11"/>
      <color rgb="FF3F3F76"/>
      <name val="Malgun Gothic"/>
      <family val="3"/>
      <charset val="129"/>
    </font>
    <font>
      <b/>
      <sz val="11"/>
      <color rgb="FF3F3F3F"/>
      <name val="Malgun Gothic"/>
      <family val="3"/>
      <charset val="129"/>
    </font>
    <font>
      <b/>
      <sz val="11"/>
      <color rgb="FFFA7D00"/>
      <name val="Malgun Gothic"/>
      <family val="3"/>
      <charset val="129"/>
    </font>
    <font>
      <sz val="11"/>
      <color rgb="FFFA7D00"/>
      <name val="Malgun Gothic"/>
      <family val="3"/>
      <charset val="129"/>
    </font>
    <font>
      <b/>
      <sz val="11"/>
      <color rgb="FFFFFFFF"/>
      <name val="Malgun Gothic"/>
      <family val="3"/>
      <charset val="129"/>
    </font>
    <font>
      <sz val="11"/>
      <color rgb="FFFF0000"/>
      <name val="Malgun Gothic"/>
      <family val="3"/>
      <charset val="129"/>
    </font>
    <font>
      <i/>
      <sz val="11"/>
      <color rgb="FF7F7F7F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404040"/>
      <name val="Malgun Gothic"/>
      <family val="3"/>
      <charset val="129"/>
    </font>
    <font>
      <sz val="8"/>
      <name val="돋움"/>
      <family val="3"/>
      <charset val="129"/>
    </font>
    <font>
      <sz val="11"/>
      <color theme="1" tint="0.24994659260841701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sz val="11"/>
      <color theme="0"/>
      <name val="Malgun Gothic"/>
      <family val="3"/>
      <charset val="129"/>
    </font>
  </fonts>
  <fills count="4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D8FFD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3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medium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medium">
        <color rgb="FFFFFFFF"/>
      </top>
      <bottom style="thin">
        <color rgb="FFD9D9D9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medium">
        <color rgb="FFFFFFFF"/>
      </bottom>
      <diagonal/>
    </border>
  </borders>
  <cellStyleXfs count="47">
    <xf numFmtId="0" fontId="0" fillId="0" borderId="0">
      <alignment vertical="center" wrapText="1"/>
    </xf>
    <xf numFmtId="0" fontId="1" fillId="0" borderId="0"/>
    <xf numFmtId="0" fontId="2" fillId="0" borderId="0"/>
    <xf numFmtId="0" fontId="3" fillId="2" borderId="0"/>
    <xf numFmtId="0" fontId="3" fillId="3" borderId="0"/>
    <xf numFmtId="0" fontId="19" fillId="4" borderId="1">
      <alignment horizontal="right" wrapText="1" indent="1"/>
    </xf>
    <xf numFmtId="14" fontId="2" fillId="0" borderId="2">
      <alignment horizontal="center"/>
    </xf>
    <xf numFmtId="0" fontId="4" fillId="0" borderId="0">
      <alignment horizontal="left" vertical="center"/>
    </xf>
    <xf numFmtId="176" fontId="4" fillId="0" borderId="3">
      <alignment horizontal="left" vertical="center"/>
    </xf>
    <xf numFmtId="0" fontId="5" fillId="0" borderId="0">
      <alignment horizontal="left" vertical="center"/>
    </xf>
    <xf numFmtId="0" fontId="19" fillId="4" borderId="1">
      <alignment horizontal="left" wrapText="1" indent="1"/>
    </xf>
    <xf numFmtId="0" fontId="6" fillId="5" borderId="0"/>
    <xf numFmtId="0" fontId="7" fillId="6" borderId="0"/>
    <xf numFmtId="0" fontId="8" fillId="7" borderId="0"/>
    <xf numFmtId="0" fontId="9" fillId="8" borderId="4"/>
    <xf numFmtId="0" fontId="10" fillId="4" borderId="5"/>
    <xf numFmtId="0" fontId="11" fillId="4" borderId="4"/>
    <xf numFmtId="0" fontId="12" fillId="0" borderId="6"/>
    <xf numFmtId="0" fontId="13" fillId="9" borderId="7"/>
    <xf numFmtId="0" fontId="14" fillId="0" borderId="0"/>
    <xf numFmtId="0" fontId="19" fillId="10" borderId="8"/>
    <xf numFmtId="0" fontId="15" fillId="0" borderId="0"/>
    <xf numFmtId="0" fontId="16" fillId="0" borderId="9"/>
    <xf numFmtId="0" fontId="17" fillId="11" borderId="0"/>
    <xf numFmtId="0" fontId="18" fillId="12" borderId="0"/>
    <xf numFmtId="0" fontId="18" fillId="13" borderId="0"/>
    <xf numFmtId="0" fontId="18" fillId="14" borderId="0"/>
    <xf numFmtId="0" fontId="17" fillId="15" borderId="0"/>
    <xf numFmtId="0" fontId="18" fillId="16" borderId="0"/>
    <xf numFmtId="0" fontId="18" fillId="17" borderId="0"/>
    <xf numFmtId="0" fontId="18" fillId="18" borderId="0"/>
    <xf numFmtId="0" fontId="17" fillId="19" borderId="0"/>
    <xf numFmtId="0" fontId="18" fillId="20" borderId="0"/>
    <xf numFmtId="0" fontId="18" fillId="21" borderId="0"/>
    <xf numFmtId="0" fontId="18" fillId="22" borderId="0"/>
    <xf numFmtId="0" fontId="17" fillId="23" borderId="0"/>
    <xf numFmtId="0" fontId="18" fillId="24" borderId="0"/>
    <xf numFmtId="0" fontId="18" fillId="25" borderId="0"/>
    <xf numFmtId="0" fontId="18" fillId="26" borderId="0"/>
    <xf numFmtId="0" fontId="17" fillId="27" borderId="0"/>
    <xf numFmtId="0" fontId="18" fillId="28" borderId="0"/>
    <xf numFmtId="0" fontId="18" fillId="29" borderId="0"/>
    <xf numFmtId="0" fontId="18" fillId="30" borderId="0"/>
    <xf numFmtId="0" fontId="17" fillId="31" borderId="0"/>
    <xf numFmtId="0" fontId="18" fillId="32" borderId="0"/>
    <xf numFmtId="0" fontId="18" fillId="33" borderId="0"/>
    <xf numFmtId="0" fontId="18" fillId="34" borderId="0"/>
  </cellStyleXfs>
  <cellXfs count="31">
    <xf numFmtId="0" fontId="0" fillId="0" borderId="0" xfId="0">
      <alignment vertical="center" wrapText="1"/>
    </xf>
    <xf numFmtId="0" fontId="2" fillId="0" borderId="0" xfId="2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indent="1"/>
    </xf>
    <xf numFmtId="0" fontId="0" fillId="4" borderId="0" xfId="0" applyFill="1" applyAlignment="1">
      <alignment horizontal="center" vertical="center"/>
    </xf>
    <xf numFmtId="177" fontId="5" fillId="2" borderId="0" xfId="9" applyNumberFormat="1" applyFill="1">
      <alignment horizontal="left" vertical="center"/>
    </xf>
    <xf numFmtId="0" fontId="5" fillId="2" borderId="0" xfId="9" applyFill="1">
      <alignment horizontal="left" vertical="center"/>
    </xf>
    <xf numFmtId="0" fontId="5" fillId="3" borderId="0" xfId="9" applyFill="1">
      <alignment horizontal="left" vertical="center"/>
    </xf>
    <xf numFmtId="0" fontId="4" fillId="2" borderId="0" xfId="7" applyFill="1">
      <alignment horizontal="left" vertical="center"/>
    </xf>
    <xf numFmtId="0" fontId="4" fillId="3" borderId="0" xfId="7" applyFill="1">
      <alignment horizontal="left" vertical="center"/>
    </xf>
    <xf numFmtId="176" fontId="4" fillId="2" borderId="3" xfId="8" applyFill="1">
      <alignment horizontal="left" vertical="center"/>
    </xf>
    <xf numFmtId="176" fontId="4" fillId="3" borderId="3" xfId="8" applyFill="1">
      <alignment horizontal="left" vertical="center"/>
    </xf>
    <xf numFmtId="0" fontId="19" fillId="4" borderId="1" xfId="5">
      <alignment horizontal="right" wrapText="1" indent="1"/>
    </xf>
    <xf numFmtId="0" fontId="0" fillId="0" borderId="10" xfId="0" applyBorder="1" applyAlignment="1">
      <alignment horizontal="left" vertical="center" indent="1"/>
    </xf>
    <xf numFmtId="0" fontId="0" fillId="2" borderId="10" xfId="0" applyFill="1" applyBorder="1" applyAlignment="1">
      <alignment horizontal="left" vertical="center" indent="1"/>
    </xf>
    <xf numFmtId="0" fontId="0" fillId="4" borderId="3" xfId="0" applyFill="1" applyBorder="1" applyAlignment="1">
      <alignment horizontal="center" vertical="center"/>
    </xf>
    <xf numFmtId="0" fontId="22" fillId="39" borderId="12" xfId="0" applyFont="1" applyFill="1" applyBorder="1" applyAlignment="1">
      <alignment horizontal="center" vertical="center"/>
    </xf>
    <xf numFmtId="0" fontId="23" fillId="41" borderId="13" xfId="0" applyFont="1" applyFill="1" applyBorder="1" applyAlignment="1">
      <alignment horizontal="center" vertical="center"/>
    </xf>
    <xf numFmtId="0" fontId="0" fillId="41" borderId="13" xfId="0" applyFill="1" applyBorder="1" applyAlignment="1">
      <alignment horizontal="center" vertical="center"/>
    </xf>
    <xf numFmtId="0" fontId="23" fillId="44" borderId="13" xfId="0" applyFont="1" applyFill="1" applyBorder="1" applyAlignment="1">
      <alignment horizontal="center" vertical="center"/>
    </xf>
    <xf numFmtId="0" fontId="23" fillId="43" borderId="13" xfId="0" applyFont="1" applyFill="1" applyBorder="1" applyAlignment="1">
      <alignment horizontal="center" vertical="center"/>
    </xf>
    <xf numFmtId="0" fontId="0" fillId="43" borderId="13" xfId="0" applyFill="1" applyBorder="1" applyAlignment="1">
      <alignment horizontal="center" vertical="center"/>
    </xf>
    <xf numFmtId="0" fontId="23" fillId="42" borderId="13" xfId="0" applyFont="1" applyFill="1" applyBorder="1" applyAlignment="1">
      <alignment horizontal="center" vertical="center"/>
    </xf>
    <xf numFmtId="0" fontId="0" fillId="42" borderId="13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13" fillId="36" borderId="11" xfId="0" applyFont="1" applyFill="1" applyBorder="1" applyAlignment="1">
      <alignment horizontal="center" vertical="center"/>
    </xf>
    <xf numFmtId="0" fontId="13" fillId="37" borderId="11" xfId="0" applyFont="1" applyFill="1" applyBorder="1" applyAlignment="1">
      <alignment horizontal="center" vertical="center"/>
    </xf>
    <xf numFmtId="0" fontId="21" fillId="38" borderId="12" xfId="0" applyFont="1" applyFill="1" applyBorder="1" applyAlignment="1">
      <alignment horizontal="center" vertical="center"/>
    </xf>
    <xf numFmtId="0" fontId="22" fillId="40" borderId="12" xfId="0" applyFont="1" applyFill="1" applyBorder="1" applyAlignment="1">
      <alignment horizontal="center" vertical="center"/>
    </xf>
    <xf numFmtId="0" fontId="1" fillId="0" borderId="0" xfId="1" applyAlignment="1">
      <alignment horizontal="left" indent="1"/>
    </xf>
    <xf numFmtId="14" fontId="2" fillId="0" borderId="2" xfId="6">
      <alignment horizontal="center"/>
    </xf>
  </cellXfs>
  <cellStyles count="47">
    <cellStyle name="20% - 강조색1" xfId="24" xr:uid="{00000000-0005-0000-0000-000000000000}"/>
    <cellStyle name="20% - 강조색2" xfId="28" xr:uid="{00000000-0005-0000-0000-000001000000}"/>
    <cellStyle name="20% - 강조색3" xfId="32" xr:uid="{00000000-0005-0000-0000-000002000000}"/>
    <cellStyle name="20% - 강조색4" xfId="36" xr:uid="{00000000-0005-0000-0000-000003000000}"/>
    <cellStyle name="20% - 강조색5" xfId="40" xr:uid="{00000000-0005-0000-0000-000004000000}"/>
    <cellStyle name="20% - 강조색6" xfId="44" xr:uid="{00000000-0005-0000-0000-000005000000}"/>
    <cellStyle name="40% - 강조색1" xfId="25" xr:uid="{00000000-0005-0000-0000-000006000000}"/>
    <cellStyle name="40% - 강조색2" xfId="29" xr:uid="{00000000-0005-0000-0000-000007000000}"/>
    <cellStyle name="40% - 강조색3" xfId="33" xr:uid="{00000000-0005-0000-0000-000008000000}"/>
    <cellStyle name="40% - 강조색4" xfId="37" xr:uid="{00000000-0005-0000-0000-000009000000}"/>
    <cellStyle name="40% - 강조색5" xfId="41" xr:uid="{00000000-0005-0000-0000-00000A000000}"/>
    <cellStyle name="40% - 강조색6" xfId="45" xr:uid="{00000000-0005-0000-0000-00000B000000}"/>
    <cellStyle name="60% - 강조색1" xfId="26" xr:uid="{00000000-0005-0000-0000-00000C000000}"/>
    <cellStyle name="60% - 강조색2" xfId="30" xr:uid="{00000000-0005-0000-0000-00000D000000}"/>
    <cellStyle name="60% - 강조색3" xfId="34" xr:uid="{00000000-0005-0000-0000-00000E000000}"/>
    <cellStyle name="60% - 강조색4" xfId="38" xr:uid="{00000000-0005-0000-0000-00000F000000}"/>
    <cellStyle name="60% - 강조색5" xfId="42" xr:uid="{00000000-0005-0000-0000-000010000000}"/>
    <cellStyle name="60% - 강조색6" xfId="46" xr:uid="{00000000-0005-0000-0000-000011000000}"/>
    <cellStyle name="강조색1" xfId="23" xr:uid="{00000000-0005-0000-0000-000012000000}"/>
    <cellStyle name="강조색2" xfId="27" xr:uid="{00000000-0005-0000-0000-000013000000}"/>
    <cellStyle name="강조색3" xfId="31" xr:uid="{00000000-0005-0000-0000-000014000000}"/>
    <cellStyle name="강조색4" xfId="35" xr:uid="{00000000-0005-0000-0000-000015000000}"/>
    <cellStyle name="강조색5" xfId="39" xr:uid="{00000000-0005-0000-0000-000016000000}"/>
    <cellStyle name="강조색6" xfId="43" xr:uid="{00000000-0005-0000-0000-000017000000}"/>
    <cellStyle name="경고문" xfId="19" xr:uid="{00000000-0005-0000-0000-000018000000}"/>
    <cellStyle name="계산" xfId="16" xr:uid="{00000000-0005-0000-0000-000019000000}"/>
    <cellStyle name="나쁨" xfId="12" xr:uid="{00000000-0005-0000-0000-00001A000000}"/>
    <cellStyle name="날짜" xfId="6" xr:uid="{00000000-0005-0000-0000-00001B000000}"/>
    <cellStyle name="메모" xfId="20" xr:uid="{00000000-0005-0000-0000-00001C000000}"/>
    <cellStyle name="보통" xfId="13" xr:uid="{00000000-0005-0000-0000-00001E000000}"/>
    <cellStyle name="상태" xfId="10" xr:uid="{00000000-0005-0000-0000-00001F000000}"/>
    <cellStyle name="설명 텍스트" xfId="21" xr:uid="{00000000-0005-0000-0000-000020000000}"/>
    <cellStyle name="셀 확인" xfId="18" xr:uid="{00000000-0005-0000-0000-000021000000}"/>
    <cellStyle name="연결된 셀" xfId="17" xr:uid="{00000000-0005-0000-0000-000024000000}"/>
    <cellStyle name="요약" xfId="22" xr:uid="{00000000-0005-0000-0000-000025000000}"/>
    <cellStyle name="요일" xfId="8" xr:uid="{00000000-0005-0000-0000-000026000000}"/>
    <cellStyle name="월" xfId="9" xr:uid="{00000000-0005-0000-0000-000027000000}"/>
    <cellStyle name="입력" xfId="14" xr:uid="{00000000-0005-0000-0000-000028000000}"/>
    <cellStyle name="제목" xfId="1" xr:uid="{00000000-0005-0000-0000-000029000000}"/>
    <cellStyle name="제목 1" xfId="2" xr:uid="{00000000-0005-0000-0000-00002A000000}"/>
    <cellStyle name="제목 2" xfId="3" xr:uid="{00000000-0005-0000-0000-00002B000000}"/>
    <cellStyle name="제목 3" xfId="4" xr:uid="{00000000-0005-0000-0000-00002C000000}"/>
    <cellStyle name="제목 4" xfId="5" xr:uid="{00000000-0005-0000-0000-00002D000000}"/>
    <cellStyle name="좋음" xfId="11" xr:uid="{00000000-0005-0000-0000-00002E000000}"/>
    <cellStyle name="출력" xfId="15" xr:uid="{00000000-0005-0000-0000-00002F000000}"/>
    <cellStyle name="평일" xfId="7" xr:uid="{00000000-0005-0000-0000-000032000000}"/>
    <cellStyle name="표준" xfId="0" builtinId="0"/>
  </cellStyles>
  <dxfs count="5"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79646"/>
    <pageSetUpPr fitToPage="1"/>
  </sheetPr>
  <dimension ref="B1:AD33"/>
  <sheetViews>
    <sheetView showGridLines="0" tabSelected="1" topLeftCell="A14" zoomScaleNormal="100" zoomScaleSheetLayoutView="75" workbookViewId="0">
      <selection activeCell="AG13" sqref="AG13"/>
    </sheetView>
  </sheetViews>
  <sheetFormatPr defaultColWidth="9" defaultRowHeight="30" customHeight="1"/>
  <cols>
    <col min="1" max="1" width="2.625" customWidth="1"/>
    <col min="2" max="2" width="13.625" style="3" customWidth="1"/>
    <col min="3" max="15" width="5.625" style="2" customWidth="1"/>
    <col min="16" max="16" width="20.625" style="2" customWidth="1"/>
    <col min="17" max="17" width="5.625" style="2" customWidth="1"/>
    <col min="18" max="22" width="5.625" customWidth="1"/>
    <col min="23" max="23" width="10.25" customWidth="1"/>
    <col min="24" max="29" width="5.625" customWidth="1"/>
    <col min="30" max="30" width="11" customWidth="1"/>
  </cols>
  <sheetData>
    <row r="1" spans="2:30" ht="48.75" customHeight="1">
      <c r="B1" s="29" t="s">
        <v>5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2:30" ht="24.75" customHeight="1">
      <c r="B2" s="1" t="s">
        <v>9</v>
      </c>
      <c r="C2" s="30">
        <f>DATEVALUE("2023/08/28")</f>
        <v>45166</v>
      </c>
      <c r="D2" s="30"/>
      <c r="E2" s="30"/>
    </row>
    <row r="3" spans="2:30" ht="12.75" customHeight="1"/>
    <row r="4" spans="2:30" ht="18.75" customHeight="1">
      <c r="B4" s="4"/>
      <c r="C4" s="5" t="str">
        <f>LOWER(TEXT(C6,"m월"))</f>
        <v>8월</v>
      </c>
      <c r="D4" s="6" t="str">
        <f t="shared" ref="D4:I4" si="0">IF(TEXT(D6,"m월")=TEXT(C6,"m월"),"",LOWER(TEXT(D6,"m월")))</f>
        <v/>
      </c>
      <c r="E4" s="6" t="str">
        <f t="shared" si="0"/>
        <v/>
      </c>
      <c r="F4" s="6" t="str">
        <f t="shared" si="0"/>
        <v/>
      </c>
      <c r="G4" s="6" t="str">
        <f t="shared" si="0"/>
        <v>9월</v>
      </c>
      <c r="H4" s="6" t="str">
        <f t="shared" si="0"/>
        <v/>
      </c>
      <c r="I4" s="6" t="str">
        <f t="shared" si="0"/>
        <v/>
      </c>
      <c r="J4" s="7" t="str">
        <f>LOWER(TEXT(J6,"m월"))</f>
        <v>9월</v>
      </c>
      <c r="K4" s="7" t="str">
        <f t="shared" ref="K4:P4" si="1">IF(TEXT(K6,"m월")=TEXT(J6,"m월"),"",LOWER(TEXT(K6,"m월")))</f>
        <v/>
      </c>
      <c r="L4" s="7" t="str">
        <f t="shared" si="1"/>
        <v/>
      </c>
      <c r="M4" s="7" t="str">
        <f t="shared" si="1"/>
        <v/>
      </c>
      <c r="N4" s="7" t="str">
        <f t="shared" si="1"/>
        <v/>
      </c>
      <c r="O4" s="7" t="str">
        <f t="shared" si="1"/>
        <v/>
      </c>
      <c r="P4" s="7" t="str">
        <f t="shared" si="1"/>
        <v/>
      </c>
      <c r="Q4" s="6" t="str">
        <f>LOWER(TEXT(Q6,"m월"))</f>
        <v>9월</v>
      </c>
      <c r="R4" s="6" t="str">
        <f t="shared" ref="R4:W4" si="2">IF(TEXT(R6,"m월")=TEXT(Q6,"m월"),"",LOWER(TEXT(R6,"m월")))</f>
        <v/>
      </c>
      <c r="S4" s="6" t="str">
        <f t="shared" si="2"/>
        <v/>
      </c>
      <c r="T4" s="6" t="str">
        <f t="shared" si="2"/>
        <v/>
      </c>
      <c r="U4" s="6" t="str">
        <f t="shared" si="2"/>
        <v/>
      </c>
      <c r="V4" s="6" t="str">
        <f t="shared" si="2"/>
        <v/>
      </c>
      <c r="W4" s="6" t="str">
        <f t="shared" si="2"/>
        <v/>
      </c>
      <c r="X4" s="7" t="str">
        <f>LOWER(TEXT(X6,"m월"))</f>
        <v>9월</v>
      </c>
      <c r="Y4" s="7" t="str">
        <f t="shared" ref="Y4:AD4" si="3">IF(TEXT(Y6,"m월")=TEXT(X6,"m월"),"",LOWER(TEXT(Y6,"m월")))</f>
        <v/>
      </c>
      <c r="Z4" s="7" t="str">
        <f t="shared" si="3"/>
        <v/>
      </c>
      <c r="AA4" s="7" t="str">
        <f t="shared" si="3"/>
        <v/>
      </c>
      <c r="AB4" s="7" t="str">
        <f t="shared" si="3"/>
        <v/>
      </c>
      <c r="AC4" s="7" t="str">
        <f t="shared" si="3"/>
        <v/>
      </c>
      <c r="AD4" s="7" t="str">
        <f t="shared" si="3"/>
        <v/>
      </c>
    </row>
    <row r="5" spans="2:30" ht="12" customHeight="1">
      <c r="B5" s="4"/>
      <c r="C5" s="8" t="str">
        <f>LOWER(TEXT(C6,"aaa"))</f>
        <v>월</v>
      </c>
      <c r="D5" s="8" t="str">
        <f t="shared" ref="D5:AD5" si="4">LOWER(TEXT(D6,"aaa"))</f>
        <v>화</v>
      </c>
      <c r="E5" s="8" t="str">
        <f t="shared" si="4"/>
        <v>수</v>
      </c>
      <c r="F5" s="8" t="str">
        <f t="shared" si="4"/>
        <v>목</v>
      </c>
      <c r="G5" s="8" t="str">
        <f t="shared" si="4"/>
        <v>금</v>
      </c>
      <c r="H5" s="8" t="str">
        <f t="shared" si="4"/>
        <v>토</v>
      </c>
      <c r="I5" s="8" t="str">
        <f t="shared" si="4"/>
        <v>일</v>
      </c>
      <c r="J5" s="9" t="str">
        <f t="shared" si="4"/>
        <v>월</v>
      </c>
      <c r="K5" s="9" t="str">
        <f t="shared" si="4"/>
        <v>화</v>
      </c>
      <c r="L5" s="9" t="str">
        <f t="shared" si="4"/>
        <v>수</v>
      </c>
      <c r="M5" s="9" t="str">
        <f t="shared" si="4"/>
        <v>목</v>
      </c>
      <c r="N5" s="9" t="str">
        <f t="shared" si="4"/>
        <v>금</v>
      </c>
      <c r="O5" s="9" t="str">
        <f t="shared" si="4"/>
        <v>토</v>
      </c>
      <c r="P5" s="9" t="str">
        <f t="shared" si="4"/>
        <v>일</v>
      </c>
      <c r="Q5" s="8" t="str">
        <f t="shared" si="4"/>
        <v>월</v>
      </c>
      <c r="R5" s="8" t="str">
        <f t="shared" si="4"/>
        <v>화</v>
      </c>
      <c r="S5" s="8" t="str">
        <f t="shared" si="4"/>
        <v>수</v>
      </c>
      <c r="T5" s="8" t="str">
        <f t="shared" si="4"/>
        <v>목</v>
      </c>
      <c r="U5" s="8" t="str">
        <f t="shared" si="4"/>
        <v>금</v>
      </c>
      <c r="V5" s="8" t="str">
        <f t="shared" si="4"/>
        <v>토</v>
      </c>
      <c r="W5" s="8" t="str">
        <f t="shared" si="4"/>
        <v>일</v>
      </c>
      <c r="X5" s="9" t="str">
        <f t="shared" si="4"/>
        <v>월</v>
      </c>
      <c r="Y5" s="9" t="str">
        <f t="shared" si="4"/>
        <v>화</v>
      </c>
      <c r="Z5" s="9" t="str">
        <f t="shared" si="4"/>
        <v>수</v>
      </c>
      <c r="AA5" s="9" t="str">
        <f t="shared" si="4"/>
        <v>목</v>
      </c>
      <c r="AB5" s="9" t="str">
        <f t="shared" si="4"/>
        <v>금</v>
      </c>
      <c r="AC5" s="9" t="str">
        <f t="shared" si="4"/>
        <v>토</v>
      </c>
      <c r="AD5" s="9" t="str">
        <f t="shared" si="4"/>
        <v>일</v>
      </c>
    </row>
    <row r="6" spans="2:30" ht="18" customHeight="1" thickBot="1">
      <c r="B6" s="15"/>
      <c r="C6" s="10">
        <f>C2</f>
        <v>45166</v>
      </c>
      <c r="D6" s="10">
        <f>C6+1</f>
        <v>45167</v>
      </c>
      <c r="E6" s="10">
        <f t="shared" ref="E6:Q6" si="5">D6+1</f>
        <v>45168</v>
      </c>
      <c r="F6" s="10">
        <f t="shared" si="5"/>
        <v>45169</v>
      </c>
      <c r="G6" s="10">
        <f t="shared" si="5"/>
        <v>45170</v>
      </c>
      <c r="H6" s="10">
        <f t="shared" si="5"/>
        <v>45171</v>
      </c>
      <c r="I6" s="10">
        <f t="shared" si="5"/>
        <v>45172</v>
      </c>
      <c r="J6" s="11">
        <f t="shared" si="5"/>
        <v>45173</v>
      </c>
      <c r="K6" s="11">
        <f t="shared" si="5"/>
        <v>45174</v>
      </c>
      <c r="L6" s="11">
        <f t="shared" si="5"/>
        <v>45175</v>
      </c>
      <c r="M6" s="11">
        <f t="shared" si="5"/>
        <v>45176</v>
      </c>
      <c r="N6" s="11">
        <f t="shared" si="5"/>
        <v>45177</v>
      </c>
      <c r="O6" s="11">
        <f t="shared" si="5"/>
        <v>45178</v>
      </c>
      <c r="P6" s="11">
        <f t="shared" si="5"/>
        <v>45179</v>
      </c>
      <c r="Q6" s="10">
        <f t="shared" si="5"/>
        <v>45180</v>
      </c>
      <c r="R6" s="10">
        <f t="shared" ref="R6:X6" si="6">Q6+1</f>
        <v>45181</v>
      </c>
      <c r="S6" s="10">
        <f t="shared" si="6"/>
        <v>45182</v>
      </c>
      <c r="T6" s="10">
        <f t="shared" si="6"/>
        <v>45183</v>
      </c>
      <c r="U6" s="10">
        <f t="shared" si="6"/>
        <v>45184</v>
      </c>
      <c r="V6" s="10">
        <f t="shared" si="6"/>
        <v>45185</v>
      </c>
      <c r="W6" s="10">
        <f t="shared" si="6"/>
        <v>45186</v>
      </c>
      <c r="X6" s="11">
        <f t="shared" si="6"/>
        <v>45187</v>
      </c>
      <c r="Y6" s="11">
        <f t="shared" ref="Y6:AC6" si="7">X6+1</f>
        <v>45188</v>
      </c>
      <c r="Z6" s="11">
        <f t="shared" si="7"/>
        <v>45189</v>
      </c>
      <c r="AA6" s="11">
        <f t="shared" si="7"/>
        <v>45190</v>
      </c>
      <c r="AB6" s="11">
        <f t="shared" si="7"/>
        <v>45191</v>
      </c>
      <c r="AC6" s="11">
        <f t="shared" si="7"/>
        <v>45192</v>
      </c>
      <c r="AD6" s="11">
        <f>AC6+1</f>
        <v>45193</v>
      </c>
    </row>
    <row r="7" spans="2:30" ht="30" customHeight="1">
      <c r="B7" s="12" t="str">
        <f>TEXT("고윤범","aaa")</f>
        <v>고윤범</v>
      </c>
      <c r="C7" s="14"/>
      <c r="D7" s="13"/>
      <c r="E7" s="14"/>
      <c r="F7" s="13"/>
      <c r="G7" s="14"/>
      <c r="H7" s="13"/>
      <c r="I7" s="14"/>
      <c r="J7" s="27" t="s">
        <v>16</v>
      </c>
      <c r="K7" s="27"/>
      <c r="L7" s="27"/>
      <c r="M7" s="27"/>
      <c r="N7" s="27"/>
      <c r="O7" s="27"/>
      <c r="P7" s="27"/>
      <c r="Q7" s="27" t="s">
        <v>29</v>
      </c>
      <c r="R7" s="27"/>
      <c r="S7" s="27"/>
      <c r="T7" s="27"/>
      <c r="U7" s="27"/>
      <c r="V7" s="27"/>
      <c r="W7" s="27"/>
      <c r="X7" s="27" t="s">
        <v>30</v>
      </c>
      <c r="Y7" s="27"/>
      <c r="Z7" s="27"/>
      <c r="AA7" s="27"/>
      <c r="AB7" s="27"/>
      <c r="AC7" s="27"/>
      <c r="AD7" s="27"/>
    </row>
    <row r="8" spans="2:30" ht="30" customHeight="1" thickBot="1">
      <c r="B8" s="12" t="str">
        <f>TEXT("노창현","aaa")</f>
        <v>노창현</v>
      </c>
      <c r="C8" s="14"/>
      <c r="D8" s="13"/>
      <c r="E8" s="14"/>
      <c r="F8" s="13"/>
      <c r="G8" s="14"/>
      <c r="H8" s="13"/>
      <c r="I8" s="14"/>
      <c r="J8" s="22" t="s">
        <v>21</v>
      </c>
      <c r="K8" s="23"/>
      <c r="L8" s="23"/>
      <c r="M8" s="23"/>
      <c r="N8" s="23"/>
      <c r="O8" s="23"/>
      <c r="P8" s="23"/>
      <c r="Q8" s="20" t="s">
        <v>21</v>
      </c>
      <c r="R8" s="21"/>
      <c r="S8" s="21"/>
      <c r="T8" s="21"/>
      <c r="U8" s="21"/>
      <c r="V8" s="21"/>
      <c r="W8" s="21"/>
      <c r="X8" s="22" t="s">
        <v>28</v>
      </c>
      <c r="Y8" s="23"/>
      <c r="Z8" s="23"/>
      <c r="AA8" s="23"/>
      <c r="AB8" s="23"/>
      <c r="AC8" s="23"/>
      <c r="AD8" s="23"/>
    </row>
    <row r="9" spans="2:30" ht="30" customHeight="1">
      <c r="B9" s="12" t="str">
        <f>TEXT("양재성","aaa")</f>
        <v>양재성</v>
      </c>
      <c r="C9" s="14"/>
      <c r="D9" s="13"/>
      <c r="E9" s="14"/>
      <c r="F9" s="13"/>
      <c r="G9" s="14"/>
      <c r="H9" s="13"/>
      <c r="I9" s="14"/>
      <c r="J9" s="24" t="s">
        <v>11</v>
      </c>
      <c r="K9" s="24"/>
      <c r="L9" s="24"/>
      <c r="M9" s="24"/>
      <c r="N9" s="24"/>
      <c r="O9" s="24"/>
      <c r="P9" s="24"/>
      <c r="Q9" s="24" t="s">
        <v>4</v>
      </c>
      <c r="R9" s="24"/>
      <c r="S9" s="24"/>
      <c r="T9" s="24"/>
      <c r="U9" s="24"/>
      <c r="V9" s="24"/>
      <c r="W9" s="24"/>
      <c r="X9" s="24" t="s">
        <v>15</v>
      </c>
      <c r="Y9" s="24"/>
      <c r="Z9" s="24"/>
      <c r="AA9" s="24"/>
      <c r="AB9" s="24"/>
      <c r="AC9" s="24"/>
      <c r="AD9" s="24"/>
    </row>
    <row r="10" spans="2:30" ht="30" customHeight="1">
      <c r="B10" s="12"/>
      <c r="C10" s="5" t="str">
        <f>LOWER(TEXT(C12,"m월"))</f>
        <v>9월</v>
      </c>
      <c r="D10" s="6" t="str">
        <f t="shared" ref="D10:I10" si="8">IF(TEXT(D12,"m월")=TEXT(C12,"m월"),"",LOWER(TEXT(D12,"m월")))</f>
        <v/>
      </c>
      <c r="E10" s="6" t="str">
        <f t="shared" si="8"/>
        <v/>
      </c>
      <c r="F10" s="6" t="str">
        <f t="shared" si="8"/>
        <v/>
      </c>
      <c r="G10" s="6" t="str">
        <f t="shared" si="8"/>
        <v/>
      </c>
      <c r="H10" s="6" t="str">
        <f t="shared" si="8"/>
        <v/>
      </c>
      <c r="I10" s="6" t="str">
        <f t="shared" si="8"/>
        <v>10월</v>
      </c>
      <c r="J10" s="7" t="str">
        <f>LOWER(TEXT(J12,"m월"))</f>
        <v>10월</v>
      </c>
      <c r="K10" s="7" t="str">
        <f t="shared" ref="K10:P10" si="9">IF(TEXT(K12,"m월")=TEXT(J12,"m월"),"",LOWER(TEXT(K12,"m월")))</f>
        <v/>
      </c>
      <c r="L10" s="7" t="str">
        <f t="shared" si="9"/>
        <v/>
      </c>
      <c r="M10" s="7" t="str">
        <f t="shared" si="9"/>
        <v/>
      </c>
      <c r="N10" s="7" t="str">
        <f t="shared" si="9"/>
        <v/>
      </c>
      <c r="O10" s="7" t="str">
        <f t="shared" si="9"/>
        <v/>
      </c>
      <c r="P10" s="7" t="str">
        <f t="shared" si="9"/>
        <v/>
      </c>
      <c r="Q10" s="6" t="str">
        <f>LOWER(TEXT(Q12,"m월"))</f>
        <v>10월</v>
      </c>
      <c r="R10" s="6" t="str">
        <f t="shared" ref="R10:W10" si="10">IF(TEXT(R12,"m월")=TEXT(Q12,"m월"),"",LOWER(TEXT(R12,"m월")))</f>
        <v/>
      </c>
      <c r="S10" s="6" t="str">
        <f t="shared" si="10"/>
        <v/>
      </c>
      <c r="T10" s="6" t="str">
        <f t="shared" si="10"/>
        <v/>
      </c>
      <c r="U10" s="6" t="str">
        <f t="shared" si="10"/>
        <v/>
      </c>
      <c r="V10" s="6" t="str">
        <f t="shared" si="10"/>
        <v/>
      </c>
      <c r="W10" s="6" t="str">
        <f t="shared" si="10"/>
        <v/>
      </c>
      <c r="X10" s="7" t="str">
        <f>LOWER(TEXT(X12,"m월"))</f>
        <v>10월</v>
      </c>
      <c r="Y10" s="7" t="str">
        <f t="shared" ref="Y10:AD10" si="11">IF(TEXT(Y12,"m월")=TEXT(X12,"m월"),"",LOWER(TEXT(Y12,"m월")))</f>
        <v/>
      </c>
      <c r="Z10" s="7" t="str">
        <f t="shared" si="11"/>
        <v/>
      </c>
      <c r="AA10" s="7" t="str">
        <f t="shared" si="11"/>
        <v/>
      </c>
      <c r="AB10" s="7" t="str">
        <f t="shared" si="11"/>
        <v/>
      </c>
      <c r="AC10" s="7" t="str">
        <f t="shared" si="11"/>
        <v/>
      </c>
      <c r="AD10" s="7" t="str">
        <f t="shared" si="11"/>
        <v/>
      </c>
    </row>
    <row r="11" spans="2:30" ht="30" customHeight="1">
      <c r="B11" s="12"/>
      <c r="C11" s="8" t="str">
        <f>LOWER(TEXT(C12,"aaa"))</f>
        <v>월</v>
      </c>
      <c r="D11" s="8" t="str">
        <f t="shared" ref="D11:AD11" si="12">LOWER(TEXT(D12,"aaa"))</f>
        <v>화</v>
      </c>
      <c r="E11" s="8" t="str">
        <f t="shared" si="12"/>
        <v>수</v>
      </c>
      <c r="F11" s="8" t="str">
        <f t="shared" si="12"/>
        <v>목</v>
      </c>
      <c r="G11" s="8" t="str">
        <f t="shared" si="12"/>
        <v>금</v>
      </c>
      <c r="H11" s="8" t="str">
        <f t="shared" si="12"/>
        <v>토</v>
      </c>
      <c r="I11" s="8" t="str">
        <f t="shared" si="12"/>
        <v>일</v>
      </c>
      <c r="J11" s="9" t="str">
        <f t="shared" si="12"/>
        <v>월</v>
      </c>
      <c r="K11" s="9" t="str">
        <f t="shared" si="12"/>
        <v>화</v>
      </c>
      <c r="L11" s="9" t="str">
        <f t="shared" si="12"/>
        <v>수</v>
      </c>
      <c r="M11" s="9" t="str">
        <f t="shared" si="12"/>
        <v>목</v>
      </c>
      <c r="N11" s="9" t="str">
        <f t="shared" si="12"/>
        <v>금</v>
      </c>
      <c r="O11" s="9" t="str">
        <f t="shared" si="12"/>
        <v>토</v>
      </c>
      <c r="P11" s="9" t="str">
        <f t="shared" si="12"/>
        <v>일</v>
      </c>
      <c r="Q11" s="8" t="str">
        <f t="shared" si="12"/>
        <v>월</v>
      </c>
      <c r="R11" s="8" t="str">
        <f t="shared" si="12"/>
        <v>화</v>
      </c>
      <c r="S11" s="8" t="str">
        <f t="shared" si="12"/>
        <v>수</v>
      </c>
      <c r="T11" s="8" t="str">
        <f t="shared" si="12"/>
        <v>목</v>
      </c>
      <c r="U11" s="8" t="str">
        <f t="shared" si="12"/>
        <v>금</v>
      </c>
      <c r="V11" s="8" t="str">
        <f t="shared" si="12"/>
        <v>토</v>
      </c>
      <c r="W11" s="8" t="str">
        <f t="shared" si="12"/>
        <v>일</v>
      </c>
      <c r="X11" s="9" t="str">
        <f t="shared" si="12"/>
        <v>월</v>
      </c>
      <c r="Y11" s="9" t="str">
        <f t="shared" si="12"/>
        <v>화</v>
      </c>
      <c r="Z11" s="9" t="str">
        <f t="shared" si="12"/>
        <v>수</v>
      </c>
      <c r="AA11" s="9" t="str">
        <f t="shared" si="12"/>
        <v>목</v>
      </c>
      <c r="AB11" s="9" t="str">
        <f t="shared" si="12"/>
        <v>금</v>
      </c>
      <c r="AC11" s="9" t="str">
        <f t="shared" si="12"/>
        <v>토</v>
      </c>
      <c r="AD11" s="9" t="str">
        <f t="shared" si="12"/>
        <v>일</v>
      </c>
    </row>
    <row r="12" spans="2:30" ht="30" customHeight="1" thickBot="1">
      <c r="B12" s="12"/>
      <c r="C12" s="10">
        <f>AD6+1</f>
        <v>45194</v>
      </c>
      <c r="D12" s="10">
        <f t="shared" ref="D12:AD12" si="13">C12+1</f>
        <v>45195</v>
      </c>
      <c r="E12" s="10">
        <f t="shared" si="13"/>
        <v>45196</v>
      </c>
      <c r="F12" s="10">
        <f t="shared" si="13"/>
        <v>45197</v>
      </c>
      <c r="G12" s="10">
        <f t="shared" si="13"/>
        <v>45198</v>
      </c>
      <c r="H12" s="10">
        <f t="shared" si="13"/>
        <v>45199</v>
      </c>
      <c r="I12" s="10">
        <f t="shared" si="13"/>
        <v>45200</v>
      </c>
      <c r="J12" s="11">
        <f t="shared" si="13"/>
        <v>45201</v>
      </c>
      <c r="K12" s="11">
        <f t="shared" si="13"/>
        <v>45202</v>
      </c>
      <c r="L12" s="11">
        <f t="shared" si="13"/>
        <v>45203</v>
      </c>
      <c r="M12" s="11">
        <f t="shared" si="13"/>
        <v>45204</v>
      </c>
      <c r="N12" s="11">
        <f t="shared" si="13"/>
        <v>45205</v>
      </c>
      <c r="O12" s="11">
        <f t="shared" si="13"/>
        <v>45206</v>
      </c>
      <c r="P12" s="11">
        <f t="shared" si="13"/>
        <v>45207</v>
      </c>
      <c r="Q12" s="10">
        <f t="shared" si="13"/>
        <v>45208</v>
      </c>
      <c r="R12" s="10">
        <f t="shared" si="13"/>
        <v>45209</v>
      </c>
      <c r="S12" s="10">
        <f t="shared" si="13"/>
        <v>45210</v>
      </c>
      <c r="T12" s="10">
        <f t="shared" si="13"/>
        <v>45211</v>
      </c>
      <c r="U12" s="10">
        <f t="shared" si="13"/>
        <v>45212</v>
      </c>
      <c r="V12" s="10">
        <f t="shared" si="13"/>
        <v>45213</v>
      </c>
      <c r="W12" s="10">
        <f t="shared" si="13"/>
        <v>45214</v>
      </c>
      <c r="X12" s="11">
        <f t="shared" si="13"/>
        <v>45215</v>
      </c>
      <c r="Y12" s="11">
        <f t="shared" si="13"/>
        <v>45216</v>
      </c>
      <c r="Z12" s="11">
        <f t="shared" si="13"/>
        <v>45217</v>
      </c>
      <c r="AA12" s="11">
        <f t="shared" si="13"/>
        <v>45218</v>
      </c>
      <c r="AB12" s="11">
        <f t="shared" si="13"/>
        <v>45219</v>
      </c>
      <c r="AC12" s="11">
        <f t="shared" si="13"/>
        <v>45220</v>
      </c>
      <c r="AD12" s="11">
        <f t="shared" si="13"/>
        <v>45221</v>
      </c>
    </row>
    <row r="13" spans="2:30" ht="30" customHeight="1">
      <c r="B13" s="12" t="str">
        <f>TEXT("고윤범","aaa")</f>
        <v>고윤범</v>
      </c>
      <c r="C13" s="27" t="s">
        <v>31</v>
      </c>
      <c r="D13" s="27"/>
      <c r="E13" s="27"/>
      <c r="F13" s="27"/>
      <c r="G13" s="27"/>
      <c r="H13" s="27"/>
      <c r="I13" s="27"/>
      <c r="J13" s="27" t="s">
        <v>37</v>
      </c>
      <c r="K13" s="27"/>
      <c r="L13" s="27"/>
      <c r="M13" s="27"/>
      <c r="N13" s="27"/>
      <c r="O13" s="27"/>
      <c r="P13" s="27"/>
      <c r="Q13" s="27" t="s">
        <v>32</v>
      </c>
      <c r="R13" s="27"/>
      <c r="S13" s="27"/>
      <c r="T13" s="27"/>
      <c r="U13" s="27"/>
      <c r="V13" s="27"/>
      <c r="W13" s="27"/>
      <c r="X13" s="16" t="s">
        <v>17</v>
      </c>
      <c r="Y13" s="16"/>
      <c r="Z13" s="16"/>
      <c r="AA13" s="16"/>
      <c r="AB13" s="16"/>
      <c r="AC13" s="16"/>
      <c r="AD13" s="16"/>
    </row>
    <row r="14" spans="2:30" ht="30" customHeight="1" thickBot="1">
      <c r="B14" s="12" t="str">
        <f>TEXT("노창현","aaa")</f>
        <v>노창현</v>
      </c>
      <c r="C14" s="20" t="s">
        <v>24</v>
      </c>
      <c r="D14" s="21"/>
      <c r="E14" s="21"/>
      <c r="F14" s="21"/>
      <c r="G14" s="21"/>
      <c r="H14" s="21"/>
      <c r="I14" s="21"/>
      <c r="J14" s="22" t="s">
        <v>24</v>
      </c>
      <c r="K14" s="23"/>
      <c r="L14" s="23"/>
      <c r="M14" s="23"/>
      <c r="N14" s="23"/>
      <c r="O14" s="23"/>
      <c r="P14" s="23"/>
      <c r="Q14" s="20" t="s">
        <v>27</v>
      </c>
      <c r="R14" s="21"/>
      <c r="S14" s="21"/>
      <c r="T14" s="21"/>
      <c r="U14" s="21"/>
      <c r="V14" s="21"/>
      <c r="W14" s="21"/>
      <c r="X14" s="17" t="s">
        <v>17</v>
      </c>
      <c r="Y14" s="18"/>
      <c r="Z14" s="18"/>
      <c r="AA14" s="18"/>
      <c r="AB14" s="18"/>
      <c r="AC14" s="18"/>
      <c r="AD14" s="18"/>
    </row>
    <row r="15" spans="2:30" ht="30" customHeight="1">
      <c r="B15" s="12" t="str">
        <f>TEXT("양재성","aaa")</f>
        <v>양재성</v>
      </c>
      <c r="C15" s="24" t="s">
        <v>1</v>
      </c>
      <c r="D15" s="24"/>
      <c r="E15" s="24"/>
      <c r="F15" s="24"/>
      <c r="G15" s="24"/>
      <c r="H15" s="24"/>
      <c r="I15" s="24"/>
      <c r="J15" s="24" t="s">
        <v>2</v>
      </c>
      <c r="K15" s="24"/>
      <c r="L15" s="24"/>
      <c r="M15" s="24"/>
      <c r="N15" s="24"/>
      <c r="O15" s="24"/>
      <c r="P15" s="24"/>
      <c r="Q15" s="24" t="s">
        <v>12</v>
      </c>
      <c r="R15" s="24"/>
      <c r="S15" s="24"/>
      <c r="T15" s="24"/>
      <c r="U15" s="24"/>
      <c r="V15" s="24"/>
      <c r="W15" s="24"/>
      <c r="X15" s="26" t="s">
        <v>8</v>
      </c>
      <c r="Y15" s="26"/>
      <c r="Z15" s="26"/>
      <c r="AA15" s="26"/>
      <c r="AB15" s="26"/>
      <c r="AC15" s="26"/>
      <c r="AD15" s="26"/>
    </row>
    <row r="16" spans="2:30" ht="30" customHeight="1">
      <c r="B16" s="12"/>
      <c r="C16" s="5" t="str">
        <f>LOWER(TEXT(C18,"m월"))</f>
        <v>10월</v>
      </c>
      <c r="D16" s="6" t="str">
        <f t="shared" ref="D16:I16" si="14">IF(TEXT(D18,"m월")=TEXT(C18,"m월"),"",LOWER(TEXT(D18,"m월")))</f>
        <v/>
      </c>
      <c r="E16" s="6" t="str">
        <f t="shared" si="14"/>
        <v/>
      </c>
      <c r="F16" s="6" t="str">
        <f t="shared" si="14"/>
        <v/>
      </c>
      <c r="G16" s="6" t="str">
        <f t="shared" si="14"/>
        <v/>
      </c>
      <c r="H16" s="6" t="str">
        <f t="shared" si="14"/>
        <v/>
      </c>
      <c r="I16" s="6" t="str">
        <f t="shared" si="14"/>
        <v/>
      </c>
      <c r="J16" s="7" t="str">
        <f>LOWER(TEXT(J18,"m월"))</f>
        <v>10월</v>
      </c>
      <c r="K16" s="7" t="str">
        <f t="shared" ref="K16:P16" si="15">IF(TEXT(K18,"m월")=TEXT(J18,"m월"),"",LOWER(TEXT(K18,"m월")))</f>
        <v/>
      </c>
      <c r="L16" s="7" t="str">
        <f t="shared" si="15"/>
        <v>11월</v>
      </c>
      <c r="M16" s="7" t="str">
        <f t="shared" si="15"/>
        <v/>
      </c>
      <c r="N16" s="7" t="str">
        <f t="shared" si="15"/>
        <v/>
      </c>
      <c r="O16" s="7" t="str">
        <f t="shared" si="15"/>
        <v/>
      </c>
      <c r="P16" s="7" t="str">
        <f t="shared" si="15"/>
        <v/>
      </c>
      <c r="Q16" s="6" t="str">
        <f>LOWER(TEXT(Q18,"m월"))</f>
        <v>11월</v>
      </c>
      <c r="R16" s="6" t="str">
        <f t="shared" ref="R16:W16" si="16">IF(TEXT(R18,"m월")=TEXT(Q18,"m월"),"",LOWER(TEXT(R18,"m월")))</f>
        <v/>
      </c>
      <c r="S16" s="6" t="str">
        <f t="shared" si="16"/>
        <v/>
      </c>
      <c r="T16" s="6" t="str">
        <f t="shared" si="16"/>
        <v/>
      </c>
      <c r="U16" s="6" t="str">
        <f t="shared" si="16"/>
        <v/>
      </c>
      <c r="V16" s="6" t="str">
        <f t="shared" si="16"/>
        <v/>
      </c>
      <c r="W16" s="6" t="str">
        <f t="shared" si="16"/>
        <v/>
      </c>
      <c r="X16" s="7" t="str">
        <f>LOWER(TEXT(X18,"m월"))</f>
        <v>11월</v>
      </c>
      <c r="Y16" s="7" t="str">
        <f t="shared" ref="Y16:AD16" si="17">IF(TEXT(Y18,"m월")=TEXT(X18,"m월"),"",LOWER(TEXT(Y18,"m월")))</f>
        <v/>
      </c>
      <c r="Z16" s="7" t="str">
        <f t="shared" si="17"/>
        <v/>
      </c>
      <c r="AA16" s="7" t="str">
        <f t="shared" si="17"/>
        <v/>
      </c>
      <c r="AB16" s="7" t="str">
        <f t="shared" si="17"/>
        <v/>
      </c>
      <c r="AC16" s="7" t="str">
        <f t="shared" si="17"/>
        <v/>
      </c>
      <c r="AD16" s="7" t="str">
        <f t="shared" si="17"/>
        <v/>
      </c>
    </row>
    <row r="17" spans="2:30" ht="30" customHeight="1">
      <c r="B17" s="12"/>
      <c r="C17" s="8" t="str">
        <f>LOWER(TEXT(C18,"aaa"))</f>
        <v>월</v>
      </c>
      <c r="D17" s="8" t="str">
        <f t="shared" ref="D17:AD17" si="18">LOWER(TEXT(D18,"aaa"))</f>
        <v>화</v>
      </c>
      <c r="E17" s="8" t="str">
        <f t="shared" si="18"/>
        <v>수</v>
      </c>
      <c r="F17" s="8" t="str">
        <f t="shared" si="18"/>
        <v>목</v>
      </c>
      <c r="G17" s="8" t="str">
        <f t="shared" si="18"/>
        <v>금</v>
      </c>
      <c r="H17" s="8" t="str">
        <f t="shared" si="18"/>
        <v>토</v>
      </c>
      <c r="I17" s="8" t="str">
        <f t="shared" si="18"/>
        <v>일</v>
      </c>
      <c r="J17" s="9" t="str">
        <f t="shared" si="18"/>
        <v>월</v>
      </c>
      <c r="K17" s="9" t="str">
        <f t="shared" si="18"/>
        <v>화</v>
      </c>
      <c r="L17" s="9" t="str">
        <f t="shared" si="18"/>
        <v>수</v>
      </c>
      <c r="M17" s="9" t="str">
        <f t="shared" si="18"/>
        <v>목</v>
      </c>
      <c r="N17" s="9" t="str">
        <f t="shared" si="18"/>
        <v>금</v>
      </c>
      <c r="O17" s="9" t="str">
        <f t="shared" si="18"/>
        <v>토</v>
      </c>
      <c r="P17" s="9" t="str">
        <f t="shared" si="18"/>
        <v>일</v>
      </c>
      <c r="Q17" s="8" t="str">
        <f t="shared" si="18"/>
        <v>월</v>
      </c>
      <c r="R17" s="8" t="str">
        <f t="shared" si="18"/>
        <v>화</v>
      </c>
      <c r="S17" s="8" t="str">
        <f t="shared" si="18"/>
        <v>수</v>
      </c>
      <c r="T17" s="8" t="str">
        <f t="shared" si="18"/>
        <v>목</v>
      </c>
      <c r="U17" s="8" t="str">
        <f t="shared" si="18"/>
        <v>금</v>
      </c>
      <c r="V17" s="8" t="str">
        <f t="shared" si="18"/>
        <v>토</v>
      </c>
      <c r="W17" s="8" t="str">
        <f t="shared" si="18"/>
        <v>일</v>
      </c>
      <c r="X17" s="9" t="str">
        <f t="shared" si="18"/>
        <v>월</v>
      </c>
      <c r="Y17" s="9" t="str">
        <f t="shared" si="18"/>
        <v>화</v>
      </c>
      <c r="Z17" s="9" t="str">
        <f t="shared" si="18"/>
        <v>수</v>
      </c>
      <c r="AA17" s="9" t="str">
        <f t="shared" si="18"/>
        <v>목</v>
      </c>
      <c r="AB17" s="9" t="str">
        <f t="shared" si="18"/>
        <v>금</v>
      </c>
      <c r="AC17" s="9" t="str">
        <f t="shared" si="18"/>
        <v>토</v>
      </c>
      <c r="AD17" s="9" t="str">
        <f t="shared" si="18"/>
        <v>일</v>
      </c>
    </row>
    <row r="18" spans="2:30" ht="30" customHeight="1" thickBot="1">
      <c r="B18" s="12"/>
      <c r="C18" s="10">
        <f>AD12+1</f>
        <v>45222</v>
      </c>
      <c r="D18" s="10">
        <f t="shared" ref="D18:AD18" si="19">C18+1</f>
        <v>45223</v>
      </c>
      <c r="E18" s="10">
        <f t="shared" si="19"/>
        <v>45224</v>
      </c>
      <c r="F18" s="10">
        <f t="shared" si="19"/>
        <v>45225</v>
      </c>
      <c r="G18" s="10">
        <f t="shared" si="19"/>
        <v>45226</v>
      </c>
      <c r="H18" s="10">
        <f t="shared" si="19"/>
        <v>45227</v>
      </c>
      <c r="I18" s="10">
        <f t="shared" si="19"/>
        <v>45228</v>
      </c>
      <c r="J18" s="11">
        <f t="shared" si="19"/>
        <v>45229</v>
      </c>
      <c r="K18" s="11">
        <f t="shared" si="19"/>
        <v>45230</v>
      </c>
      <c r="L18" s="11">
        <f t="shared" si="19"/>
        <v>45231</v>
      </c>
      <c r="M18" s="11">
        <f t="shared" si="19"/>
        <v>45232</v>
      </c>
      <c r="N18" s="11">
        <f t="shared" si="19"/>
        <v>45233</v>
      </c>
      <c r="O18" s="11">
        <f t="shared" si="19"/>
        <v>45234</v>
      </c>
      <c r="P18" s="11">
        <f t="shared" si="19"/>
        <v>45235</v>
      </c>
      <c r="Q18" s="10">
        <f t="shared" si="19"/>
        <v>45236</v>
      </c>
      <c r="R18" s="10">
        <f t="shared" si="19"/>
        <v>45237</v>
      </c>
      <c r="S18" s="10">
        <f t="shared" si="19"/>
        <v>45238</v>
      </c>
      <c r="T18" s="10">
        <f t="shared" si="19"/>
        <v>45239</v>
      </c>
      <c r="U18" s="10">
        <f t="shared" si="19"/>
        <v>45240</v>
      </c>
      <c r="V18" s="10">
        <f t="shared" si="19"/>
        <v>45241</v>
      </c>
      <c r="W18" s="10">
        <f t="shared" si="19"/>
        <v>45242</v>
      </c>
      <c r="X18" s="11">
        <f t="shared" si="19"/>
        <v>45243</v>
      </c>
      <c r="Y18" s="11">
        <f t="shared" si="19"/>
        <v>45244</v>
      </c>
      <c r="Z18" s="11">
        <f t="shared" si="19"/>
        <v>45245</v>
      </c>
      <c r="AA18" s="11">
        <f t="shared" si="19"/>
        <v>45246</v>
      </c>
      <c r="AB18" s="11">
        <f t="shared" si="19"/>
        <v>45247</v>
      </c>
      <c r="AC18" s="11">
        <f t="shared" si="19"/>
        <v>45248</v>
      </c>
      <c r="AD18" s="11">
        <f t="shared" si="19"/>
        <v>45249</v>
      </c>
    </row>
    <row r="19" spans="2:30" ht="30" customHeight="1">
      <c r="B19" s="12" t="str">
        <f>TEXT("고윤범","aaa")</f>
        <v>고윤범</v>
      </c>
      <c r="C19" s="16" t="s">
        <v>17</v>
      </c>
      <c r="D19" s="16"/>
      <c r="E19" s="16"/>
      <c r="F19" s="16"/>
      <c r="G19" s="16"/>
      <c r="H19" s="16"/>
      <c r="I19" s="16"/>
      <c r="J19" s="27" t="s">
        <v>33</v>
      </c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 t="s">
        <v>34</v>
      </c>
      <c r="Y19" s="27"/>
      <c r="Z19" s="27"/>
      <c r="AA19" s="27"/>
      <c r="AB19" s="27"/>
      <c r="AC19" s="27"/>
      <c r="AD19" s="27"/>
    </row>
    <row r="20" spans="2:30" ht="30" customHeight="1" thickBot="1">
      <c r="B20" s="12" t="str">
        <f>TEXT("노창현","aaa")</f>
        <v>노창현</v>
      </c>
      <c r="C20" s="17" t="s">
        <v>17</v>
      </c>
      <c r="D20" s="18"/>
      <c r="E20" s="18"/>
      <c r="F20" s="18"/>
      <c r="G20" s="18"/>
      <c r="H20" s="18"/>
      <c r="I20" s="18"/>
      <c r="J20" s="22" t="s">
        <v>25</v>
      </c>
      <c r="K20" s="23"/>
      <c r="L20" s="23"/>
      <c r="M20" s="23"/>
      <c r="N20" s="23"/>
      <c r="O20" s="23"/>
      <c r="P20" s="23"/>
      <c r="Q20" s="20" t="s">
        <v>25</v>
      </c>
      <c r="R20" s="21"/>
      <c r="S20" s="21"/>
      <c r="T20" s="21"/>
      <c r="U20" s="21"/>
      <c r="V20" s="21"/>
      <c r="W20" s="21"/>
      <c r="X20" s="22" t="s">
        <v>26</v>
      </c>
      <c r="Y20" s="23"/>
      <c r="Z20" s="23"/>
      <c r="AA20" s="23"/>
      <c r="AB20" s="23"/>
      <c r="AC20" s="23"/>
      <c r="AD20" s="23"/>
    </row>
    <row r="21" spans="2:30" ht="30" customHeight="1">
      <c r="B21" s="12" t="str">
        <f>TEXT("양재성","aaa")</f>
        <v>양재성</v>
      </c>
      <c r="C21" s="26" t="s">
        <v>8</v>
      </c>
      <c r="D21" s="26"/>
      <c r="E21" s="26"/>
      <c r="F21" s="26"/>
      <c r="G21" s="26"/>
      <c r="H21" s="26"/>
      <c r="I21" s="26"/>
      <c r="J21" s="24" t="s">
        <v>10</v>
      </c>
      <c r="K21" s="24"/>
      <c r="L21" s="24"/>
      <c r="M21" s="24"/>
      <c r="N21" s="24"/>
      <c r="O21" s="24"/>
      <c r="P21" s="24"/>
      <c r="Q21" s="24" t="s">
        <v>13</v>
      </c>
      <c r="R21" s="24"/>
      <c r="S21" s="24"/>
      <c r="T21" s="24"/>
      <c r="U21" s="24"/>
      <c r="V21" s="24"/>
      <c r="W21" s="24"/>
      <c r="X21" s="24" t="s">
        <v>14</v>
      </c>
      <c r="Y21" s="24"/>
      <c r="Z21" s="24"/>
      <c r="AA21" s="24"/>
      <c r="AB21" s="24"/>
      <c r="AC21" s="24"/>
      <c r="AD21" s="24"/>
    </row>
    <row r="22" spans="2:30" ht="30" customHeight="1">
      <c r="B22" s="12"/>
      <c r="C22" s="5" t="str">
        <f>LOWER(TEXT(C24,"m월"))</f>
        <v>11월</v>
      </c>
      <c r="D22" s="6" t="str">
        <f t="shared" ref="D22:I22" si="20">IF(TEXT(D24,"m월")=TEXT(C24,"m월"),"",LOWER(TEXT(D24,"m월")))</f>
        <v/>
      </c>
      <c r="E22" s="6" t="str">
        <f t="shared" si="20"/>
        <v/>
      </c>
      <c r="F22" s="6" t="str">
        <f t="shared" si="20"/>
        <v/>
      </c>
      <c r="G22" s="6" t="str">
        <f t="shared" si="20"/>
        <v/>
      </c>
      <c r="H22" s="6" t="str">
        <f t="shared" si="20"/>
        <v/>
      </c>
      <c r="I22" s="6" t="str">
        <f t="shared" si="20"/>
        <v/>
      </c>
      <c r="J22" s="7" t="str">
        <f>LOWER(TEXT(J24,"m월"))</f>
        <v>11월</v>
      </c>
      <c r="K22" s="7" t="str">
        <f t="shared" ref="K22:P22" si="21">IF(TEXT(K24,"m월")=TEXT(J24,"m월"),"",LOWER(TEXT(K24,"m월")))</f>
        <v/>
      </c>
      <c r="L22" s="7" t="str">
        <f t="shared" si="21"/>
        <v/>
      </c>
      <c r="M22" s="7" t="str">
        <f t="shared" si="21"/>
        <v/>
      </c>
      <c r="N22" s="7" t="str">
        <f t="shared" si="21"/>
        <v>12월</v>
      </c>
      <c r="O22" s="7" t="str">
        <f t="shared" si="21"/>
        <v/>
      </c>
      <c r="P22" s="7" t="str">
        <f t="shared" si="21"/>
        <v/>
      </c>
      <c r="Q22" s="6" t="str">
        <f>LOWER(TEXT(Q24,"m월"))</f>
        <v>12월</v>
      </c>
      <c r="R22" s="6" t="str">
        <f t="shared" ref="R22:W22" si="22">IF(TEXT(R24,"m월")=TEXT(Q24,"m월"),"",LOWER(TEXT(R24,"m월")))</f>
        <v/>
      </c>
      <c r="S22" s="6" t="str">
        <f t="shared" si="22"/>
        <v/>
      </c>
      <c r="T22" s="6" t="str">
        <f t="shared" si="22"/>
        <v/>
      </c>
      <c r="U22" s="6" t="str">
        <f t="shared" si="22"/>
        <v/>
      </c>
      <c r="V22" s="6" t="str">
        <f t="shared" si="22"/>
        <v/>
      </c>
      <c r="W22" s="6" t="str">
        <f t="shared" si="22"/>
        <v/>
      </c>
      <c r="X22" s="7" t="str">
        <f>LOWER(TEXT(X24,"m월"))</f>
        <v>12월</v>
      </c>
      <c r="Y22" s="7" t="str">
        <f t="shared" ref="Y22:AD22" si="23">IF(TEXT(Y24,"m월")=TEXT(X24,"m월"),"",LOWER(TEXT(Y24,"m월")))</f>
        <v/>
      </c>
      <c r="Z22" s="7" t="str">
        <f t="shared" si="23"/>
        <v/>
      </c>
      <c r="AA22" s="7" t="str">
        <f t="shared" si="23"/>
        <v/>
      </c>
      <c r="AB22" s="7" t="str">
        <f t="shared" si="23"/>
        <v/>
      </c>
      <c r="AC22" s="7" t="str">
        <f t="shared" si="23"/>
        <v/>
      </c>
      <c r="AD22" s="7" t="str">
        <f t="shared" si="23"/>
        <v/>
      </c>
    </row>
    <row r="23" spans="2:30" ht="30" customHeight="1">
      <c r="B23" s="12"/>
      <c r="C23" s="8" t="str">
        <f>LOWER(TEXT(C24,"aaa"))</f>
        <v>월</v>
      </c>
      <c r="D23" s="8" t="str">
        <f t="shared" ref="D23:AD23" si="24">LOWER(TEXT(D24,"aaa"))</f>
        <v>화</v>
      </c>
      <c r="E23" s="8" t="str">
        <f t="shared" si="24"/>
        <v>수</v>
      </c>
      <c r="F23" s="8" t="str">
        <f t="shared" si="24"/>
        <v>목</v>
      </c>
      <c r="G23" s="8" t="str">
        <f t="shared" si="24"/>
        <v>금</v>
      </c>
      <c r="H23" s="8" t="str">
        <f t="shared" si="24"/>
        <v>토</v>
      </c>
      <c r="I23" s="8" t="str">
        <f t="shared" si="24"/>
        <v>일</v>
      </c>
      <c r="J23" s="9" t="str">
        <f t="shared" si="24"/>
        <v>월</v>
      </c>
      <c r="K23" s="9" t="str">
        <f t="shared" si="24"/>
        <v>화</v>
      </c>
      <c r="L23" s="9" t="str">
        <f t="shared" si="24"/>
        <v>수</v>
      </c>
      <c r="M23" s="9" t="str">
        <f t="shared" si="24"/>
        <v>목</v>
      </c>
      <c r="N23" s="9" t="str">
        <f t="shared" si="24"/>
        <v>금</v>
      </c>
      <c r="O23" s="9" t="str">
        <f t="shared" si="24"/>
        <v>토</v>
      </c>
      <c r="P23" s="9" t="str">
        <f t="shared" si="24"/>
        <v>일</v>
      </c>
      <c r="Q23" s="8" t="str">
        <f t="shared" si="24"/>
        <v>월</v>
      </c>
      <c r="R23" s="8" t="str">
        <f t="shared" si="24"/>
        <v>화</v>
      </c>
      <c r="S23" s="8" t="str">
        <f t="shared" si="24"/>
        <v>수</v>
      </c>
      <c r="T23" s="8" t="str">
        <f t="shared" si="24"/>
        <v>목</v>
      </c>
      <c r="U23" s="8" t="str">
        <f t="shared" si="24"/>
        <v>금</v>
      </c>
      <c r="V23" s="8" t="str">
        <f t="shared" si="24"/>
        <v>토</v>
      </c>
      <c r="W23" s="8" t="str">
        <f t="shared" si="24"/>
        <v>일</v>
      </c>
      <c r="X23" s="9" t="str">
        <f t="shared" si="24"/>
        <v>월</v>
      </c>
      <c r="Y23" s="9" t="str">
        <f t="shared" si="24"/>
        <v>화</v>
      </c>
      <c r="Z23" s="9" t="str">
        <f t="shared" si="24"/>
        <v>수</v>
      </c>
      <c r="AA23" s="9" t="str">
        <f t="shared" si="24"/>
        <v>목</v>
      </c>
      <c r="AB23" s="9" t="str">
        <f t="shared" si="24"/>
        <v>금</v>
      </c>
      <c r="AC23" s="9" t="str">
        <f t="shared" si="24"/>
        <v>토</v>
      </c>
      <c r="AD23" s="9" t="str">
        <f t="shared" si="24"/>
        <v>일</v>
      </c>
    </row>
    <row r="24" spans="2:30" ht="30" customHeight="1" thickBot="1">
      <c r="B24" s="12"/>
      <c r="C24" s="10">
        <f>AD18+1</f>
        <v>45250</v>
      </c>
      <c r="D24" s="10">
        <f t="shared" ref="D24:AD24" si="25">C24+1</f>
        <v>45251</v>
      </c>
      <c r="E24" s="10">
        <f t="shared" si="25"/>
        <v>45252</v>
      </c>
      <c r="F24" s="10">
        <f t="shared" si="25"/>
        <v>45253</v>
      </c>
      <c r="G24" s="10">
        <f t="shared" si="25"/>
        <v>45254</v>
      </c>
      <c r="H24" s="10">
        <f t="shared" si="25"/>
        <v>45255</v>
      </c>
      <c r="I24" s="10">
        <f t="shared" si="25"/>
        <v>45256</v>
      </c>
      <c r="J24" s="11">
        <f t="shared" si="25"/>
        <v>45257</v>
      </c>
      <c r="K24" s="11">
        <f t="shared" si="25"/>
        <v>45258</v>
      </c>
      <c r="L24" s="11">
        <f t="shared" si="25"/>
        <v>45259</v>
      </c>
      <c r="M24" s="11">
        <f t="shared" si="25"/>
        <v>45260</v>
      </c>
      <c r="N24" s="11">
        <f t="shared" si="25"/>
        <v>45261</v>
      </c>
      <c r="O24" s="11">
        <f t="shared" si="25"/>
        <v>45262</v>
      </c>
      <c r="P24" s="11">
        <f t="shared" si="25"/>
        <v>45263</v>
      </c>
      <c r="Q24" s="10">
        <f t="shared" si="25"/>
        <v>45264</v>
      </c>
      <c r="R24" s="10">
        <f t="shared" si="25"/>
        <v>45265</v>
      </c>
      <c r="S24" s="10">
        <f t="shared" si="25"/>
        <v>45266</v>
      </c>
      <c r="T24" s="10">
        <f t="shared" si="25"/>
        <v>45267</v>
      </c>
      <c r="U24" s="10">
        <f t="shared" si="25"/>
        <v>45268</v>
      </c>
      <c r="V24" s="10">
        <f t="shared" si="25"/>
        <v>45269</v>
      </c>
      <c r="W24" s="10">
        <f t="shared" si="25"/>
        <v>45270</v>
      </c>
      <c r="X24" s="11">
        <f t="shared" si="25"/>
        <v>45271</v>
      </c>
      <c r="Y24" s="11">
        <f t="shared" si="25"/>
        <v>45272</v>
      </c>
      <c r="Z24" s="11">
        <f t="shared" si="25"/>
        <v>45273</v>
      </c>
      <c r="AA24" s="11">
        <f t="shared" si="25"/>
        <v>45274</v>
      </c>
      <c r="AB24" s="11">
        <f t="shared" si="25"/>
        <v>45275</v>
      </c>
      <c r="AC24" s="11">
        <f t="shared" si="25"/>
        <v>45276</v>
      </c>
      <c r="AD24" s="11">
        <f t="shared" si="25"/>
        <v>45277</v>
      </c>
    </row>
    <row r="25" spans="2:30" ht="30" customHeight="1">
      <c r="B25" s="12" t="str">
        <f>TEXT("고윤범","aaa")</f>
        <v>고윤범</v>
      </c>
      <c r="C25" s="27" t="s">
        <v>35</v>
      </c>
      <c r="D25" s="27"/>
      <c r="E25" s="27"/>
      <c r="F25" s="27"/>
      <c r="G25" s="27"/>
      <c r="H25" s="27"/>
      <c r="I25" s="27"/>
      <c r="J25" s="27" t="s">
        <v>36</v>
      </c>
      <c r="K25" s="27"/>
      <c r="L25" s="27"/>
      <c r="M25" s="27"/>
      <c r="N25" s="27"/>
      <c r="O25" s="27"/>
      <c r="P25" s="27"/>
      <c r="Q25" s="28" t="s">
        <v>19</v>
      </c>
      <c r="R25" s="28"/>
      <c r="S25" s="28"/>
      <c r="T25" s="28"/>
      <c r="U25" s="28"/>
      <c r="V25" s="28"/>
      <c r="W25" s="28"/>
      <c r="X25" s="16" t="s">
        <v>20</v>
      </c>
      <c r="Y25" s="16"/>
      <c r="Z25" s="16"/>
      <c r="AA25" s="16"/>
      <c r="AB25" s="16"/>
      <c r="AC25" s="16"/>
      <c r="AD25" s="16"/>
    </row>
    <row r="26" spans="2:30" ht="30" customHeight="1" thickBot="1">
      <c r="B26" s="12" t="str">
        <f>TEXT("노창현","aaa")</f>
        <v>노창현</v>
      </c>
      <c r="C26" s="20" t="s">
        <v>23</v>
      </c>
      <c r="D26" s="21"/>
      <c r="E26" s="21"/>
      <c r="F26" s="21"/>
      <c r="G26" s="21"/>
      <c r="H26" s="21"/>
      <c r="I26" s="21"/>
      <c r="J26" s="22" t="s">
        <v>22</v>
      </c>
      <c r="K26" s="23"/>
      <c r="L26" s="23"/>
      <c r="M26" s="23"/>
      <c r="N26" s="23"/>
      <c r="O26" s="23"/>
      <c r="P26" s="23"/>
      <c r="Q26" s="19" t="s">
        <v>19</v>
      </c>
      <c r="R26" s="19"/>
      <c r="S26" s="19"/>
      <c r="T26" s="19"/>
      <c r="U26" s="19"/>
      <c r="V26" s="19"/>
      <c r="W26" s="19"/>
      <c r="X26" s="17" t="s">
        <v>20</v>
      </c>
      <c r="Y26" s="18"/>
      <c r="Z26" s="18"/>
      <c r="AA26" s="18"/>
      <c r="AB26" s="18"/>
      <c r="AC26" s="18"/>
      <c r="AD26" s="18"/>
    </row>
    <row r="27" spans="2:30" ht="30" customHeight="1">
      <c r="B27" s="12" t="str">
        <f>TEXT("양재성","aaa")</f>
        <v>양재성</v>
      </c>
      <c r="C27" s="24" t="s">
        <v>6</v>
      </c>
      <c r="D27" s="24"/>
      <c r="E27" s="24"/>
      <c r="F27" s="24"/>
      <c r="G27" s="24"/>
      <c r="H27" s="24"/>
      <c r="I27" s="24"/>
      <c r="J27" s="24" t="s">
        <v>0</v>
      </c>
      <c r="K27" s="24"/>
      <c r="L27" s="24"/>
      <c r="M27" s="24"/>
      <c r="N27" s="24"/>
      <c r="O27" s="24"/>
      <c r="P27" s="24"/>
      <c r="Q27" s="25" t="s">
        <v>3</v>
      </c>
      <c r="R27" s="25"/>
      <c r="S27" s="25"/>
      <c r="T27" s="25"/>
      <c r="U27" s="25"/>
      <c r="V27" s="25"/>
      <c r="W27" s="25"/>
      <c r="X27" s="26" t="s">
        <v>7</v>
      </c>
      <c r="Y27" s="26"/>
      <c r="Z27" s="26"/>
      <c r="AA27" s="26"/>
      <c r="AB27" s="26"/>
      <c r="AC27" s="26"/>
      <c r="AD27" s="26"/>
    </row>
    <row r="28" spans="2:30" ht="30" customHeight="1">
      <c r="B28" s="12"/>
      <c r="C28" s="5" t="str">
        <f>LOWER(TEXT(C30,"m월"))</f>
        <v>12월</v>
      </c>
      <c r="D28" s="6" t="str">
        <f t="shared" ref="D28:I28" si="26">IF(TEXT(D30,"m월")=TEXT(C30,"m월"),"",LOWER(TEXT(D30,"m월")))</f>
        <v/>
      </c>
      <c r="E28" s="6" t="str">
        <f t="shared" si="26"/>
        <v/>
      </c>
      <c r="F28" s="6" t="str">
        <f t="shared" si="26"/>
        <v/>
      </c>
      <c r="G28" s="6" t="str">
        <f t="shared" si="26"/>
        <v/>
      </c>
      <c r="H28" s="6" t="str">
        <f t="shared" si="26"/>
        <v/>
      </c>
      <c r="I28" s="6" t="str">
        <f t="shared" si="26"/>
        <v/>
      </c>
      <c r="J28" s="7" t="str">
        <f>LOWER(TEXT(J30,"m월"))</f>
        <v>12월</v>
      </c>
      <c r="K28" s="7" t="str">
        <f t="shared" ref="K28:P28" si="27">IF(TEXT(K30,"m월")=TEXT(J30,"m월"),"",LOWER(TEXT(K30,"m월")))</f>
        <v/>
      </c>
      <c r="L28" s="7" t="str">
        <f t="shared" si="27"/>
        <v/>
      </c>
      <c r="M28" s="7" t="str">
        <f t="shared" si="27"/>
        <v/>
      </c>
      <c r="N28" s="7" t="str">
        <f t="shared" si="27"/>
        <v/>
      </c>
      <c r="O28" s="7" t="str">
        <f t="shared" si="27"/>
        <v/>
      </c>
      <c r="P28" s="7" t="str">
        <f t="shared" si="27"/>
        <v/>
      </c>
      <c r="Q28" s="6" t="str">
        <f>LOWER(TEXT(Q30,"m월"))</f>
        <v>1월</v>
      </c>
      <c r="R28" s="6" t="str">
        <f t="shared" ref="R28:W28" si="28">IF(TEXT(R30,"m월")=TEXT(Q30,"m월"),"",LOWER(TEXT(R30,"m월")))</f>
        <v/>
      </c>
      <c r="S28" s="6" t="str">
        <f t="shared" si="28"/>
        <v/>
      </c>
      <c r="T28" s="6" t="str">
        <f t="shared" si="28"/>
        <v/>
      </c>
      <c r="U28" s="6" t="str">
        <f t="shared" si="28"/>
        <v/>
      </c>
      <c r="V28" s="6" t="str">
        <f t="shared" si="28"/>
        <v/>
      </c>
      <c r="W28" s="6" t="str">
        <f t="shared" si="28"/>
        <v/>
      </c>
      <c r="X28" s="7" t="str">
        <f>LOWER(TEXT(X30,"m월"))</f>
        <v>1월</v>
      </c>
      <c r="Y28" s="7" t="str">
        <f t="shared" ref="Y28:AD28" si="29">IF(TEXT(Y30,"m월")=TEXT(X30,"m월"),"",LOWER(TEXT(Y30,"m월")))</f>
        <v/>
      </c>
      <c r="Z28" s="7" t="str">
        <f t="shared" si="29"/>
        <v/>
      </c>
      <c r="AA28" s="7" t="str">
        <f t="shared" si="29"/>
        <v/>
      </c>
      <c r="AB28" s="7" t="str">
        <f t="shared" si="29"/>
        <v/>
      </c>
      <c r="AC28" s="7" t="str">
        <f t="shared" si="29"/>
        <v/>
      </c>
      <c r="AD28" s="7" t="str">
        <f t="shared" si="29"/>
        <v/>
      </c>
    </row>
    <row r="29" spans="2:30" ht="30" customHeight="1">
      <c r="B29" s="12"/>
      <c r="C29" s="8" t="str">
        <f>LOWER(TEXT(C30,"aaa"))</f>
        <v>월</v>
      </c>
      <c r="D29" s="8" t="str">
        <f t="shared" ref="D29:AD29" si="30">LOWER(TEXT(D30,"aaa"))</f>
        <v>화</v>
      </c>
      <c r="E29" s="8" t="str">
        <f t="shared" si="30"/>
        <v>수</v>
      </c>
      <c r="F29" s="8" t="str">
        <f t="shared" si="30"/>
        <v>목</v>
      </c>
      <c r="G29" s="8" t="str">
        <f t="shared" si="30"/>
        <v>금</v>
      </c>
      <c r="H29" s="8" t="str">
        <f t="shared" si="30"/>
        <v>토</v>
      </c>
      <c r="I29" s="8" t="str">
        <f t="shared" si="30"/>
        <v>일</v>
      </c>
      <c r="J29" s="9" t="str">
        <f t="shared" si="30"/>
        <v>월</v>
      </c>
      <c r="K29" s="9" t="str">
        <f t="shared" si="30"/>
        <v>화</v>
      </c>
      <c r="L29" s="9" t="str">
        <f t="shared" si="30"/>
        <v>수</v>
      </c>
      <c r="M29" s="9" t="str">
        <f t="shared" si="30"/>
        <v>목</v>
      </c>
      <c r="N29" s="9" t="str">
        <f t="shared" si="30"/>
        <v>금</v>
      </c>
      <c r="O29" s="9" t="str">
        <f t="shared" si="30"/>
        <v>토</v>
      </c>
      <c r="P29" s="9" t="str">
        <f t="shared" si="30"/>
        <v>일</v>
      </c>
      <c r="Q29" s="8" t="str">
        <f t="shared" si="30"/>
        <v>월</v>
      </c>
      <c r="R29" s="8" t="str">
        <f t="shared" si="30"/>
        <v>화</v>
      </c>
      <c r="S29" s="8" t="str">
        <f t="shared" si="30"/>
        <v>수</v>
      </c>
      <c r="T29" s="8" t="str">
        <f t="shared" si="30"/>
        <v>목</v>
      </c>
      <c r="U29" s="8" t="str">
        <f t="shared" si="30"/>
        <v>금</v>
      </c>
      <c r="V29" s="8" t="str">
        <f t="shared" si="30"/>
        <v>토</v>
      </c>
      <c r="W29" s="8" t="str">
        <f t="shared" si="30"/>
        <v>일</v>
      </c>
      <c r="X29" s="9" t="str">
        <f t="shared" si="30"/>
        <v>월</v>
      </c>
      <c r="Y29" s="9" t="str">
        <f t="shared" si="30"/>
        <v>화</v>
      </c>
      <c r="Z29" s="9" t="str">
        <f t="shared" si="30"/>
        <v>수</v>
      </c>
      <c r="AA29" s="9" t="str">
        <f t="shared" si="30"/>
        <v>목</v>
      </c>
      <c r="AB29" s="9" t="str">
        <f t="shared" si="30"/>
        <v>금</v>
      </c>
      <c r="AC29" s="9" t="str">
        <f t="shared" si="30"/>
        <v>토</v>
      </c>
      <c r="AD29" s="9" t="str">
        <f t="shared" si="30"/>
        <v>일</v>
      </c>
    </row>
    <row r="30" spans="2:30" ht="30" customHeight="1" thickBot="1">
      <c r="B30" s="12"/>
      <c r="C30" s="10">
        <f>AD24+1</f>
        <v>45278</v>
      </c>
      <c r="D30" s="10">
        <f t="shared" ref="D30:AD30" si="31">C30+1</f>
        <v>45279</v>
      </c>
      <c r="E30" s="10">
        <f t="shared" si="31"/>
        <v>45280</v>
      </c>
      <c r="F30" s="10">
        <f t="shared" si="31"/>
        <v>45281</v>
      </c>
      <c r="G30" s="10">
        <f t="shared" si="31"/>
        <v>45282</v>
      </c>
      <c r="H30" s="10">
        <f t="shared" si="31"/>
        <v>45283</v>
      </c>
      <c r="I30" s="10">
        <f t="shared" si="31"/>
        <v>45284</v>
      </c>
      <c r="J30" s="11">
        <f t="shared" si="31"/>
        <v>45285</v>
      </c>
      <c r="K30" s="11">
        <f t="shared" si="31"/>
        <v>45286</v>
      </c>
      <c r="L30" s="11">
        <f t="shared" si="31"/>
        <v>45287</v>
      </c>
      <c r="M30" s="11">
        <f t="shared" si="31"/>
        <v>45288</v>
      </c>
      <c r="N30" s="11">
        <f t="shared" si="31"/>
        <v>45289</v>
      </c>
      <c r="O30" s="11">
        <f t="shared" si="31"/>
        <v>45290</v>
      </c>
      <c r="P30" s="11">
        <f t="shared" si="31"/>
        <v>45291</v>
      </c>
      <c r="Q30" s="10">
        <f t="shared" si="31"/>
        <v>45292</v>
      </c>
      <c r="R30" s="10">
        <f t="shared" si="31"/>
        <v>45293</v>
      </c>
      <c r="S30" s="10">
        <f t="shared" si="31"/>
        <v>45294</v>
      </c>
      <c r="T30" s="10">
        <f t="shared" si="31"/>
        <v>45295</v>
      </c>
      <c r="U30" s="10">
        <f t="shared" si="31"/>
        <v>45296</v>
      </c>
      <c r="V30" s="10">
        <f t="shared" si="31"/>
        <v>45297</v>
      </c>
      <c r="W30" s="10">
        <f t="shared" si="31"/>
        <v>45298</v>
      </c>
      <c r="X30" s="11">
        <f t="shared" si="31"/>
        <v>45299</v>
      </c>
      <c r="Y30" s="11">
        <f t="shared" si="31"/>
        <v>45300</v>
      </c>
      <c r="Z30" s="11">
        <f t="shared" si="31"/>
        <v>45301</v>
      </c>
      <c r="AA30" s="11">
        <f t="shared" si="31"/>
        <v>45302</v>
      </c>
      <c r="AB30" s="11">
        <f t="shared" si="31"/>
        <v>45303</v>
      </c>
      <c r="AC30" s="11">
        <f t="shared" si="31"/>
        <v>45304</v>
      </c>
      <c r="AD30" s="11">
        <f t="shared" si="31"/>
        <v>45305</v>
      </c>
    </row>
    <row r="31" spans="2:30" ht="30" customHeight="1">
      <c r="B31" s="12" t="str">
        <f>TEXT("고윤범","aaa")</f>
        <v>고윤범</v>
      </c>
      <c r="C31" s="16" t="s">
        <v>20</v>
      </c>
      <c r="D31" s="16"/>
      <c r="E31" s="16"/>
      <c r="F31" s="16"/>
      <c r="G31" s="16"/>
      <c r="H31" s="16"/>
      <c r="I31" s="16"/>
      <c r="J31" s="13"/>
      <c r="K31" s="14"/>
      <c r="L31"/>
      <c r="M31" s="14"/>
      <c r="N31" s="13"/>
      <c r="O31" s="14"/>
      <c r="P31" s="13"/>
      <c r="Q31" s="14"/>
      <c r="R31" s="13"/>
      <c r="S31" s="14"/>
      <c r="T31" s="13"/>
      <c r="U31" s="14"/>
      <c r="V31" s="13"/>
      <c r="W31" s="14"/>
      <c r="X31" s="13"/>
      <c r="Y31" s="14"/>
      <c r="Z31" s="13"/>
      <c r="AA31" s="14"/>
      <c r="AB31" s="13"/>
      <c r="AC31" s="14"/>
      <c r="AD31" s="13"/>
    </row>
    <row r="32" spans="2:30" ht="30" customHeight="1" thickBot="1">
      <c r="B32" s="12" t="str">
        <f>TEXT("노창현","aaa")</f>
        <v>노창현</v>
      </c>
      <c r="C32" s="17" t="s">
        <v>20</v>
      </c>
      <c r="D32" s="18"/>
      <c r="E32" s="18"/>
      <c r="F32" s="18"/>
      <c r="G32" s="18"/>
      <c r="H32" s="18"/>
      <c r="I32" s="18"/>
      <c r="J32" s="13"/>
      <c r="K32" s="14"/>
      <c r="L32" s="13"/>
      <c r="M32" s="14"/>
      <c r="N32" s="13"/>
      <c r="O32" s="14"/>
      <c r="P32" s="13"/>
      <c r="Q32" s="14"/>
      <c r="R32" s="13"/>
      <c r="S32" s="14"/>
      <c r="T32" s="13"/>
      <c r="U32" s="14"/>
      <c r="V32" s="13"/>
      <c r="W32" s="14"/>
      <c r="X32" s="13"/>
      <c r="Y32" s="14"/>
      <c r="Z32" s="13"/>
      <c r="AA32" s="14"/>
      <c r="AB32" s="13"/>
      <c r="AC32" s="14"/>
      <c r="AD32" s="13"/>
    </row>
    <row r="33" spans="2:30" ht="30" customHeight="1">
      <c r="B33" s="12" t="str">
        <f>TEXT("양재성","aaa")</f>
        <v>양재성</v>
      </c>
      <c r="C33" s="26" t="s">
        <v>7</v>
      </c>
      <c r="D33" s="26"/>
      <c r="E33" s="26"/>
      <c r="F33" s="26"/>
      <c r="G33" s="26"/>
      <c r="H33" s="26"/>
      <c r="I33" s="26"/>
      <c r="J33" s="13"/>
      <c r="K33" s="14"/>
      <c r="L33" s="13"/>
      <c r="M33" s="14"/>
      <c r="N33" s="13"/>
      <c r="O33" s="14"/>
      <c r="P33" s="13"/>
      <c r="Q33" s="14"/>
      <c r="R33" s="13"/>
      <c r="S33" s="14"/>
      <c r="T33" s="13"/>
      <c r="U33" s="14"/>
      <c r="V33" s="13"/>
      <c r="W33" s="14"/>
      <c r="X33" s="13"/>
      <c r="Y33" s="14"/>
      <c r="Z33" s="13"/>
      <c r="AA33" s="14"/>
      <c r="AB33" s="13"/>
      <c r="AC33" s="14"/>
      <c r="AD33" s="13"/>
    </row>
  </sheetData>
  <mergeCells count="50">
    <mergeCell ref="B1:AD1"/>
    <mergeCell ref="C2:E2"/>
    <mergeCell ref="J9:P9"/>
    <mergeCell ref="Q9:W9"/>
    <mergeCell ref="X9:AD9"/>
    <mergeCell ref="J7:P7"/>
    <mergeCell ref="Q7:W7"/>
    <mergeCell ref="X7:AD7"/>
    <mergeCell ref="J8:P8"/>
    <mergeCell ref="Q8:W8"/>
    <mergeCell ref="X8:AD8"/>
    <mergeCell ref="X21:AD21"/>
    <mergeCell ref="C20:I20"/>
    <mergeCell ref="J20:P20"/>
    <mergeCell ref="Q20:W20"/>
    <mergeCell ref="X20:AD20"/>
    <mergeCell ref="C33:I33"/>
    <mergeCell ref="C32:I32"/>
    <mergeCell ref="C15:I15"/>
    <mergeCell ref="J15:P15"/>
    <mergeCell ref="Q15:W15"/>
    <mergeCell ref="C21:I21"/>
    <mergeCell ref="J21:P21"/>
    <mergeCell ref="Q21:W21"/>
    <mergeCell ref="C25:I25"/>
    <mergeCell ref="J25:P25"/>
    <mergeCell ref="Q25:W25"/>
    <mergeCell ref="C13:I13"/>
    <mergeCell ref="J13:P13"/>
    <mergeCell ref="Q13:W13"/>
    <mergeCell ref="X13:AD13"/>
    <mergeCell ref="C19:I19"/>
    <mergeCell ref="J19:P19"/>
    <mergeCell ref="Q19:W19"/>
    <mergeCell ref="X19:AD19"/>
    <mergeCell ref="X14:AD14"/>
    <mergeCell ref="C14:I14"/>
    <mergeCell ref="J14:P14"/>
    <mergeCell ref="Q14:W14"/>
    <mergeCell ref="X15:AD15"/>
    <mergeCell ref="X25:AD25"/>
    <mergeCell ref="C31:I31"/>
    <mergeCell ref="X26:AD26"/>
    <mergeCell ref="Q26:W26"/>
    <mergeCell ref="C26:I26"/>
    <mergeCell ref="J26:P26"/>
    <mergeCell ref="C27:I27"/>
    <mergeCell ref="J27:P27"/>
    <mergeCell ref="Q27:W27"/>
    <mergeCell ref="X27:AD27"/>
  </mergeCells>
  <phoneticPr fontId="20" type="noConversion"/>
  <conditionalFormatting sqref="C5:AD6">
    <cfRule type="expression" dxfId="4" priority="7">
      <formula>C$6=TODAY()</formula>
    </cfRule>
  </conditionalFormatting>
  <conditionalFormatting sqref="C11:AD12">
    <cfRule type="expression" dxfId="3" priority="6">
      <formula>C$6=TODAY()</formula>
    </cfRule>
  </conditionalFormatting>
  <conditionalFormatting sqref="C17:AD18">
    <cfRule type="expression" dxfId="2" priority="5">
      <formula>C$6=TODAY()</formula>
    </cfRule>
  </conditionalFormatting>
  <conditionalFormatting sqref="C23:AD24">
    <cfRule type="expression" dxfId="1" priority="4">
      <formula>C$6=TODAY()</formula>
    </cfRule>
  </conditionalFormatting>
  <conditionalFormatting sqref="C29:AD30">
    <cfRule type="expression" dxfId="0" priority="3">
      <formula>C$6=TODAY()</formula>
    </cfRule>
  </conditionalFormatting>
  <dataValidations count="7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  <dataValidation allowBlank="1" showInputMessage="1" showErrorMessage="1" prompt="요일이 이 행에서 자동으로 업데이트됩니다. 아래에 있는 셀에 담당자 이름을 입력하고 이름 오른쪽에 있는 행에 작업을 입력합니다." sqref="B6" xr:uid="{00000000-0002-0000-0000-000004000000}"/>
    <dataValidation allowBlank="1" showInputMessage="1" showErrorMessage="1" prompt="월이 이 행에서 자동으로 업데이트됩니다." sqref="B4" xr:uid="{00000000-0002-0000-0000-000005000000}"/>
    <dataValidation allowBlank="1" showInputMessage="1" showErrorMessage="1" prompt="평일이 이 행에서 자동으로 업데이트됩니다." sqref="B5" xr:uid="{00000000-0002-0000-0000-000006000000}"/>
  </dataValidations>
  <printOptions horizontalCentered="1"/>
  <pageMargins left="0.25" right="0.25" top="0.75" bottom="0.75" header="0.30000001192092896" footer="0.30000001192092896"/>
  <pageSetup paperSize="9" fitToHeight="0" orientation="landscape"/>
  <headerFooter>
    <oddFooter>&amp;C&amp;"돋움,Regular"Page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시간 표시 막대</vt:lpstr>
      <vt:lpstr>'프로젝트 시간 표시 막대'!Print_Titles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고윤범(2019184001)</cp:lastModifiedBy>
  <cp:revision>1</cp:revision>
  <dcterms:created xsi:type="dcterms:W3CDTF">2019-05-17T03:36:33Z</dcterms:created>
  <dcterms:modified xsi:type="dcterms:W3CDTF">2023-09-04T13:55:16Z</dcterms:modified>
  <cp:version>0906.0100.01</cp:version>
</cp:coreProperties>
</file>