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80" windowWidth="24240" windowHeight="12105" activeTab="3"/>
  </bookViews>
  <sheets>
    <sheet name="Testing" sheetId="3" r:id="rId1"/>
    <sheet name="Node-3_0126" sheetId="27" r:id="rId2"/>
    <sheet name="Multi-Node_0126" sheetId="30" r:id="rId3"/>
    <sheet name="Single-Node_0126" sheetId="29" r:id="rId4"/>
  </sheets>
  <calcPr calcId="145621" calcOnSave="0"/>
</workbook>
</file>

<file path=xl/calcChain.xml><?xml version="1.0" encoding="utf-8"?>
<calcChain xmlns="http://schemas.openxmlformats.org/spreadsheetml/2006/main">
  <c r="P66" i="30" l="1"/>
  <c r="P65" i="30"/>
  <c r="P64" i="30"/>
  <c r="P63" i="30"/>
  <c r="P62" i="30"/>
  <c r="P61" i="30"/>
  <c r="O66" i="30"/>
  <c r="O65" i="30"/>
  <c r="O64" i="30"/>
  <c r="O63" i="30"/>
  <c r="O62" i="30"/>
  <c r="O61" i="30"/>
  <c r="L66" i="30" l="1"/>
  <c r="L65" i="30"/>
  <c r="L64" i="30"/>
  <c r="K66" i="30"/>
  <c r="K65" i="30"/>
  <c r="K64" i="30"/>
  <c r="L63" i="30"/>
  <c r="K63" i="30"/>
  <c r="L62" i="30"/>
  <c r="K62" i="30"/>
  <c r="L61" i="30"/>
  <c r="K61" i="30"/>
  <c r="G65" i="30"/>
  <c r="H66" i="30"/>
  <c r="G66" i="30"/>
  <c r="H65" i="30"/>
  <c r="H64" i="30"/>
  <c r="G64" i="30"/>
  <c r="H63" i="30"/>
  <c r="G63" i="30"/>
  <c r="H62" i="30"/>
  <c r="G62" i="30"/>
  <c r="H61" i="30"/>
  <c r="G61" i="30"/>
  <c r="D66" i="30"/>
  <c r="D65" i="30"/>
  <c r="D64" i="30"/>
  <c r="D63" i="30"/>
  <c r="C63" i="30"/>
  <c r="D62" i="30"/>
  <c r="D61" i="30"/>
  <c r="C66" i="30"/>
  <c r="C65" i="30"/>
  <c r="C64" i="30"/>
  <c r="C62" i="30"/>
  <c r="C61" i="30"/>
  <c r="G401" i="3" l="1"/>
  <c r="G402" i="3"/>
  <c r="G400" i="3"/>
  <c r="F400" i="3"/>
  <c r="F393" i="3"/>
  <c r="F394" i="3"/>
  <c r="B392" i="3" l="1"/>
  <c r="B412" i="3" l="1"/>
  <c r="A412" i="3"/>
  <c r="B413" i="3"/>
  <c r="C413" i="3"/>
  <c r="A413" i="3"/>
  <c r="C412" i="3" l="1"/>
  <c r="F392" i="3"/>
  <c r="B394" i="3" l="1"/>
  <c r="B393" i="3"/>
  <c r="G394" i="3" l="1"/>
  <c r="G393" i="3"/>
  <c r="G392" i="3"/>
  <c r="A402" i="3"/>
  <c r="H392" i="3" l="1"/>
  <c r="I394" i="3" l="1"/>
  <c r="J394" i="3"/>
  <c r="J392" i="3"/>
  <c r="J393" i="3"/>
  <c r="I393" i="3"/>
  <c r="I392" i="3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2" i="3"/>
  <c r="C392" i="3"/>
  <c r="C393" i="3"/>
  <c r="C394" i="3"/>
  <c r="B395" i="3"/>
  <c r="C395" i="3" s="1"/>
  <c r="B396" i="3"/>
  <c r="C396" i="3" s="1"/>
  <c r="B397" i="3"/>
  <c r="C397" i="3" s="1"/>
  <c r="B390" i="3"/>
  <c r="B389" i="3"/>
  <c r="B388" i="3"/>
  <c r="C387" i="3"/>
  <c r="B387" i="3"/>
  <c r="C386" i="3"/>
  <c r="B386" i="3"/>
  <c r="C385" i="3"/>
  <c r="B385" i="3"/>
  <c r="C384" i="3"/>
  <c r="B384" i="3"/>
  <c r="C383" i="3"/>
  <c r="B383" i="3"/>
  <c r="C382" i="3"/>
  <c r="B382" i="3"/>
  <c r="C381" i="3"/>
  <c r="B381" i="3"/>
  <c r="C380" i="3"/>
  <c r="B380" i="3"/>
  <c r="C379" i="3"/>
  <c r="B379" i="3"/>
  <c r="C378" i="3"/>
  <c r="B378" i="3"/>
  <c r="C377" i="3"/>
  <c r="B377" i="3"/>
  <c r="C376" i="3"/>
  <c r="B376" i="3"/>
  <c r="C375" i="3"/>
  <c r="B375" i="3"/>
  <c r="C374" i="3"/>
  <c r="B374" i="3"/>
  <c r="C373" i="3"/>
  <c r="B373" i="3"/>
  <c r="C372" i="3"/>
  <c r="B372" i="3"/>
  <c r="C371" i="3"/>
  <c r="B371" i="3"/>
  <c r="C370" i="3"/>
  <c r="B370" i="3"/>
  <c r="C369" i="3"/>
  <c r="B369" i="3"/>
  <c r="C368" i="3"/>
  <c r="B368" i="3"/>
  <c r="C367" i="3"/>
  <c r="B367" i="3"/>
  <c r="C366" i="3"/>
  <c r="B366" i="3"/>
  <c r="C365" i="3"/>
  <c r="B365" i="3"/>
  <c r="C364" i="3"/>
  <c r="B364" i="3"/>
  <c r="C363" i="3"/>
  <c r="B363" i="3"/>
  <c r="C362" i="3"/>
  <c r="B362" i="3"/>
  <c r="C361" i="3"/>
  <c r="B361" i="3"/>
  <c r="C360" i="3"/>
  <c r="B360" i="3"/>
  <c r="C359" i="3"/>
  <c r="B359" i="3"/>
  <c r="C358" i="3"/>
  <c r="B358" i="3"/>
  <c r="C357" i="3"/>
  <c r="B357" i="3"/>
  <c r="C356" i="3"/>
  <c r="B356" i="3"/>
  <c r="C355" i="3"/>
  <c r="B355" i="3"/>
  <c r="C354" i="3"/>
  <c r="B354" i="3"/>
  <c r="C353" i="3"/>
  <c r="B353" i="3"/>
  <c r="C352" i="3"/>
  <c r="B352" i="3"/>
  <c r="C351" i="3"/>
  <c r="B351" i="3"/>
  <c r="C350" i="3"/>
  <c r="B350" i="3"/>
  <c r="C349" i="3"/>
  <c r="B349" i="3"/>
  <c r="C348" i="3"/>
  <c r="B348" i="3"/>
  <c r="C347" i="3"/>
  <c r="B347" i="3"/>
  <c r="C346" i="3"/>
  <c r="B346" i="3"/>
  <c r="C345" i="3"/>
  <c r="B345" i="3"/>
  <c r="C344" i="3"/>
  <c r="B344" i="3"/>
  <c r="C343" i="3"/>
  <c r="B343" i="3"/>
  <c r="C342" i="3"/>
  <c r="B342" i="3"/>
  <c r="C341" i="3"/>
  <c r="B341" i="3"/>
  <c r="C340" i="3"/>
  <c r="B340" i="3"/>
  <c r="C339" i="3"/>
  <c r="B339" i="3"/>
  <c r="C338" i="3"/>
  <c r="B338" i="3"/>
  <c r="C337" i="3"/>
  <c r="B337" i="3"/>
  <c r="C336" i="3"/>
  <c r="B336" i="3"/>
  <c r="C335" i="3"/>
  <c r="B335" i="3"/>
  <c r="C334" i="3"/>
  <c r="B334" i="3"/>
  <c r="C333" i="3"/>
  <c r="B333" i="3"/>
  <c r="C332" i="3"/>
  <c r="B332" i="3"/>
  <c r="C331" i="3"/>
  <c r="B331" i="3"/>
  <c r="C330" i="3"/>
  <c r="B330" i="3"/>
  <c r="C329" i="3"/>
  <c r="B329" i="3"/>
  <c r="C328" i="3"/>
  <c r="B328" i="3"/>
  <c r="C327" i="3"/>
  <c r="B327" i="3"/>
  <c r="C326" i="3"/>
  <c r="B326" i="3"/>
  <c r="C325" i="3"/>
  <c r="B325" i="3"/>
  <c r="C324" i="3"/>
  <c r="B324" i="3"/>
  <c r="C323" i="3"/>
  <c r="B323" i="3"/>
  <c r="C322" i="3"/>
  <c r="B322" i="3"/>
  <c r="C321" i="3"/>
  <c r="B321" i="3"/>
  <c r="C320" i="3"/>
  <c r="B320" i="3"/>
  <c r="C319" i="3"/>
  <c r="B319" i="3"/>
  <c r="C318" i="3"/>
  <c r="B318" i="3"/>
  <c r="C317" i="3"/>
  <c r="B317" i="3"/>
  <c r="C316" i="3"/>
  <c r="B316" i="3"/>
  <c r="C315" i="3"/>
  <c r="B315" i="3"/>
  <c r="C314" i="3"/>
  <c r="B314" i="3"/>
  <c r="C313" i="3"/>
  <c r="B313" i="3"/>
  <c r="C312" i="3"/>
  <c r="B312" i="3"/>
  <c r="C311" i="3"/>
  <c r="B311" i="3"/>
  <c r="C310" i="3"/>
  <c r="B310" i="3"/>
  <c r="C309" i="3"/>
  <c r="B309" i="3"/>
  <c r="C308" i="3"/>
  <c r="B308" i="3"/>
  <c r="C307" i="3"/>
  <c r="B307" i="3"/>
  <c r="C306" i="3"/>
  <c r="B306" i="3"/>
  <c r="C305" i="3"/>
  <c r="B305" i="3"/>
  <c r="C304" i="3"/>
  <c r="B304" i="3"/>
  <c r="C303" i="3"/>
  <c r="B303" i="3"/>
  <c r="C302" i="3"/>
  <c r="B302" i="3"/>
  <c r="C301" i="3"/>
  <c r="B301" i="3"/>
  <c r="C300" i="3"/>
  <c r="B300" i="3"/>
  <c r="C299" i="3"/>
  <c r="B299" i="3"/>
  <c r="C298" i="3"/>
  <c r="B298" i="3"/>
  <c r="C297" i="3"/>
  <c r="B297" i="3"/>
  <c r="C296" i="3"/>
  <c r="B296" i="3"/>
  <c r="C295" i="3"/>
  <c r="B295" i="3"/>
  <c r="C294" i="3"/>
  <c r="B294" i="3"/>
  <c r="C293" i="3"/>
  <c r="B293" i="3"/>
  <c r="C292" i="3"/>
  <c r="B292" i="3"/>
  <c r="C291" i="3"/>
  <c r="B291" i="3"/>
  <c r="C290" i="3"/>
  <c r="B290" i="3"/>
  <c r="C289" i="3"/>
  <c r="B289" i="3"/>
  <c r="C288" i="3"/>
  <c r="B288" i="3"/>
  <c r="C287" i="3"/>
  <c r="B287" i="3"/>
  <c r="C286" i="3"/>
  <c r="B286" i="3"/>
  <c r="C285" i="3"/>
  <c r="B285" i="3"/>
  <c r="C284" i="3"/>
  <c r="B284" i="3"/>
  <c r="C283" i="3"/>
  <c r="B283" i="3"/>
  <c r="C282" i="3"/>
  <c r="B282" i="3"/>
  <c r="C281" i="3"/>
  <c r="B281" i="3"/>
  <c r="C280" i="3"/>
  <c r="B280" i="3"/>
  <c r="C279" i="3"/>
  <c r="B279" i="3"/>
  <c r="C278" i="3"/>
  <c r="B278" i="3"/>
  <c r="C277" i="3"/>
  <c r="B277" i="3"/>
  <c r="C276" i="3"/>
  <c r="B276" i="3"/>
  <c r="C275" i="3"/>
  <c r="B275" i="3"/>
  <c r="C274" i="3"/>
  <c r="B274" i="3"/>
  <c r="C273" i="3"/>
  <c r="B273" i="3"/>
  <c r="C272" i="3"/>
  <c r="B272" i="3"/>
  <c r="C271" i="3"/>
  <c r="B271" i="3"/>
  <c r="C270" i="3"/>
  <c r="B270" i="3"/>
  <c r="C269" i="3"/>
  <c r="B269" i="3"/>
  <c r="C268" i="3"/>
  <c r="B268" i="3"/>
  <c r="C267" i="3"/>
  <c r="B267" i="3"/>
  <c r="C266" i="3"/>
  <c r="B266" i="3"/>
  <c r="C265" i="3"/>
  <c r="B265" i="3"/>
  <c r="C264" i="3"/>
  <c r="B264" i="3"/>
  <c r="C263" i="3"/>
  <c r="B263" i="3"/>
  <c r="C262" i="3"/>
  <c r="B262" i="3"/>
  <c r="C261" i="3"/>
  <c r="B261" i="3"/>
  <c r="C260" i="3"/>
  <c r="B260" i="3"/>
  <c r="C259" i="3"/>
  <c r="B259" i="3"/>
  <c r="C258" i="3"/>
  <c r="B258" i="3"/>
  <c r="C257" i="3"/>
  <c r="B257" i="3"/>
  <c r="C256" i="3"/>
  <c r="B256" i="3"/>
  <c r="C255" i="3"/>
  <c r="B255" i="3"/>
  <c r="C254" i="3"/>
  <c r="B254" i="3"/>
  <c r="C253" i="3"/>
  <c r="B253" i="3"/>
  <c r="C252" i="3"/>
  <c r="B252" i="3"/>
  <c r="C251" i="3"/>
  <c r="B251" i="3"/>
  <c r="C250" i="3"/>
  <c r="B250" i="3"/>
  <c r="C249" i="3"/>
  <c r="B249" i="3"/>
  <c r="C248" i="3"/>
  <c r="B248" i="3"/>
  <c r="C247" i="3"/>
  <c r="B247" i="3"/>
  <c r="C246" i="3"/>
  <c r="B246" i="3"/>
  <c r="C245" i="3"/>
  <c r="B245" i="3"/>
  <c r="C244" i="3"/>
  <c r="B244" i="3"/>
  <c r="C243" i="3"/>
  <c r="B243" i="3"/>
  <c r="C242" i="3"/>
  <c r="B242" i="3"/>
  <c r="C241" i="3"/>
  <c r="B241" i="3"/>
  <c r="C240" i="3"/>
  <c r="B240" i="3"/>
  <c r="C239" i="3"/>
  <c r="B239" i="3"/>
  <c r="C238" i="3"/>
  <c r="B238" i="3"/>
  <c r="C237" i="3"/>
  <c r="B237" i="3"/>
  <c r="C236" i="3"/>
  <c r="B236" i="3"/>
  <c r="C235" i="3"/>
  <c r="B235" i="3"/>
  <c r="C234" i="3"/>
  <c r="B234" i="3"/>
  <c r="C233" i="3"/>
  <c r="B233" i="3"/>
  <c r="C232" i="3"/>
  <c r="B232" i="3"/>
  <c r="C231" i="3"/>
  <c r="B231" i="3"/>
  <c r="C230" i="3"/>
  <c r="B230" i="3"/>
  <c r="C229" i="3"/>
  <c r="B229" i="3"/>
  <c r="C228" i="3"/>
  <c r="B228" i="3"/>
  <c r="C227" i="3"/>
  <c r="B227" i="3"/>
  <c r="C226" i="3"/>
  <c r="B226" i="3"/>
  <c r="C225" i="3"/>
  <c r="B225" i="3"/>
  <c r="C224" i="3"/>
  <c r="B224" i="3"/>
  <c r="C223" i="3"/>
  <c r="B223" i="3"/>
  <c r="C222" i="3"/>
  <c r="B222" i="3"/>
  <c r="C221" i="3"/>
  <c r="B221" i="3"/>
  <c r="C220" i="3"/>
  <c r="B220" i="3"/>
  <c r="C219" i="3"/>
  <c r="B219" i="3"/>
  <c r="C218" i="3"/>
  <c r="B218" i="3"/>
  <c r="C217" i="3"/>
  <c r="B217" i="3"/>
  <c r="C216" i="3"/>
  <c r="B216" i="3"/>
  <c r="C215" i="3"/>
  <c r="B215" i="3"/>
  <c r="C214" i="3"/>
  <c r="B214" i="3"/>
  <c r="C213" i="3"/>
  <c r="B213" i="3"/>
  <c r="C212" i="3"/>
  <c r="B212" i="3"/>
  <c r="C211" i="3"/>
  <c r="B211" i="3"/>
  <c r="C210" i="3"/>
  <c r="B210" i="3"/>
  <c r="C209" i="3"/>
  <c r="B209" i="3"/>
  <c r="C208" i="3"/>
  <c r="B208" i="3"/>
  <c r="C207" i="3"/>
  <c r="B207" i="3"/>
  <c r="C206" i="3"/>
  <c r="B206" i="3"/>
  <c r="C205" i="3"/>
  <c r="B205" i="3"/>
  <c r="C204" i="3"/>
  <c r="B204" i="3"/>
  <c r="C203" i="3"/>
  <c r="B203" i="3"/>
  <c r="C202" i="3"/>
  <c r="B202" i="3"/>
  <c r="C201" i="3"/>
  <c r="B201" i="3"/>
  <c r="C200" i="3"/>
  <c r="B200" i="3"/>
  <c r="C199" i="3"/>
  <c r="B199" i="3"/>
  <c r="C198" i="3"/>
  <c r="B198" i="3"/>
  <c r="C197" i="3"/>
  <c r="B197" i="3"/>
  <c r="C196" i="3"/>
  <c r="B196" i="3"/>
  <c r="C195" i="3"/>
  <c r="B195" i="3"/>
  <c r="C194" i="3"/>
  <c r="B194" i="3"/>
  <c r="C193" i="3"/>
  <c r="B193" i="3"/>
  <c r="C192" i="3"/>
  <c r="B192" i="3"/>
  <c r="C191" i="3"/>
  <c r="B191" i="3"/>
  <c r="C190" i="3"/>
  <c r="B190" i="3"/>
  <c r="C189" i="3"/>
  <c r="B189" i="3"/>
  <c r="C188" i="3"/>
  <c r="B188" i="3"/>
  <c r="C187" i="3"/>
  <c r="B187" i="3"/>
  <c r="C186" i="3"/>
  <c r="B186" i="3"/>
  <c r="C185" i="3"/>
  <c r="B185" i="3"/>
  <c r="C184" i="3"/>
  <c r="B184" i="3"/>
  <c r="C183" i="3"/>
  <c r="B183" i="3"/>
  <c r="C182" i="3"/>
  <c r="B182" i="3"/>
  <c r="C181" i="3"/>
  <c r="B181" i="3"/>
  <c r="C180" i="3"/>
  <c r="B180" i="3"/>
  <c r="C179" i="3"/>
  <c r="B179" i="3"/>
  <c r="C178" i="3"/>
  <c r="B178" i="3"/>
  <c r="C177" i="3"/>
  <c r="B177" i="3"/>
  <c r="C176" i="3"/>
  <c r="B176" i="3"/>
  <c r="C175" i="3"/>
  <c r="B175" i="3"/>
  <c r="C174" i="3"/>
  <c r="B174" i="3"/>
  <c r="C173" i="3"/>
  <c r="B173" i="3"/>
  <c r="C172" i="3"/>
  <c r="B172" i="3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  <c r="D395" i="3" l="1"/>
  <c r="E395" i="3" s="1"/>
  <c r="D392" i="3"/>
  <c r="E394" i="3" s="1"/>
  <c r="E396" i="3" l="1"/>
  <c r="E397" i="3"/>
  <c r="E392" i="3"/>
  <c r="E393" i="3"/>
</calcChain>
</file>

<file path=xl/sharedStrings.xml><?xml version="1.0" encoding="utf-8"?>
<sst xmlns="http://schemas.openxmlformats.org/spreadsheetml/2006/main" count="402" uniqueCount="52">
  <si>
    <t>MEI_EIMA_EIF</t>
  </si>
  <si>
    <t>SetAmount_MeetRatio</t>
  </si>
  <si>
    <t>Missratio_perset</t>
  </si>
  <si>
    <t>Meetratio_perset</t>
  </si>
  <si>
    <t>MissLatency_perpkt</t>
  </si>
  <si>
    <t>MeetLatency_perpkt</t>
  </si>
  <si>
    <t>Lifetime</t>
  </si>
  <si>
    <t>AverageEnergy</t>
  </si>
  <si>
    <t>MEI_EIMA_NPEDF</t>
  </si>
  <si>
    <t>MEI_LDC_EIF</t>
  </si>
  <si>
    <t>MEI_LDC_NPEDF</t>
  </si>
  <si>
    <t>Lifetime</t>
    <phoneticPr fontId="19" type="noConversion"/>
  </si>
  <si>
    <t>Avg Current</t>
    <phoneticPr fontId="19" type="noConversion"/>
  </si>
  <si>
    <t>1/L</t>
    <phoneticPr fontId="18" type="noConversion"/>
  </si>
  <si>
    <t>SUM(1/L)</t>
    <phoneticPr fontId="18" type="noConversion"/>
  </si>
  <si>
    <t>L</t>
    <phoneticPr fontId="18" type="noConversion"/>
  </si>
  <si>
    <t>New Interval</t>
    <phoneticPr fontId="18" type="noConversion"/>
  </si>
  <si>
    <t>Weight</t>
    <phoneticPr fontId="18" type="noConversion"/>
  </si>
  <si>
    <t>Lazy</t>
  </si>
  <si>
    <t>MEI</t>
  </si>
  <si>
    <t>Interval</t>
    <phoneticPr fontId="18" type="noConversion"/>
  </si>
  <si>
    <t>1/T</t>
    <phoneticPr fontId="18" type="noConversion"/>
  </si>
  <si>
    <t>SUM(1/T)</t>
    <phoneticPr fontId="18" type="noConversion"/>
  </si>
  <si>
    <t>Node3</t>
    <phoneticPr fontId="18" type="noConversion"/>
  </si>
  <si>
    <t>Node4</t>
    <phoneticPr fontId="18" type="noConversion"/>
  </si>
  <si>
    <t>Node5</t>
    <phoneticPr fontId="18" type="noConversion"/>
  </si>
  <si>
    <t>Node6</t>
    <phoneticPr fontId="18" type="noConversion"/>
  </si>
  <si>
    <t>Node7</t>
    <phoneticPr fontId="18" type="noConversion"/>
  </si>
  <si>
    <t>Node8</t>
    <phoneticPr fontId="18" type="noConversion"/>
  </si>
  <si>
    <t>Node</t>
    <phoneticPr fontId="18" type="noConversion"/>
  </si>
  <si>
    <t>Meet Ratio</t>
  </si>
  <si>
    <t>IOS</t>
  </si>
  <si>
    <t>IOS_IOS_EIF</t>
  </si>
  <si>
    <t>IOS_IOS_RR</t>
    <phoneticPr fontId="18" type="noConversion"/>
  </si>
  <si>
    <r>
      <t>MEI_EIMA_</t>
    </r>
    <r>
      <rPr>
        <sz val="12"/>
        <color rgb="FF9C0006"/>
        <rFont val="新細明體"/>
        <family val="1"/>
        <charset val="136"/>
        <scheme val="minor"/>
      </rPr>
      <t>RR</t>
    </r>
    <phoneticPr fontId="18" type="noConversion"/>
  </si>
  <si>
    <r>
      <t>MEI_LDC_</t>
    </r>
    <r>
      <rPr>
        <sz val="12"/>
        <color rgb="FF9C6500"/>
        <rFont val="新細明體"/>
        <family val="1"/>
        <charset val="136"/>
        <scheme val="minor"/>
      </rPr>
      <t>RR</t>
    </r>
    <phoneticPr fontId="18" type="noConversion"/>
  </si>
  <si>
    <r>
      <t>MEI_</t>
    </r>
    <r>
      <rPr>
        <sz val="12"/>
        <color rgb="FF006100"/>
        <rFont val="新細明體"/>
        <family val="1"/>
        <charset val="136"/>
        <scheme val="minor"/>
      </rPr>
      <t>Greedy_EIF</t>
    </r>
    <phoneticPr fontId="18" type="noConversion"/>
  </si>
  <si>
    <r>
      <t>MEI</t>
    </r>
    <r>
      <rPr>
        <sz val="12"/>
        <color rgb="FF9C0006"/>
        <rFont val="新細明體"/>
        <family val="1"/>
        <charset val="136"/>
        <scheme val="minor"/>
      </rPr>
      <t>_Greedy_NPEDF</t>
    </r>
    <phoneticPr fontId="18" type="noConversion"/>
  </si>
  <si>
    <r>
      <t>MEI</t>
    </r>
    <r>
      <rPr>
        <sz val="12"/>
        <color rgb="FF9C6500"/>
        <rFont val="新細明體"/>
        <family val="1"/>
        <charset val="136"/>
        <scheme val="minor"/>
      </rPr>
      <t>_Greedy_Lazy</t>
    </r>
    <phoneticPr fontId="18" type="noConversion"/>
  </si>
  <si>
    <r>
      <t>MEI</t>
    </r>
    <r>
      <rPr>
        <sz val="12"/>
        <color rgb="FF006100"/>
        <rFont val="新細明體"/>
        <family val="1"/>
        <charset val="136"/>
        <scheme val="minor"/>
      </rPr>
      <t>_Greedy_RR</t>
    </r>
    <phoneticPr fontId="18" type="noConversion"/>
  </si>
  <si>
    <t>IOS_IOS_RR</t>
    <phoneticPr fontId="18" type="noConversion"/>
  </si>
  <si>
    <t>Greedy_LDC_RR</t>
    <phoneticPr fontId="18" type="noConversion"/>
  </si>
  <si>
    <t>MEI_EIMA_EIF</t>
    <phoneticPr fontId="18" type="noConversion"/>
  </si>
  <si>
    <t xml:space="preserve">Rate 80 </t>
  </si>
  <si>
    <t>Greedy</t>
    <phoneticPr fontId="18" type="noConversion"/>
  </si>
  <si>
    <t>Greedy_Greedy_RR</t>
    <phoneticPr fontId="18" type="noConversion"/>
  </si>
  <si>
    <t>Greedy_LDC_RR</t>
    <phoneticPr fontId="18" type="noConversion"/>
  </si>
  <si>
    <t>Greedy_LDC_Polling</t>
    <phoneticPr fontId="18" type="noConversion"/>
  </si>
  <si>
    <t>MEI_LDC_Polling</t>
    <phoneticPr fontId="18" type="noConversion"/>
  </si>
  <si>
    <t>MEI_EIMA_Polling</t>
    <phoneticPr fontId="18" type="noConversion"/>
  </si>
  <si>
    <t>Static_LDC_Polling</t>
    <phoneticPr fontId="25" type="noConversion"/>
  </si>
  <si>
    <t>Greedy_LDC_Polling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</si>
</sst>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00_ "/>
  </numFmts>
  <fonts count="26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0"/>
      <name val="Arial"/>
      <family val="2"/>
    </font>
    <font>
      <sz val="10"/>
      <name val="Arial"/>
      <family val="2"/>
    </font>
    <font>
      <sz val="12"/>
      <color rgb="FF00610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sz val="9"/>
      <name val="細明體"/>
      <family val="3"/>
      <charset val="13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B2B2B2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/>
    <xf numFmtId="0" fontId="8" fillId="4" borderId="0" xfId="8" applyAlignment="1"/>
    <xf numFmtId="0" fontId="6" fillId="2" borderId="0" xfId="6" applyAlignment="1"/>
    <xf numFmtId="0" fontId="7" fillId="3" borderId="0" xfId="7" applyAlignment="1"/>
    <xf numFmtId="0" fontId="7" fillId="3" borderId="0" xfId="7">
      <alignment vertical="center"/>
    </xf>
    <xf numFmtId="176" fontId="0" fillId="0" borderId="0" xfId="0" applyNumberFormat="1">
      <alignment vertical="center"/>
    </xf>
    <xf numFmtId="0" fontId="16" fillId="0" borderId="0" xfId="0" applyFont="1">
      <alignment vertical="center"/>
    </xf>
    <xf numFmtId="0" fontId="8" fillId="4" borderId="0" xfId="8" applyBorder="1" applyAlignment="1" applyProtection="1"/>
    <xf numFmtId="0" fontId="6" fillId="2" borderId="0" xfId="6" applyBorder="1" applyAlignment="1" applyProtection="1"/>
    <xf numFmtId="0" fontId="7" fillId="3" borderId="0" xfId="7" applyBorder="1" applyAlignment="1" applyProtection="1"/>
    <xf numFmtId="0" fontId="20" fillId="0" borderId="0" xfId="0" applyFont="1" applyFill="1" applyBorder="1" applyAlignment="1" applyProtection="1"/>
    <xf numFmtId="0" fontId="20" fillId="0" borderId="0" xfId="0" applyNumberFormat="1" applyFont="1" applyFill="1" applyBorder="1" applyAlignment="1" applyProtection="1"/>
    <xf numFmtId="0" fontId="21" fillId="0" borderId="0" xfId="0" applyFont="1" applyFill="1" applyBorder="1" applyAlignment="1" applyProtection="1"/>
    <xf numFmtId="0" fontId="21" fillId="0" borderId="0" xfId="0" applyNumberFormat="1" applyFont="1" applyFill="1" applyBorder="1" applyAlignment="1" applyProtection="1"/>
    <xf numFmtId="0" fontId="0" fillId="0" borderId="0" xfId="0">
      <alignment vertical="center"/>
    </xf>
    <xf numFmtId="0" fontId="10" fillId="6" borderId="5" xfId="10">
      <alignment vertical="center"/>
    </xf>
    <xf numFmtId="0" fontId="0" fillId="0" borderId="0" xfId="0">
      <alignment vertical="center"/>
    </xf>
    <xf numFmtId="0" fontId="7" fillId="3" borderId="0" xfId="7" applyBorder="1" applyAlignment="1" applyProtection="1">
      <alignment horizontal="center"/>
    </xf>
    <xf numFmtId="0" fontId="6" fillId="2" borderId="0" xfId="6" applyAlignment="1">
      <alignment horizontal="center" vertical="center"/>
    </xf>
    <xf numFmtId="0" fontId="8" fillId="4" borderId="0" xfId="8" applyBorder="1" applyAlignment="1" applyProtection="1">
      <alignment horizontal="center"/>
    </xf>
    <xf numFmtId="0" fontId="6" fillId="2" borderId="0" xfId="6" applyBorder="1" applyAlignment="1" applyProtection="1">
      <alignment horizontal="center"/>
    </xf>
    <xf numFmtId="0" fontId="21" fillId="0" borderId="0" xfId="0" applyFont="1" applyFill="1" applyBorder="1" applyAlignment="1" applyProtection="1">
      <alignment horizontal="center"/>
    </xf>
    <xf numFmtId="0" fontId="8" fillId="4" borderId="0" xfId="8" applyAlignment="1">
      <alignment horizontal="center" vertical="center"/>
    </xf>
    <xf numFmtId="0" fontId="20" fillId="0" borderId="0" xfId="0" applyFont="1" applyFill="1" applyBorder="1" applyAlignment="1" applyProtection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7" fillId="8" borderId="8" xfId="15" applyFont="1" applyAlignment="1">
      <alignment horizontal="center" vertical="center"/>
    </xf>
    <xf numFmtId="0" fontId="7" fillId="3" borderId="8" xfId="7" applyBorder="1" applyAlignment="1">
      <alignment horizontal="center" vertical="center"/>
    </xf>
    <xf numFmtId="0" fontId="8" fillId="4" borderId="8" xfId="8" applyBorder="1" applyAlignment="1">
      <alignment horizontal="center" vertical="center"/>
    </xf>
    <xf numFmtId="0" fontId="6" fillId="2" borderId="8" xfId="6" applyBorder="1" applyAlignment="1">
      <alignment horizontal="center" vertical="center"/>
    </xf>
    <xf numFmtId="0" fontId="7" fillId="3" borderId="0" xfId="7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Testing!$B$1</c:f>
              <c:strCache>
                <c:ptCount val="1"/>
                <c:pt idx="0">
                  <c:v>Lifetime</c:v>
                </c:pt>
              </c:strCache>
            </c:strRef>
          </c:tx>
          <c:marker>
            <c:symbol val="none"/>
          </c:marker>
          <c:val>
            <c:numRef>
              <c:f>Testing!$B$2:$B$387</c:f>
              <c:numCache>
                <c:formatCode>General</c:formatCode>
                <c:ptCount val="386"/>
                <c:pt idx="0">
                  <c:v>78.182796136319539</c:v>
                </c:pt>
                <c:pt idx="1">
                  <c:v>83.393092717822825</c:v>
                </c:pt>
                <c:pt idx="2">
                  <c:v>88.603153161880584</c:v>
                </c:pt>
                <c:pt idx="3">
                  <c:v>93.812977484545513</c:v>
                </c:pt>
                <c:pt idx="4">
                  <c:v>99.022565701868899</c:v>
                </c:pt>
                <c:pt idx="5">
                  <c:v>104.23191782990055</c:v>
                </c:pt>
                <c:pt idx="6">
                  <c:v>109.44103388468884</c:v>
                </c:pt>
                <c:pt idx="7">
                  <c:v>114.64991388228061</c:v>
                </c:pt>
                <c:pt idx="8">
                  <c:v>119.85855783872138</c:v>
                </c:pt>
                <c:pt idx="9">
                  <c:v>125.06696577005512</c:v>
                </c:pt>
                <c:pt idx="10">
                  <c:v>130.27513769232434</c:v>
                </c:pt>
                <c:pt idx="11">
                  <c:v>135.48307362157021</c:v>
                </c:pt>
                <c:pt idx="12">
                  <c:v>140.69077357383227</c:v>
                </c:pt>
                <c:pt idx="13">
                  <c:v>145.89823756514875</c:v>
                </c:pt>
                <c:pt idx="14">
                  <c:v>151.10546561155635</c:v>
                </c:pt>
                <c:pt idx="15">
                  <c:v>156.3124577290904</c:v>
                </c:pt>
                <c:pt idx="16">
                  <c:v>161.51921393378464</c:v>
                </c:pt>
                <c:pt idx="17">
                  <c:v>166.72573424167146</c:v>
                </c:pt>
                <c:pt idx="18">
                  <c:v>171.93201866878184</c:v>
                </c:pt>
                <c:pt idx="19">
                  <c:v>177.13806723114519</c:v>
                </c:pt>
                <c:pt idx="20">
                  <c:v>182.34387994478948</c:v>
                </c:pt>
                <c:pt idx="21">
                  <c:v>187.54945682574134</c:v>
                </c:pt>
                <c:pt idx="22">
                  <c:v>192.75479789002583</c:v>
                </c:pt>
                <c:pt idx="23">
                  <c:v>197.95990315366663</c:v>
                </c:pt>
                <c:pt idx="24">
                  <c:v>203.16477263268592</c:v>
                </c:pt>
                <c:pt idx="25">
                  <c:v>208.36940634310452</c:v>
                </c:pt>
                <c:pt idx="26">
                  <c:v>213.57380430094162</c:v>
                </c:pt>
                <c:pt idx="27">
                  <c:v>218.77796652221511</c:v>
                </c:pt>
                <c:pt idx="28">
                  <c:v>223.98189302294142</c:v>
                </c:pt>
                <c:pt idx="29">
                  <c:v>229.18558381913547</c:v>
                </c:pt>
                <c:pt idx="30">
                  <c:v>234.38903892681077</c:v>
                </c:pt>
                <c:pt idx="31">
                  <c:v>239.5922583619793</c:v>
                </c:pt>
                <c:pt idx="32">
                  <c:v>244.79524214065182</c:v>
                </c:pt>
                <c:pt idx="33">
                  <c:v>249.99799027883728</c:v>
                </c:pt>
                <c:pt idx="34">
                  <c:v>255.20050279254343</c:v>
                </c:pt>
                <c:pt idx="35">
                  <c:v>260.40277969777657</c:v>
                </c:pt>
                <c:pt idx="36">
                  <c:v>265.60482101054146</c:v>
                </c:pt>
                <c:pt idx="37">
                  <c:v>270.80662674684146</c:v>
                </c:pt>
                <c:pt idx="38">
                  <c:v>276.00819692267845</c:v>
                </c:pt>
                <c:pt idx="39">
                  <c:v>281.20953155405294</c:v>
                </c:pt>
                <c:pt idx="40">
                  <c:v>286.4106306569638</c:v>
                </c:pt>
                <c:pt idx="41">
                  <c:v>291.61149424740864</c:v>
                </c:pt>
                <c:pt idx="42">
                  <c:v>296.81212234138354</c:v>
                </c:pt>
                <c:pt idx="43">
                  <c:v>302.01251495488327</c:v>
                </c:pt>
                <c:pt idx="44">
                  <c:v>307.21267210390084</c:v>
                </c:pt>
                <c:pt idx="45">
                  <c:v>312.41259380442818</c:v>
                </c:pt>
                <c:pt idx="46">
                  <c:v>317.61228007245552</c:v>
                </c:pt>
                <c:pt idx="47">
                  <c:v>322.81173092397171</c:v>
                </c:pt>
                <c:pt idx="48">
                  <c:v>328.01094637496413</c:v>
                </c:pt>
                <c:pt idx="49">
                  <c:v>333.20992644141876</c:v>
                </c:pt>
                <c:pt idx="50">
                  <c:v>338.40867113932018</c:v>
                </c:pt>
                <c:pt idx="51">
                  <c:v>343.60718048465139</c:v>
                </c:pt>
                <c:pt idx="52">
                  <c:v>348.80545449339405</c:v>
                </c:pt>
                <c:pt idx="53">
                  <c:v>354.00349318152843</c:v>
                </c:pt>
                <c:pt idx="54">
                  <c:v>359.20129656503298</c:v>
                </c:pt>
                <c:pt idx="55">
                  <c:v>364.39886465988525</c:v>
                </c:pt>
                <c:pt idx="56">
                  <c:v>369.59619748206086</c:v>
                </c:pt>
                <c:pt idx="57">
                  <c:v>374.7932950475344</c:v>
                </c:pt>
                <c:pt idx="58">
                  <c:v>379.9901573722787</c:v>
                </c:pt>
                <c:pt idx="59">
                  <c:v>385.18678447226529</c:v>
                </c:pt>
                <c:pt idx="60">
                  <c:v>390.38317636346432</c:v>
                </c:pt>
                <c:pt idx="61">
                  <c:v>395.57933306184407</c:v>
                </c:pt>
                <c:pt idx="62">
                  <c:v>400.77525458337203</c:v>
                </c:pt>
                <c:pt idx="63">
                  <c:v>405.97094094401376</c:v>
                </c:pt>
                <c:pt idx="64">
                  <c:v>411.16639215973356</c:v>
                </c:pt>
                <c:pt idx="65">
                  <c:v>416.36160824649431</c:v>
                </c:pt>
                <c:pt idx="66">
                  <c:v>421.55658922025731</c:v>
                </c:pt>
                <c:pt idx="67">
                  <c:v>426.75133509698253</c:v>
                </c:pt>
                <c:pt idx="68">
                  <c:v>431.94584589262837</c:v>
                </c:pt>
                <c:pt idx="69">
                  <c:v>437.14012162315208</c:v>
                </c:pt>
                <c:pt idx="70">
                  <c:v>442.33416230450899</c:v>
                </c:pt>
                <c:pt idx="71">
                  <c:v>447.52796795265346</c:v>
                </c:pt>
                <c:pt idx="72">
                  <c:v>452.72153858353818</c:v>
                </c:pt>
                <c:pt idx="73">
                  <c:v>457.91487421311444</c:v>
                </c:pt>
                <c:pt idx="74">
                  <c:v>463.10797485733195</c:v>
                </c:pt>
                <c:pt idx="75">
                  <c:v>468.3008405321392</c:v>
                </c:pt>
                <c:pt idx="76">
                  <c:v>473.49347125348299</c:v>
                </c:pt>
                <c:pt idx="77">
                  <c:v>478.68586703730898</c:v>
                </c:pt>
                <c:pt idx="78">
                  <c:v>483.87802789956112</c:v>
                </c:pt>
                <c:pt idx="79">
                  <c:v>489.06995385618205</c:v>
                </c:pt>
                <c:pt idx="80">
                  <c:v>494.26164492311307</c:v>
                </c:pt>
                <c:pt idx="81">
                  <c:v>499.45310111629362</c:v>
                </c:pt>
                <c:pt idx="82">
                  <c:v>504.64432245166222</c:v>
                </c:pt>
                <c:pt idx="83">
                  <c:v>509.83530894515559</c:v>
                </c:pt>
                <c:pt idx="84">
                  <c:v>515.02606061270922</c:v>
                </c:pt>
                <c:pt idx="85">
                  <c:v>520.21657747025699</c:v>
                </c:pt>
                <c:pt idx="86">
                  <c:v>525.40685953373145</c:v>
                </c:pt>
                <c:pt idx="87">
                  <c:v>530.59690681906375</c:v>
                </c:pt>
                <c:pt idx="88">
                  <c:v>535.78671934218335</c:v>
                </c:pt>
                <c:pt idx="89">
                  <c:v>540.97629711901868</c:v>
                </c:pt>
                <c:pt idx="90">
                  <c:v>546.16564016549626</c:v>
                </c:pt>
                <c:pt idx="91">
                  <c:v>551.35474849754144</c:v>
                </c:pt>
                <c:pt idx="92">
                  <c:v>556.54362213107822</c:v>
                </c:pt>
                <c:pt idx="93">
                  <c:v>561.73226108202891</c:v>
                </c:pt>
                <c:pt idx="94">
                  <c:v>566.92066536631467</c:v>
                </c:pt>
                <c:pt idx="95">
                  <c:v>572.10883499985482</c:v>
                </c:pt>
                <c:pt idx="96">
                  <c:v>577.2967699985677</c:v>
                </c:pt>
                <c:pt idx="97">
                  <c:v>582.48447037836968</c:v>
                </c:pt>
                <c:pt idx="98">
                  <c:v>587.67193615517624</c:v>
                </c:pt>
                <c:pt idx="99">
                  <c:v>592.85916734490104</c:v>
                </c:pt>
                <c:pt idx="100">
                  <c:v>598.04616396345659</c:v>
                </c:pt>
                <c:pt idx="101">
                  <c:v>603.23292602675383</c:v>
                </c:pt>
                <c:pt idx="102">
                  <c:v>608.41945355070186</c:v>
                </c:pt>
                <c:pt idx="103">
                  <c:v>613.60574655120911</c:v>
                </c:pt>
                <c:pt idx="104">
                  <c:v>618.79180504418207</c:v>
                </c:pt>
                <c:pt idx="105">
                  <c:v>623.97762904552565</c:v>
                </c:pt>
                <c:pt idx="106">
                  <c:v>629.16321857114394</c:v>
                </c:pt>
                <c:pt idx="107">
                  <c:v>634.34857363693902</c:v>
                </c:pt>
                <c:pt idx="108">
                  <c:v>639.53369425881192</c:v>
                </c:pt>
                <c:pt idx="109">
                  <c:v>644.71858045266174</c:v>
                </c:pt>
                <c:pt idx="110">
                  <c:v>649.90323223438668</c:v>
                </c:pt>
                <c:pt idx="111">
                  <c:v>655.08764961988322</c:v>
                </c:pt>
                <c:pt idx="112">
                  <c:v>660.27183262504627</c:v>
                </c:pt>
                <c:pt idx="113">
                  <c:v>665.45578126576982</c:v>
                </c:pt>
                <c:pt idx="114">
                  <c:v>670.63949555794579</c:v>
                </c:pt>
                <c:pt idx="115">
                  <c:v>675.82297551746524</c:v>
                </c:pt>
                <c:pt idx="116">
                  <c:v>681.00622116021736</c:v>
                </c:pt>
                <c:pt idx="117">
                  <c:v>686.18923250209002</c:v>
                </c:pt>
                <c:pt idx="118">
                  <c:v>691.37200955896969</c:v>
                </c:pt>
                <c:pt idx="119">
                  <c:v>696.5545523467415</c:v>
                </c:pt>
                <c:pt idx="120">
                  <c:v>701.73686088128898</c:v>
                </c:pt>
                <c:pt idx="121">
                  <c:v>706.91893517849428</c:v>
                </c:pt>
                <c:pt idx="122">
                  <c:v>712.10077525423844</c:v>
                </c:pt>
                <c:pt idx="123">
                  <c:v>717.28238112440022</c:v>
                </c:pt>
                <c:pt idx="124">
                  <c:v>722.46375280485779</c:v>
                </c:pt>
                <c:pt idx="125">
                  <c:v>727.64489031148753</c:v>
                </c:pt>
                <c:pt idx="126">
                  <c:v>732.82579366016444</c:v>
                </c:pt>
                <c:pt idx="127">
                  <c:v>738.00646286676215</c:v>
                </c:pt>
                <c:pt idx="128">
                  <c:v>743.18689794715249</c:v>
                </c:pt>
                <c:pt idx="129">
                  <c:v>748.36709891720659</c:v>
                </c:pt>
                <c:pt idx="130">
                  <c:v>753.54706579279332</c:v>
                </c:pt>
                <c:pt idx="131">
                  <c:v>758.72679858978051</c:v>
                </c:pt>
                <c:pt idx="132">
                  <c:v>763.90629732403488</c:v>
                </c:pt>
                <c:pt idx="133">
                  <c:v>769.08556201142096</c:v>
                </c:pt>
                <c:pt idx="134">
                  <c:v>774.26459266780262</c:v>
                </c:pt>
                <c:pt idx="135">
                  <c:v>779.44338930904155</c:v>
                </c:pt>
                <c:pt idx="136">
                  <c:v>784.62195195099901</c:v>
                </c:pt>
                <c:pt idx="137">
                  <c:v>789.8002806095335</c:v>
                </c:pt>
                <c:pt idx="138">
                  <c:v>794.97837530050322</c:v>
                </c:pt>
                <c:pt idx="139">
                  <c:v>800.15623603976439</c:v>
                </c:pt>
                <c:pt idx="140">
                  <c:v>805.33386284317203</c:v>
                </c:pt>
                <c:pt idx="141">
                  <c:v>810.51125572657952</c:v>
                </c:pt>
                <c:pt idx="142">
                  <c:v>815.68841470583891</c:v>
                </c:pt>
                <c:pt idx="143">
                  <c:v>820.86533979680109</c:v>
                </c:pt>
                <c:pt idx="144">
                  <c:v>826.04203101531471</c:v>
                </c:pt>
                <c:pt idx="145">
                  <c:v>831.2184883772278</c:v>
                </c:pt>
                <c:pt idx="146">
                  <c:v>836.39471189838684</c:v>
                </c:pt>
                <c:pt idx="147">
                  <c:v>841.5707015946366</c:v>
                </c:pt>
                <c:pt idx="148">
                  <c:v>846.74645748182047</c:v>
                </c:pt>
                <c:pt idx="149">
                  <c:v>851.92197957578037</c:v>
                </c:pt>
                <c:pt idx="150">
                  <c:v>857.09726789235742</c:v>
                </c:pt>
                <c:pt idx="151">
                  <c:v>862.27232244739002</c:v>
                </c:pt>
                <c:pt idx="152">
                  <c:v>867.44714325671657</c:v>
                </c:pt>
                <c:pt idx="153">
                  <c:v>872.62173033617296</c:v>
                </c:pt>
                <c:pt idx="154">
                  <c:v>877.79608370159417</c:v>
                </c:pt>
                <c:pt idx="155">
                  <c:v>882.97020336881371</c:v>
                </c:pt>
                <c:pt idx="156">
                  <c:v>888.14408935366362</c:v>
                </c:pt>
                <c:pt idx="157">
                  <c:v>893.31774167197443</c:v>
                </c:pt>
                <c:pt idx="158">
                  <c:v>898.49116033957512</c:v>
                </c:pt>
                <c:pt idx="159">
                  <c:v>903.66434537229372</c:v>
                </c:pt>
                <c:pt idx="160">
                  <c:v>908.83729678595626</c:v>
                </c:pt>
                <c:pt idx="161">
                  <c:v>914.01001459638792</c:v>
                </c:pt>
                <c:pt idx="162">
                  <c:v>919.18249881941176</c:v>
                </c:pt>
                <c:pt idx="163">
                  <c:v>924.35474947084992</c:v>
                </c:pt>
                <c:pt idx="164">
                  <c:v>929.52676656652329</c:v>
                </c:pt>
                <c:pt idx="165">
                  <c:v>934.69855012225048</c:v>
                </c:pt>
                <c:pt idx="166">
                  <c:v>939.87010015384953</c:v>
                </c:pt>
                <c:pt idx="167">
                  <c:v>945.04141667713657</c:v>
                </c:pt>
                <c:pt idx="168">
                  <c:v>950.21249970792667</c:v>
                </c:pt>
                <c:pt idx="169">
                  <c:v>955.38334926203311</c:v>
                </c:pt>
                <c:pt idx="170">
                  <c:v>960.55396535526791</c:v>
                </c:pt>
                <c:pt idx="171">
                  <c:v>965.72434800344195</c:v>
                </c:pt>
                <c:pt idx="172">
                  <c:v>970.89449722236384</c:v>
                </c:pt>
                <c:pt idx="173">
                  <c:v>976.06441302784162</c:v>
                </c:pt>
                <c:pt idx="174">
                  <c:v>981.23409543568152</c:v>
                </c:pt>
                <c:pt idx="175">
                  <c:v>986.4035444616884</c:v>
                </c:pt>
                <c:pt idx="176">
                  <c:v>991.57276012166585</c:v>
                </c:pt>
                <c:pt idx="177">
                  <c:v>996.7417424314159</c:v>
                </c:pt>
                <c:pt idx="178">
                  <c:v>1001.9104914067389</c:v>
                </c:pt>
                <c:pt idx="179">
                  <c:v>1007.0790070634339</c:v>
                </c:pt>
                <c:pt idx="180">
                  <c:v>1012.2472894172989</c:v>
                </c:pt>
                <c:pt idx="181">
                  <c:v>1017.4153384841303</c:v>
                </c:pt>
                <c:pt idx="182">
                  <c:v>1022.5831542797227</c:v>
                </c:pt>
                <c:pt idx="183">
                  <c:v>1027.7507368198699</c:v>
                </c:pt>
                <c:pt idx="184">
                  <c:v>1032.9180861203638</c:v>
                </c:pt>
                <c:pt idx="185">
                  <c:v>1038.0852021969947</c:v>
                </c:pt>
                <c:pt idx="186">
                  <c:v>1043.2520850655521</c:v>
                </c:pt>
                <c:pt idx="187">
                  <c:v>1048.4187347418238</c:v>
                </c:pt>
                <c:pt idx="188">
                  <c:v>1053.5851512415959</c:v>
                </c:pt>
                <c:pt idx="189">
                  <c:v>1058.7513345806533</c:v>
                </c:pt>
                <c:pt idx="190">
                  <c:v>1063.9172847747795</c:v>
                </c:pt>
                <c:pt idx="191">
                  <c:v>1069.0830018397573</c:v>
                </c:pt>
                <c:pt idx="192">
                  <c:v>1074.2484857913662</c:v>
                </c:pt>
                <c:pt idx="193">
                  <c:v>1079.4137366453858</c:v>
                </c:pt>
                <c:pt idx="194">
                  <c:v>1084.5787544175942</c:v>
                </c:pt>
                <c:pt idx="195">
                  <c:v>1089.7435391237675</c:v>
                </c:pt>
                <c:pt idx="196">
                  <c:v>1094.9080907796806</c:v>
                </c:pt>
                <c:pt idx="197">
                  <c:v>1100.0724094011071</c:v>
                </c:pt>
                <c:pt idx="198">
                  <c:v>1105.2364950038193</c:v>
                </c:pt>
                <c:pt idx="199">
                  <c:v>1110.4003476035873</c:v>
                </c:pt>
                <c:pt idx="200">
                  <c:v>1115.5639672161808</c:v>
                </c:pt>
                <c:pt idx="201">
                  <c:v>1120.7273538573675</c:v>
                </c:pt>
                <c:pt idx="202">
                  <c:v>1125.8905075429138</c:v>
                </c:pt>
                <c:pt idx="203">
                  <c:v>1131.0534282885849</c:v>
                </c:pt>
                <c:pt idx="204">
                  <c:v>1136.2161161101437</c:v>
                </c:pt>
                <c:pt idx="205">
                  <c:v>1141.3785710233535</c:v>
                </c:pt>
                <c:pt idx="206">
                  <c:v>1146.5407930439737</c:v>
                </c:pt>
                <c:pt idx="207">
                  <c:v>1151.7027821877641</c:v>
                </c:pt>
                <c:pt idx="208">
                  <c:v>1156.8645384704828</c:v>
                </c:pt>
                <c:pt idx="209">
                  <c:v>1162.0260619078861</c:v>
                </c:pt>
                <c:pt idx="210">
                  <c:v>1167.1873525157287</c:v>
                </c:pt>
                <c:pt idx="211">
                  <c:v>1172.3484103097646</c:v>
                </c:pt>
                <c:pt idx="212">
                  <c:v>1177.5092353057462</c:v>
                </c:pt>
                <c:pt idx="213">
                  <c:v>1182.6698275194237</c:v>
                </c:pt>
                <c:pt idx="214">
                  <c:v>1187.8301869665465</c:v>
                </c:pt>
                <c:pt idx="215">
                  <c:v>1192.9903136628627</c:v>
                </c:pt>
                <c:pt idx="216">
                  <c:v>1198.1502076241188</c:v>
                </c:pt>
                <c:pt idx="217">
                  <c:v>1203.3098688660598</c:v>
                </c:pt>
                <c:pt idx="218">
                  <c:v>1208.4692974044294</c:v>
                </c:pt>
                <c:pt idx="219">
                  <c:v>1213.6284932549702</c:v>
                </c:pt>
                <c:pt idx="220">
                  <c:v>1218.7874564334222</c:v>
                </c:pt>
                <c:pt idx="221">
                  <c:v>1223.9461869555255</c:v>
                </c:pt>
                <c:pt idx="222">
                  <c:v>1229.1046848370177</c:v>
                </c:pt>
                <c:pt idx="223">
                  <c:v>1234.2629500936353</c:v>
                </c:pt>
                <c:pt idx="224">
                  <c:v>1239.4209827411137</c:v>
                </c:pt>
                <c:pt idx="225">
                  <c:v>1244.5787827951867</c:v>
                </c:pt>
                <c:pt idx="226">
                  <c:v>1249.7363502715864</c:v>
                </c:pt>
                <c:pt idx="227">
                  <c:v>1254.8936851860435</c:v>
                </c:pt>
                <c:pt idx="228">
                  <c:v>1260.0507875542876</c:v>
                </c:pt>
                <c:pt idx="229">
                  <c:v>1265.2076573920469</c:v>
                </c:pt>
                <c:pt idx="230">
                  <c:v>1270.3642947150481</c:v>
                </c:pt>
                <c:pt idx="231">
                  <c:v>1275.5206995390161</c:v>
                </c:pt>
                <c:pt idx="232">
                  <c:v>1280.6768718796745</c:v>
                </c:pt>
                <c:pt idx="233">
                  <c:v>1285.8328117527467</c:v>
                </c:pt>
                <c:pt idx="234">
                  <c:v>1290.9885191739525</c:v>
                </c:pt>
                <c:pt idx="235">
                  <c:v>1296.143994159012</c:v>
                </c:pt>
                <c:pt idx="236">
                  <c:v>1301.2992367236432</c:v>
                </c:pt>
                <c:pt idx="237">
                  <c:v>1306.4542468835625</c:v>
                </c:pt>
                <c:pt idx="238">
                  <c:v>1311.6090246544857</c:v>
                </c:pt>
                <c:pt idx="239">
                  <c:v>1316.7635700521264</c:v>
                </c:pt>
                <c:pt idx="240">
                  <c:v>1321.9178830921974</c:v>
                </c:pt>
                <c:pt idx="241">
                  <c:v>1327.071963790409</c:v>
                </c:pt>
                <c:pt idx="242">
                  <c:v>1332.2258121624716</c:v>
                </c:pt>
                <c:pt idx="243">
                  <c:v>1337.3794282240926</c:v>
                </c:pt>
                <c:pt idx="244">
                  <c:v>1342.5328119909796</c:v>
                </c:pt>
                <c:pt idx="245">
                  <c:v>1347.6859634788375</c:v>
                </c:pt>
                <c:pt idx="246">
                  <c:v>1352.8388827033702</c:v>
                </c:pt>
                <c:pt idx="247">
                  <c:v>1357.9915696802807</c:v>
                </c:pt>
                <c:pt idx="248">
                  <c:v>1363.1440244252699</c:v>
                </c:pt>
                <c:pt idx="249">
                  <c:v>1368.2962469540369</c:v>
                </c:pt>
                <c:pt idx="250">
                  <c:v>1373.4482372822808</c:v>
                </c:pt>
                <c:pt idx="251">
                  <c:v>1378.5999954256981</c:v>
                </c:pt>
                <c:pt idx="252">
                  <c:v>1383.7515213999845</c:v>
                </c:pt>
                <c:pt idx="253">
                  <c:v>1388.9028152208339</c:v>
                </c:pt>
                <c:pt idx="254">
                  <c:v>1394.0538769039388</c:v>
                </c:pt>
                <c:pt idx="255">
                  <c:v>1399.2047064649907</c:v>
                </c:pt>
                <c:pt idx="256">
                  <c:v>1404.3553039196793</c:v>
                </c:pt>
                <c:pt idx="257">
                  <c:v>1409.5056692836927</c:v>
                </c:pt>
                <c:pt idx="258">
                  <c:v>1414.6558025727184</c:v>
                </c:pt>
                <c:pt idx="259">
                  <c:v>1419.8057038024413</c:v>
                </c:pt>
                <c:pt idx="260">
                  <c:v>1424.9553729885463</c:v>
                </c:pt>
                <c:pt idx="261">
                  <c:v>1430.1048101467156</c:v>
                </c:pt>
                <c:pt idx="262">
                  <c:v>1435.2540152926308</c:v>
                </c:pt>
                <c:pt idx="263">
                  <c:v>1440.4029884419715</c:v>
                </c:pt>
                <c:pt idx="264">
                  <c:v>1445.5517296104165</c:v>
                </c:pt>
                <c:pt idx="265">
                  <c:v>1450.7002388136427</c:v>
                </c:pt>
                <c:pt idx="266">
                  <c:v>1455.848516067326</c:v>
                </c:pt>
                <c:pt idx="267">
                  <c:v>1460.9965613871404</c:v>
                </c:pt>
                <c:pt idx="268">
                  <c:v>1466.1443747887593</c:v>
                </c:pt>
                <c:pt idx="269">
                  <c:v>1471.2919562878531</c:v>
                </c:pt>
                <c:pt idx="270">
                  <c:v>1476.4393059000929</c:v>
                </c:pt>
                <c:pt idx="271">
                  <c:v>1481.5864236411464</c:v>
                </c:pt>
                <c:pt idx="272">
                  <c:v>1486.7333095266813</c:v>
                </c:pt>
                <c:pt idx="273">
                  <c:v>1491.8799635723635</c:v>
                </c:pt>
                <c:pt idx="274">
                  <c:v>1497.0263857938571</c:v>
                </c:pt>
                <c:pt idx="275">
                  <c:v>1502.1725762068254</c:v>
                </c:pt>
                <c:pt idx="276">
                  <c:v>1507.3185348269296</c:v>
                </c:pt>
                <c:pt idx="277">
                  <c:v>1512.46426166983</c:v>
                </c:pt>
                <c:pt idx="278">
                  <c:v>1517.6097567511849</c:v>
                </c:pt>
                <c:pt idx="279">
                  <c:v>1522.7550200866522</c:v>
                </c:pt>
                <c:pt idx="280">
                  <c:v>1527.9000516918877</c:v>
                </c:pt>
                <c:pt idx="281">
                  <c:v>1533.0448515825458</c:v>
                </c:pt>
                <c:pt idx="282">
                  <c:v>1538.1894197742799</c:v>
                </c:pt>
                <c:pt idx="283">
                  <c:v>1543.333756282741</c:v>
                </c:pt>
                <c:pt idx="284">
                  <c:v>1548.4778611235802</c:v>
                </c:pt>
                <c:pt idx="285">
                  <c:v>1553.6217343124456</c:v>
                </c:pt>
                <c:pt idx="286">
                  <c:v>1558.7653758649849</c:v>
                </c:pt>
                <c:pt idx="287">
                  <c:v>1563.9087857968445</c:v>
                </c:pt>
                <c:pt idx="288">
                  <c:v>1569.0519641236688</c:v>
                </c:pt>
                <c:pt idx="289">
                  <c:v>1574.1949108611011</c:v>
                </c:pt>
                <c:pt idx="290">
                  <c:v>1579.3376260247828</c:v>
                </c:pt>
                <c:pt idx="291">
                  <c:v>1584.4801096303549</c:v>
                </c:pt>
                <c:pt idx="292">
                  <c:v>1589.6223616934558</c:v>
                </c:pt>
                <c:pt idx="293">
                  <c:v>1594.7643822297237</c:v>
                </c:pt>
                <c:pt idx="294">
                  <c:v>1599.9061712547941</c:v>
                </c:pt>
                <c:pt idx="295">
                  <c:v>1605.047728784303</c:v>
                </c:pt>
                <c:pt idx="296">
                  <c:v>1610.1890548338822</c:v>
                </c:pt>
                <c:pt idx="297">
                  <c:v>1615.3301494191646</c:v>
                </c:pt>
                <c:pt idx="298">
                  <c:v>1620.4710125557808</c:v>
                </c:pt>
                <c:pt idx="299">
                  <c:v>1625.6116442593593</c:v>
                </c:pt>
                <c:pt idx="300">
                  <c:v>1630.7520445455286</c:v>
                </c:pt>
                <c:pt idx="301">
                  <c:v>1635.8922134299146</c:v>
                </c:pt>
                <c:pt idx="302">
                  <c:v>1641.0321509281425</c:v>
                </c:pt>
                <c:pt idx="303">
                  <c:v>1646.1718570558355</c:v>
                </c:pt>
                <c:pt idx="304">
                  <c:v>1651.3113318286155</c:v>
                </c:pt>
                <c:pt idx="305">
                  <c:v>1656.4505752621039</c:v>
                </c:pt>
                <c:pt idx="306">
                  <c:v>1661.5895873719194</c:v>
                </c:pt>
                <c:pt idx="307">
                  <c:v>1666.7283681736803</c:v>
                </c:pt>
                <c:pt idx="308">
                  <c:v>1671.8669176830031</c:v>
                </c:pt>
                <c:pt idx="309">
                  <c:v>1677.0052359155027</c:v>
                </c:pt>
                <c:pt idx="310">
                  <c:v>1682.1433228867925</c:v>
                </c:pt>
                <c:pt idx="311">
                  <c:v>1687.2811786124851</c:v>
                </c:pt>
                <c:pt idx="312">
                  <c:v>1692.4188031081912</c:v>
                </c:pt>
                <c:pt idx="313">
                  <c:v>1697.5561963895207</c:v>
                </c:pt>
                <c:pt idx="314">
                  <c:v>1702.6933584720809</c:v>
                </c:pt>
                <c:pt idx="315">
                  <c:v>1707.8302893714795</c:v>
                </c:pt>
                <c:pt idx="316">
                  <c:v>1712.9669891033209</c:v>
                </c:pt>
                <c:pt idx="317">
                  <c:v>1718.1034576832089</c:v>
                </c:pt>
                <c:pt idx="318">
                  <c:v>1723.2396951267463</c:v>
                </c:pt>
                <c:pt idx="319">
                  <c:v>1728.3757014495343</c:v>
                </c:pt>
                <c:pt idx="320">
                  <c:v>1733.5114766671722</c:v>
                </c:pt>
                <c:pt idx="321">
                  <c:v>1738.647020795258</c:v>
                </c:pt>
                <c:pt idx="322">
                  <c:v>1743.782333849389</c:v>
                </c:pt>
                <c:pt idx="323">
                  <c:v>1748.9174158451608</c:v>
                </c:pt>
                <c:pt idx="324">
                  <c:v>1754.0522667981666</c:v>
                </c:pt>
                <c:pt idx="325">
                  <c:v>1759.1868867239996</c:v>
                </c:pt>
                <c:pt idx="326">
                  <c:v>1764.3212756382507</c:v>
                </c:pt>
                <c:pt idx="327">
                  <c:v>1769.4554335565101</c:v>
                </c:pt>
                <c:pt idx="328">
                  <c:v>1774.589360494366</c:v>
                </c:pt>
                <c:pt idx="329">
                  <c:v>1779.7230564674053</c:v>
                </c:pt>
                <c:pt idx="330">
                  <c:v>1784.8565214912139</c:v>
                </c:pt>
                <c:pt idx="331">
                  <c:v>1789.9897555813754</c:v>
                </c:pt>
                <c:pt idx="332">
                  <c:v>1795.1227587534731</c:v>
                </c:pt>
                <c:pt idx="333">
                  <c:v>1800.255531023088</c:v>
                </c:pt>
                <c:pt idx="334">
                  <c:v>1805.3880724058008</c:v>
                </c:pt>
                <c:pt idx="335">
                  <c:v>1810.5203829171896</c:v>
                </c:pt>
                <c:pt idx="336">
                  <c:v>1815.6524625728314</c:v>
                </c:pt>
                <c:pt idx="337">
                  <c:v>1820.7843113883025</c:v>
                </c:pt>
                <c:pt idx="338">
                  <c:v>1825.9159293791765</c:v>
                </c:pt>
                <c:pt idx="339">
                  <c:v>1831.0473165610272</c:v>
                </c:pt>
                <c:pt idx="340">
                  <c:v>1836.1784729494259</c:v>
                </c:pt>
                <c:pt idx="341">
                  <c:v>1841.3093985599426</c:v>
                </c:pt>
                <c:pt idx="342">
                  <c:v>1846.4400934081461</c:v>
                </c:pt>
                <c:pt idx="343">
                  <c:v>1851.5705575096042</c:v>
                </c:pt>
                <c:pt idx="344">
                  <c:v>1856.7007908798826</c:v>
                </c:pt>
                <c:pt idx="345">
                  <c:v>1861.8307935345458</c:v>
                </c:pt>
                <c:pt idx="346">
                  <c:v>1866.9605654891568</c:v>
                </c:pt>
                <c:pt idx="347">
                  <c:v>1872.0901067592777</c:v>
                </c:pt>
                <c:pt idx="348">
                  <c:v>1877.2194173604687</c:v>
                </c:pt>
                <c:pt idx="349">
                  <c:v>1882.3484973082893</c:v>
                </c:pt>
                <c:pt idx="350">
                  <c:v>1887.4773466182962</c:v>
                </c:pt>
                <c:pt idx="351">
                  <c:v>1892.6059653060465</c:v>
                </c:pt>
                <c:pt idx="352">
                  <c:v>1897.7343533870944</c:v>
                </c:pt>
                <c:pt idx="353">
                  <c:v>1902.8625108769932</c:v>
                </c:pt>
                <c:pt idx="354">
                  <c:v>1907.9904377912951</c:v>
                </c:pt>
                <c:pt idx="355">
                  <c:v>1913.1181341455508</c:v>
                </c:pt>
                <c:pt idx="356">
                  <c:v>1918.2455999553094</c:v>
                </c:pt>
                <c:pt idx="357">
                  <c:v>1923.3728352361188</c:v>
                </c:pt>
                <c:pt idx="358">
                  <c:v>1928.4998400035254</c:v>
                </c:pt>
                <c:pt idx="359">
                  <c:v>1933.6266142730738</c:v>
                </c:pt>
                <c:pt idx="360">
                  <c:v>1938.7531580603077</c:v>
                </c:pt>
                <c:pt idx="361">
                  <c:v>1943.8794713807697</c:v>
                </c:pt>
                <c:pt idx="362">
                  <c:v>1949.0055542499999</c:v>
                </c:pt>
                <c:pt idx="363">
                  <c:v>1954.1314066835389</c:v>
                </c:pt>
                <c:pt idx="364">
                  <c:v>1959.2570286969235</c:v>
                </c:pt>
                <c:pt idx="365">
                  <c:v>1964.3824203056913</c:v>
                </c:pt>
                <c:pt idx="366">
                  <c:v>1969.5075815253765</c:v>
                </c:pt>
                <c:pt idx="367">
                  <c:v>1974.6325123715137</c:v>
                </c:pt>
                <c:pt idx="368">
                  <c:v>1979.7572128596348</c:v>
                </c:pt>
                <c:pt idx="369">
                  <c:v>1984.8816830052713</c:v>
                </c:pt>
                <c:pt idx="370">
                  <c:v>1990.0059228239525</c:v>
                </c:pt>
                <c:pt idx="371">
                  <c:v>1995.1299323312066</c:v>
                </c:pt>
                <c:pt idx="372">
                  <c:v>2000.2537115425609</c:v>
                </c:pt>
                <c:pt idx="373">
                  <c:v>2005.3772604735407</c:v>
                </c:pt>
                <c:pt idx="374">
                  <c:v>2010.5005791396693</c:v>
                </c:pt>
                <c:pt idx="375">
                  <c:v>2015.6236675564701</c:v>
                </c:pt>
                <c:pt idx="376">
                  <c:v>2020.7465257394642</c:v>
                </c:pt>
                <c:pt idx="377">
                  <c:v>2025.8691537041714</c:v>
                </c:pt>
                <c:pt idx="378">
                  <c:v>2030.9915514661104</c:v>
                </c:pt>
                <c:pt idx="379">
                  <c:v>2036.1137190407981</c:v>
                </c:pt>
                <c:pt idx="380">
                  <c:v>2041.23565644375</c:v>
                </c:pt>
                <c:pt idx="381">
                  <c:v>2046.3573636904805</c:v>
                </c:pt>
                <c:pt idx="382">
                  <c:v>2051.4788407965025</c:v>
                </c:pt>
                <c:pt idx="383">
                  <c:v>2056.6000877773276</c:v>
                </c:pt>
                <c:pt idx="384">
                  <c:v>2061.7211046484658</c:v>
                </c:pt>
                <c:pt idx="385">
                  <c:v>2066.8418914254257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58912"/>
        <c:axId val="90954496"/>
      </c:lineChart>
      <c:lineChart>
        <c:grouping val="standard"/>
        <c:varyColors val="0"/>
        <c:ser>
          <c:idx val="1"/>
          <c:order val="1"/>
          <c:tx>
            <c:strRef>
              <c:f>Testing!$C$1</c:f>
              <c:strCache>
                <c:ptCount val="1"/>
                <c:pt idx="0">
                  <c:v>Avg Current</c:v>
                </c:pt>
              </c:strCache>
            </c:strRef>
          </c:tx>
          <c:marker>
            <c:symbol val="none"/>
          </c:marker>
          <c:cat>
            <c:numRef>
              <c:f>Testing!$A$2:$A$387</c:f>
              <c:numCache>
                <c:formatCode>General</c:formatCode>
                <c:ptCount val="386"/>
                <c:pt idx="0">
                  <c:v>7.5</c:v>
                </c:pt>
                <c:pt idx="1">
                  <c:v>8</c:v>
                </c:pt>
                <c:pt idx="2">
                  <c:v>8.5</c:v>
                </c:pt>
                <c:pt idx="3">
                  <c:v>9</c:v>
                </c:pt>
                <c:pt idx="4">
                  <c:v>9.5</c:v>
                </c:pt>
                <c:pt idx="5">
                  <c:v>10</c:v>
                </c:pt>
                <c:pt idx="6">
                  <c:v>10.5</c:v>
                </c:pt>
                <c:pt idx="7">
                  <c:v>11</c:v>
                </c:pt>
                <c:pt idx="8">
                  <c:v>11.5</c:v>
                </c:pt>
                <c:pt idx="9">
                  <c:v>12</c:v>
                </c:pt>
                <c:pt idx="10">
                  <c:v>12.5</c:v>
                </c:pt>
                <c:pt idx="11">
                  <c:v>13</c:v>
                </c:pt>
                <c:pt idx="12">
                  <c:v>13.5</c:v>
                </c:pt>
                <c:pt idx="13">
                  <c:v>14</c:v>
                </c:pt>
                <c:pt idx="14">
                  <c:v>14.5</c:v>
                </c:pt>
                <c:pt idx="15">
                  <c:v>15</c:v>
                </c:pt>
                <c:pt idx="16">
                  <c:v>15.5</c:v>
                </c:pt>
                <c:pt idx="17">
                  <c:v>16</c:v>
                </c:pt>
                <c:pt idx="18">
                  <c:v>16.5</c:v>
                </c:pt>
                <c:pt idx="19">
                  <c:v>17</c:v>
                </c:pt>
                <c:pt idx="20">
                  <c:v>17.5</c:v>
                </c:pt>
                <c:pt idx="21">
                  <c:v>18</c:v>
                </c:pt>
                <c:pt idx="22">
                  <c:v>18.5</c:v>
                </c:pt>
                <c:pt idx="23">
                  <c:v>19</c:v>
                </c:pt>
                <c:pt idx="24">
                  <c:v>19.5</c:v>
                </c:pt>
                <c:pt idx="25">
                  <c:v>20</c:v>
                </c:pt>
                <c:pt idx="26">
                  <c:v>20.5</c:v>
                </c:pt>
                <c:pt idx="27">
                  <c:v>21</c:v>
                </c:pt>
                <c:pt idx="28">
                  <c:v>21.5</c:v>
                </c:pt>
                <c:pt idx="29">
                  <c:v>22</c:v>
                </c:pt>
                <c:pt idx="30">
                  <c:v>22.5</c:v>
                </c:pt>
                <c:pt idx="31">
                  <c:v>23</c:v>
                </c:pt>
                <c:pt idx="32">
                  <c:v>23.5</c:v>
                </c:pt>
                <c:pt idx="33">
                  <c:v>24</c:v>
                </c:pt>
                <c:pt idx="34">
                  <c:v>24.5</c:v>
                </c:pt>
                <c:pt idx="35">
                  <c:v>25</c:v>
                </c:pt>
                <c:pt idx="36">
                  <c:v>25.5</c:v>
                </c:pt>
                <c:pt idx="37">
                  <c:v>26</c:v>
                </c:pt>
                <c:pt idx="38">
                  <c:v>26.5</c:v>
                </c:pt>
                <c:pt idx="39">
                  <c:v>27</c:v>
                </c:pt>
                <c:pt idx="40">
                  <c:v>27.5</c:v>
                </c:pt>
                <c:pt idx="41">
                  <c:v>28</c:v>
                </c:pt>
                <c:pt idx="42">
                  <c:v>28.5</c:v>
                </c:pt>
                <c:pt idx="43">
                  <c:v>29</c:v>
                </c:pt>
                <c:pt idx="44">
                  <c:v>29.5</c:v>
                </c:pt>
                <c:pt idx="45">
                  <c:v>30</c:v>
                </c:pt>
                <c:pt idx="46">
                  <c:v>30.5</c:v>
                </c:pt>
                <c:pt idx="47">
                  <c:v>31</c:v>
                </c:pt>
                <c:pt idx="48">
                  <c:v>31.5</c:v>
                </c:pt>
                <c:pt idx="49">
                  <c:v>32</c:v>
                </c:pt>
                <c:pt idx="50">
                  <c:v>32.5</c:v>
                </c:pt>
                <c:pt idx="51">
                  <c:v>33</c:v>
                </c:pt>
                <c:pt idx="52">
                  <c:v>33.5</c:v>
                </c:pt>
                <c:pt idx="53">
                  <c:v>34</c:v>
                </c:pt>
                <c:pt idx="54">
                  <c:v>34.5</c:v>
                </c:pt>
                <c:pt idx="55">
                  <c:v>35</c:v>
                </c:pt>
                <c:pt idx="56">
                  <c:v>35.5</c:v>
                </c:pt>
                <c:pt idx="57">
                  <c:v>36</c:v>
                </c:pt>
                <c:pt idx="58">
                  <c:v>36.5</c:v>
                </c:pt>
                <c:pt idx="59">
                  <c:v>37</c:v>
                </c:pt>
                <c:pt idx="60">
                  <c:v>37.5</c:v>
                </c:pt>
                <c:pt idx="61">
                  <c:v>38</c:v>
                </c:pt>
                <c:pt idx="62">
                  <c:v>38.5</c:v>
                </c:pt>
                <c:pt idx="63">
                  <c:v>39</c:v>
                </c:pt>
                <c:pt idx="64">
                  <c:v>39.5</c:v>
                </c:pt>
                <c:pt idx="65">
                  <c:v>40</c:v>
                </c:pt>
                <c:pt idx="66">
                  <c:v>40.5</c:v>
                </c:pt>
                <c:pt idx="67">
                  <c:v>41</c:v>
                </c:pt>
                <c:pt idx="68">
                  <c:v>41.5</c:v>
                </c:pt>
                <c:pt idx="69">
                  <c:v>42</c:v>
                </c:pt>
                <c:pt idx="70">
                  <c:v>42.5</c:v>
                </c:pt>
                <c:pt idx="71">
                  <c:v>43</c:v>
                </c:pt>
                <c:pt idx="72">
                  <c:v>43.5</c:v>
                </c:pt>
                <c:pt idx="73">
                  <c:v>44</c:v>
                </c:pt>
                <c:pt idx="74">
                  <c:v>44.5</c:v>
                </c:pt>
                <c:pt idx="75">
                  <c:v>45</c:v>
                </c:pt>
                <c:pt idx="76">
                  <c:v>45.5</c:v>
                </c:pt>
                <c:pt idx="77">
                  <c:v>46</c:v>
                </c:pt>
                <c:pt idx="78">
                  <c:v>46.5</c:v>
                </c:pt>
                <c:pt idx="79">
                  <c:v>47</c:v>
                </c:pt>
                <c:pt idx="80">
                  <c:v>47.5</c:v>
                </c:pt>
                <c:pt idx="81">
                  <c:v>48</c:v>
                </c:pt>
                <c:pt idx="82">
                  <c:v>48.5</c:v>
                </c:pt>
                <c:pt idx="83">
                  <c:v>49</c:v>
                </c:pt>
                <c:pt idx="84">
                  <c:v>49.5</c:v>
                </c:pt>
                <c:pt idx="85">
                  <c:v>50</c:v>
                </c:pt>
                <c:pt idx="86">
                  <c:v>50.5</c:v>
                </c:pt>
                <c:pt idx="87">
                  <c:v>51</c:v>
                </c:pt>
                <c:pt idx="88">
                  <c:v>51.5</c:v>
                </c:pt>
                <c:pt idx="89">
                  <c:v>52</c:v>
                </c:pt>
                <c:pt idx="90">
                  <c:v>52.5</c:v>
                </c:pt>
                <c:pt idx="91">
                  <c:v>53</c:v>
                </c:pt>
                <c:pt idx="92">
                  <c:v>53.5</c:v>
                </c:pt>
                <c:pt idx="93">
                  <c:v>54</c:v>
                </c:pt>
                <c:pt idx="94">
                  <c:v>54.5</c:v>
                </c:pt>
                <c:pt idx="95">
                  <c:v>55</c:v>
                </c:pt>
                <c:pt idx="96">
                  <c:v>55.5</c:v>
                </c:pt>
                <c:pt idx="97">
                  <c:v>56</c:v>
                </c:pt>
                <c:pt idx="98">
                  <c:v>56.5</c:v>
                </c:pt>
                <c:pt idx="99">
                  <c:v>57</c:v>
                </c:pt>
                <c:pt idx="100">
                  <c:v>57.5</c:v>
                </c:pt>
                <c:pt idx="101">
                  <c:v>58</c:v>
                </c:pt>
                <c:pt idx="102">
                  <c:v>58.5</c:v>
                </c:pt>
                <c:pt idx="103">
                  <c:v>59</c:v>
                </c:pt>
                <c:pt idx="104">
                  <c:v>59.5</c:v>
                </c:pt>
                <c:pt idx="105">
                  <c:v>60</c:v>
                </c:pt>
                <c:pt idx="106">
                  <c:v>60.5</c:v>
                </c:pt>
                <c:pt idx="107">
                  <c:v>61</c:v>
                </c:pt>
                <c:pt idx="108">
                  <c:v>61.5</c:v>
                </c:pt>
                <c:pt idx="109">
                  <c:v>62</c:v>
                </c:pt>
                <c:pt idx="110">
                  <c:v>62.5</c:v>
                </c:pt>
                <c:pt idx="111">
                  <c:v>63</c:v>
                </c:pt>
                <c:pt idx="112">
                  <c:v>63.5</c:v>
                </c:pt>
                <c:pt idx="113">
                  <c:v>64</c:v>
                </c:pt>
                <c:pt idx="114">
                  <c:v>64.5</c:v>
                </c:pt>
                <c:pt idx="115">
                  <c:v>65</c:v>
                </c:pt>
                <c:pt idx="116">
                  <c:v>65.5</c:v>
                </c:pt>
                <c:pt idx="117">
                  <c:v>66</c:v>
                </c:pt>
                <c:pt idx="118">
                  <c:v>66.5</c:v>
                </c:pt>
                <c:pt idx="119">
                  <c:v>67</c:v>
                </c:pt>
                <c:pt idx="120">
                  <c:v>67.5</c:v>
                </c:pt>
                <c:pt idx="121">
                  <c:v>68</c:v>
                </c:pt>
                <c:pt idx="122">
                  <c:v>68.5</c:v>
                </c:pt>
                <c:pt idx="123">
                  <c:v>69</c:v>
                </c:pt>
                <c:pt idx="124">
                  <c:v>69.5</c:v>
                </c:pt>
                <c:pt idx="125">
                  <c:v>70</c:v>
                </c:pt>
                <c:pt idx="126">
                  <c:v>70.5</c:v>
                </c:pt>
                <c:pt idx="127">
                  <c:v>71</c:v>
                </c:pt>
                <c:pt idx="128">
                  <c:v>71.5</c:v>
                </c:pt>
                <c:pt idx="129">
                  <c:v>72</c:v>
                </c:pt>
                <c:pt idx="130">
                  <c:v>72.5</c:v>
                </c:pt>
                <c:pt idx="131">
                  <c:v>73</c:v>
                </c:pt>
                <c:pt idx="132">
                  <c:v>73.5</c:v>
                </c:pt>
                <c:pt idx="133">
                  <c:v>74</c:v>
                </c:pt>
                <c:pt idx="134">
                  <c:v>74.5</c:v>
                </c:pt>
                <c:pt idx="135">
                  <c:v>75</c:v>
                </c:pt>
                <c:pt idx="136">
                  <c:v>75.5</c:v>
                </c:pt>
                <c:pt idx="137">
                  <c:v>76</c:v>
                </c:pt>
                <c:pt idx="138">
                  <c:v>76.5</c:v>
                </c:pt>
                <c:pt idx="139">
                  <c:v>77</c:v>
                </c:pt>
                <c:pt idx="140">
                  <c:v>77.5</c:v>
                </c:pt>
                <c:pt idx="141">
                  <c:v>78</c:v>
                </c:pt>
                <c:pt idx="142">
                  <c:v>78.5</c:v>
                </c:pt>
                <c:pt idx="143">
                  <c:v>79</c:v>
                </c:pt>
                <c:pt idx="144">
                  <c:v>79.5</c:v>
                </c:pt>
                <c:pt idx="145">
                  <c:v>80</c:v>
                </c:pt>
                <c:pt idx="146">
                  <c:v>80.5</c:v>
                </c:pt>
                <c:pt idx="147">
                  <c:v>81</c:v>
                </c:pt>
                <c:pt idx="148">
                  <c:v>81.5</c:v>
                </c:pt>
                <c:pt idx="149">
                  <c:v>82</c:v>
                </c:pt>
                <c:pt idx="150">
                  <c:v>82.5</c:v>
                </c:pt>
                <c:pt idx="151">
                  <c:v>83</c:v>
                </c:pt>
                <c:pt idx="152">
                  <c:v>83.5</c:v>
                </c:pt>
                <c:pt idx="153">
                  <c:v>84</c:v>
                </c:pt>
                <c:pt idx="154">
                  <c:v>84.5</c:v>
                </c:pt>
                <c:pt idx="155">
                  <c:v>85</c:v>
                </c:pt>
                <c:pt idx="156">
                  <c:v>85.5</c:v>
                </c:pt>
                <c:pt idx="157">
                  <c:v>86</c:v>
                </c:pt>
                <c:pt idx="158">
                  <c:v>86.5</c:v>
                </c:pt>
                <c:pt idx="159">
                  <c:v>87</c:v>
                </c:pt>
                <c:pt idx="160">
                  <c:v>87.5</c:v>
                </c:pt>
                <c:pt idx="161">
                  <c:v>88</c:v>
                </c:pt>
                <c:pt idx="162">
                  <c:v>88.5</c:v>
                </c:pt>
                <c:pt idx="163">
                  <c:v>89</c:v>
                </c:pt>
                <c:pt idx="164">
                  <c:v>89.5</c:v>
                </c:pt>
                <c:pt idx="165">
                  <c:v>90</c:v>
                </c:pt>
                <c:pt idx="166">
                  <c:v>90.5</c:v>
                </c:pt>
                <c:pt idx="167">
                  <c:v>91</c:v>
                </c:pt>
                <c:pt idx="168">
                  <c:v>91.5</c:v>
                </c:pt>
                <c:pt idx="169">
                  <c:v>92</c:v>
                </c:pt>
                <c:pt idx="170">
                  <c:v>92.5</c:v>
                </c:pt>
                <c:pt idx="171">
                  <c:v>93</c:v>
                </c:pt>
                <c:pt idx="172">
                  <c:v>93.5</c:v>
                </c:pt>
                <c:pt idx="173">
                  <c:v>94</c:v>
                </c:pt>
                <c:pt idx="174">
                  <c:v>94.5</c:v>
                </c:pt>
                <c:pt idx="175">
                  <c:v>95</c:v>
                </c:pt>
                <c:pt idx="176">
                  <c:v>95.5</c:v>
                </c:pt>
                <c:pt idx="177">
                  <c:v>96</c:v>
                </c:pt>
                <c:pt idx="178">
                  <c:v>96.5</c:v>
                </c:pt>
                <c:pt idx="179">
                  <c:v>97</c:v>
                </c:pt>
                <c:pt idx="180">
                  <c:v>97.5</c:v>
                </c:pt>
                <c:pt idx="181">
                  <c:v>98</c:v>
                </c:pt>
                <c:pt idx="182">
                  <c:v>98.5</c:v>
                </c:pt>
                <c:pt idx="183">
                  <c:v>99</c:v>
                </c:pt>
                <c:pt idx="184">
                  <c:v>99.5</c:v>
                </c:pt>
                <c:pt idx="185">
                  <c:v>100</c:v>
                </c:pt>
                <c:pt idx="186">
                  <c:v>100.5</c:v>
                </c:pt>
                <c:pt idx="187">
                  <c:v>101</c:v>
                </c:pt>
                <c:pt idx="188">
                  <c:v>101.5</c:v>
                </c:pt>
                <c:pt idx="189">
                  <c:v>102</c:v>
                </c:pt>
                <c:pt idx="190">
                  <c:v>102.5</c:v>
                </c:pt>
                <c:pt idx="191">
                  <c:v>103</c:v>
                </c:pt>
                <c:pt idx="192">
                  <c:v>103.5</c:v>
                </c:pt>
                <c:pt idx="193">
                  <c:v>104</c:v>
                </c:pt>
                <c:pt idx="194">
                  <c:v>104.5</c:v>
                </c:pt>
                <c:pt idx="195">
                  <c:v>105</c:v>
                </c:pt>
                <c:pt idx="196">
                  <c:v>105.5</c:v>
                </c:pt>
                <c:pt idx="197">
                  <c:v>106</c:v>
                </c:pt>
                <c:pt idx="198">
                  <c:v>106.5</c:v>
                </c:pt>
                <c:pt idx="199">
                  <c:v>107</c:v>
                </c:pt>
                <c:pt idx="200">
                  <c:v>107.5</c:v>
                </c:pt>
                <c:pt idx="201">
                  <c:v>108</c:v>
                </c:pt>
                <c:pt idx="202">
                  <c:v>108.5</c:v>
                </c:pt>
                <c:pt idx="203">
                  <c:v>109</c:v>
                </c:pt>
                <c:pt idx="204">
                  <c:v>109.5</c:v>
                </c:pt>
                <c:pt idx="205">
                  <c:v>110</c:v>
                </c:pt>
                <c:pt idx="206">
                  <c:v>110.5</c:v>
                </c:pt>
                <c:pt idx="207">
                  <c:v>111</c:v>
                </c:pt>
                <c:pt idx="208">
                  <c:v>111.5</c:v>
                </c:pt>
                <c:pt idx="209">
                  <c:v>112</c:v>
                </c:pt>
                <c:pt idx="210">
                  <c:v>112.5</c:v>
                </c:pt>
                <c:pt idx="211">
                  <c:v>113</c:v>
                </c:pt>
                <c:pt idx="212">
                  <c:v>113.5</c:v>
                </c:pt>
                <c:pt idx="213">
                  <c:v>114</c:v>
                </c:pt>
                <c:pt idx="214">
                  <c:v>114.5</c:v>
                </c:pt>
                <c:pt idx="215">
                  <c:v>115</c:v>
                </c:pt>
                <c:pt idx="216">
                  <c:v>115.5</c:v>
                </c:pt>
                <c:pt idx="217">
                  <c:v>116</c:v>
                </c:pt>
                <c:pt idx="218">
                  <c:v>116.5</c:v>
                </c:pt>
                <c:pt idx="219">
                  <c:v>117</c:v>
                </c:pt>
                <c:pt idx="220">
                  <c:v>117.5</c:v>
                </c:pt>
                <c:pt idx="221">
                  <c:v>118</c:v>
                </c:pt>
                <c:pt idx="222">
                  <c:v>118.5</c:v>
                </c:pt>
                <c:pt idx="223">
                  <c:v>119</c:v>
                </c:pt>
                <c:pt idx="224">
                  <c:v>119.5</c:v>
                </c:pt>
                <c:pt idx="225">
                  <c:v>120</c:v>
                </c:pt>
                <c:pt idx="226">
                  <c:v>120.5</c:v>
                </c:pt>
                <c:pt idx="227">
                  <c:v>121</c:v>
                </c:pt>
                <c:pt idx="228">
                  <c:v>121.5</c:v>
                </c:pt>
                <c:pt idx="229">
                  <c:v>122</c:v>
                </c:pt>
                <c:pt idx="230">
                  <c:v>122.5</c:v>
                </c:pt>
                <c:pt idx="231">
                  <c:v>123</c:v>
                </c:pt>
                <c:pt idx="232">
                  <c:v>123.5</c:v>
                </c:pt>
                <c:pt idx="233">
                  <c:v>124</c:v>
                </c:pt>
                <c:pt idx="234">
                  <c:v>124.5</c:v>
                </c:pt>
                <c:pt idx="235">
                  <c:v>125</c:v>
                </c:pt>
                <c:pt idx="236">
                  <c:v>125.5</c:v>
                </c:pt>
                <c:pt idx="237">
                  <c:v>126</c:v>
                </c:pt>
                <c:pt idx="238">
                  <c:v>126.5</c:v>
                </c:pt>
                <c:pt idx="239">
                  <c:v>127</c:v>
                </c:pt>
                <c:pt idx="240">
                  <c:v>127.5</c:v>
                </c:pt>
                <c:pt idx="241">
                  <c:v>128</c:v>
                </c:pt>
                <c:pt idx="242">
                  <c:v>128.5</c:v>
                </c:pt>
                <c:pt idx="243">
                  <c:v>129</c:v>
                </c:pt>
                <c:pt idx="244">
                  <c:v>129.5</c:v>
                </c:pt>
                <c:pt idx="245">
                  <c:v>130</c:v>
                </c:pt>
                <c:pt idx="246">
                  <c:v>130.5</c:v>
                </c:pt>
                <c:pt idx="247">
                  <c:v>131</c:v>
                </c:pt>
                <c:pt idx="248">
                  <c:v>131.5</c:v>
                </c:pt>
                <c:pt idx="249">
                  <c:v>132</c:v>
                </c:pt>
                <c:pt idx="250">
                  <c:v>132.5</c:v>
                </c:pt>
                <c:pt idx="251">
                  <c:v>133</c:v>
                </c:pt>
                <c:pt idx="252">
                  <c:v>133.5</c:v>
                </c:pt>
                <c:pt idx="253">
                  <c:v>134</c:v>
                </c:pt>
                <c:pt idx="254">
                  <c:v>134.5</c:v>
                </c:pt>
                <c:pt idx="255">
                  <c:v>135</c:v>
                </c:pt>
                <c:pt idx="256">
                  <c:v>135.5</c:v>
                </c:pt>
                <c:pt idx="257">
                  <c:v>136</c:v>
                </c:pt>
                <c:pt idx="258">
                  <c:v>136.5</c:v>
                </c:pt>
                <c:pt idx="259">
                  <c:v>137</c:v>
                </c:pt>
                <c:pt idx="260">
                  <c:v>137.5</c:v>
                </c:pt>
                <c:pt idx="261">
                  <c:v>138</c:v>
                </c:pt>
                <c:pt idx="262">
                  <c:v>138.5</c:v>
                </c:pt>
                <c:pt idx="263">
                  <c:v>139</c:v>
                </c:pt>
                <c:pt idx="264">
                  <c:v>139.5</c:v>
                </c:pt>
                <c:pt idx="265">
                  <c:v>140</c:v>
                </c:pt>
                <c:pt idx="266">
                  <c:v>140.5</c:v>
                </c:pt>
                <c:pt idx="267">
                  <c:v>141</c:v>
                </c:pt>
                <c:pt idx="268">
                  <c:v>141.5</c:v>
                </c:pt>
                <c:pt idx="269">
                  <c:v>142</c:v>
                </c:pt>
                <c:pt idx="270">
                  <c:v>142.5</c:v>
                </c:pt>
                <c:pt idx="271">
                  <c:v>143</c:v>
                </c:pt>
                <c:pt idx="272">
                  <c:v>143.5</c:v>
                </c:pt>
                <c:pt idx="273">
                  <c:v>144</c:v>
                </c:pt>
                <c:pt idx="274">
                  <c:v>144.5</c:v>
                </c:pt>
                <c:pt idx="275">
                  <c:v>145</c:v>
                </c:pt>
                <c:pt idx="276">
                  <c:v>145.5</c:v>
                </c:pt>
                <c:pt idx="277">
                  <c:v>146</c:v>
                </c:pt>
                <c:pt idx="278">
                  <c:v>146.5</c:v>
                </c:pt>
                <c:pt idx="279">
                  <c:v>147</c:v>
                </c:pt>
                <c:pt idx="280">
                  <c:v>147.5</c:v>
                </c:pt>
                <c:pt idx="281">
                  <c:v>148</c:v>
                </c:pt>
                <c:pt idx="282">
                  <c:v>148.5</c:v>
                </c:pt>
                <c:pt idx="283">
                  <c:v>149</c:v>
                </c:pt>
                <c:pt idx="284">
                  <c:v>149.5</c:v>
                </c:pt>
                <c:pt idx="285">
                  <c:v>150</c:v>
                </c:pt>
                <c:pt idx="286">
                  <c:v>150.5</c:v>
                </c:pt>
                <c:pt idx="287">
                  <c:v>151</c:v>
                </c:pt>
                <c:pt idx="288">
                  <c:v>151.5</c:v>
                </c:pt>
                <c:pt idx="289">
                  <c:v>152</c:v>
                </c:pt>
                <c:pt idx="290">
                  <c:v>152.5</c:v>
                </c:pt>
                <c:pt idx="291">
                  <c:v>153</c:v>
                </c:pt>
                <c:pt idx="292">
                  <c:v>153.5</c:v>
                </c:pt>
                <c:pt idx="293">
                  <c:v>154</c:v>
                </c:pt>
                <c:pt idx="294">
                  <c:v>154.5</c:v>
                </c:pt>
                <c:pt idx="295">
                  <c:v>155</c:v>
                </c:pt>
                <c:pt idx="296">
                  <c:v>155.5</c:v>
                </c:pt>
                <c:pt idx="297">
                  <c:v>156</c:v>
                </c:pt>
                <c:pt idx="298">
                  <c:v>156.5</c:v>
                </c:pt>
                <c:pt idx="299">
                  <c:v>157</c:v>
                </c:pt>
                <c:pt idx="300">
                  <c:v>157.5</c:v>
                </c:pt>
                <c:pt idx="301">
                  <c:v>158</c:v>
                </c:pt>
                <c:pt idx="302">
                  <c:v>158.5</c:v>
                </c:pt>
                <c:pt idx="303">
                  <c:v>159</c:v>
                </c:pt>
                <c:pt idx="304">
                  <c:v>159.5</c:v>
                </c:pt>
                <c:pt idx="305">
                  <c:v>160</c:v>
                </c:pt>
                <c:pt idx="306">
                  <c:v>160.5</c:v>
                </c:pt>
                <c:pt idx="307">
                  <c:v>161</c:v>
                </c:pt>
                <c:pt idx="308">
                  <c:v>161.5</c:v>
                </c:pt>
                <c:pt idx="309">
                  <c:v>162</c:v>
                </c:pt>
                <c:pt idx="310">
                  <c:v>162.5</c:v>
                </c:pt>
                <c:pt idx="311">
                  <c:v>163</c:v>
                </c:pt>
                <c:pt idx="312">
                  <c:v>163.5</c:v>
                </c:pt>
                <c:pt idx="313">
                  <c:v>164</c:v>
                </c:pt>
                <c:pt idx="314">
                  <c:v>164.5</c:v>
                </c:pt>
                <c:pt idx="315">
                  <c:v>165</c:v>
                </c:pt>
                <c:pt idx="316">
                  <c:v>165.5</c:v>
                </c:pt>
                <c:pt idx="317">
                  <c:v>166</c:v>
                </c:pt>
                <c:pt idx="318">
                  <c:v>166.5</c:v>
                </c:pt>
                <c:pt idx="319">
                  <c:v>167</c:v>
                </c:pt>
                <c:pt idx="320">
                  <c:v>167.5</c:v>
                </c:pt>
                <c:pt idx="321">
                  <c:v>168</c:v>
                </c:pt>
                <c:pt idx="322">
                  <c:v>168.5</c:v>
                </c:pt>
                <c:pt idx="323">
                  <c:v>169</c:v>
                </c:pt>
                <c:pt idx="324">
                  <c:v>169.5</c:v>
                </c:pt>
                <c:pt idx="325">
                  <c:v>170</c:v>
                </c:pt>
                <c:pt idx="326">
                  <c:v>170.5</c:v>
                </c:pt>
                <c:pt idx="327">
                  <c:v>171</c:v>
                </c:pt>
                <c:pt idx="328">
                  <c:v>171.5</c:v>
                </c:pt>
                <c:pt idx="329">
                  <c:v>172</c:v>
                </c:pt>
                <c:pt idx="330">
                  <c:v>172.5</c:v>
                </c:pt>
                <c:pt idx="331">
                  <c:v>173</c:v>
                </c:pt>
                <c:pt idx="332">
                  <c:v>173.5</c:v>
                </c:pt>
                <c:pt idx="333">
                  <c:v>174</c:v>
                </c:pt>
                <c:pt idx="334">
                  <c:v>174.5</c:v>
                </c:pt>
                <c:pt idx="335">
                  <c:v>175</c:v>
                </c:pt>
                <c:pt idx="336">
                  <c:v>175.5</c:v>
                </c:pt>
                <c:pt idx="337">
                  <c:v>176</c:v>
                </c:pt>
                <c:pt idx="338">
                  <c:v>176.5</c:v>
                </c:pt>
                <c:pt idx="339">
                  <c:v>177</c:v>
                </c:pt>
                <c:pt idx="340">
                  <c:v>177.5</c:v>
                </c:pt>
                <c:pt idx="341">
                  <c:v>178</c:v>
                </c:pt>
                <c:pt idx="342">
                  <c:v>178.5</c:v>
                </c:pt>
                <c:pt idx="343">
                  <c:v>179</c:v>
                </c:pt>
                <c:pt idx="344">
                  <c:v>179.5</c:v>
                </c:pt>
                <c:pt idx="345">
                  <c:v>180</c:v>
                </c:pt>
                <c:pt idx="346">
                  <c:v>180.5</c:v>
                </c:pt>
                <c:pt idx="347">
                  <c:v>181</c:v>
                </c:pt>
                <c:pt idx="348">
                  <c:v>181.5</c:v>
                </c:pt>
                <c:pt idx="349">
                  <c:v>182</c:v>
                </c:pt>
                <c:pt idx="350">
                  <c:v>182.5</c:v>
                </c:pt>
                <c:pt idx="351">
                  <c:v>183</c:v>
                </c:pt>
                <c:pt idx="352">
                  <c:v>183.5</c:v>
                </c:pt>
                <c:pt idx="353">
                  <c:v>184</c:v>
                </c:pt>
                <c:pt idx="354">
                  <c:v>184.5</c:v>
                </c:pt>
                <c:pt idx="355">
                  <c:v>185</c:v>
                </c:pt>
                <c:pt idx="356">
                  <c:v>185.5</c:v>
                </c:pt>
                <c:pt idx="357">
                  <c:v>186</c:v>
                </c:pt>
                <c:pt idx="358">
                  <c:v>186.5</c:v>
                </c:pt>
                <c:pt idx="359">
                  <c:v>187</c:v>
                </c:pt>
                <c:pt idx="360">
                  <c:v>187.5</c:v>
                </c:pt>
                <c:pt idx="361">
                  <c:v>188</c:v>
                </c:pt>
                <c:pt idx="362">
                  <c:v>188.5</c:v>
                </c:pt>
                <c:pt idx="363">
                  <c:v>189</c:v>
                </c:pt>
                <c:pt idx="364">
                  <c:v>189.5</c:v>
                </c:pt>
                <c:pt idx="365">
                  <c:v>190</c:v>
                </c:pt>
                <c:pt idx="366">
                  <c:v>190.5</c:v>
                </c:pt>
                <c:pt idx="367">
                  <c:v>191</c:v>
                </c:pt>
                <c:pt idx="368">
                  <c:v>191.5</c:v>
                </c:pt>
                <c:pt idx="369">
                  <c:v>192</c:v>
                </c:pt>
                <c:pt idx="370">
                  <c:v>192.5</c:v>
                </c:pt>
                <c:pt idx="371">
                  <c:v>193</c:v>
                </c:pt>
                <c:pt idx="372">
                  <c:v>193.5</c:v>
                </c:pt>
                <c:pt idx="373">
                  <c:v>194</c:v>
                </c:pt>
                <c:pt idx="374">
                  <c:v>194.5</c:v>
                </c:pt>
                <c:pt idx="375">
                  <c:v>195</c:v>
                </c:pt>
                <c:pt idx="376">
                  <c:v>195.5</c:v>
                </c:pt>
                <c:pt idx="377">
                  <c:v>196</c:v>
                </c:pt>
                <c:pt idx="378">
                  <c:v>196.5</c:v>
                </c:pt>
                <c:pt idx="379">
                  <c:v>197</c:v>
                </c:pt>
                <c:pt idx="380">
                  <c:v>197.5</c:v>
                </c:pt>
                <c:pt idx="381">
                  <c:v>198</c:v>
                </c:pt>
                <c:pt idx="382">
                  <c:v>198.5</c:v>
                </c:pt>
                <c:pt idx="383">
                  <c:v>199</c:v>
                </c:pt>
                <c:pt idx="384">
                  <c:v>199.5</c:v>
                </c:pt>
                <c:pt idx="385">
                  <c:v>200</c:v>
                </c:pt>
              </c:numCache>
            </c:numRef>
          </c:cat>
          <c:val>
            <c:numRef>
              <c:f>Testing!$C$2:$C$387</c:f>
              <c:numCache>
                <c:formatCode>General</c:formatCode>
                <c:ptCount val="386"/>
                <c:pt idx="0">
                  <c:v>2.941823666666666E-3</c:v>
                </c:pt>
                <c:pt idx="1">
                  <c:v>2.7580221874999996E-3</c:v>
                </c:pt>
                <c:pt idx="2">
                  <c:v>2.5958444117647056E-3</c:v>
                </c:pt>
                <c:pt idx="3">
                  <c:v>2.4516863888888879E-3</c:v>
                </c:pt>
                <c:pt idx="4">
                  <c:v>2.3227028947368417E-3</c:v>
                </c:pt>
                <c:pt idx="5">
                  <c:v>2.2066177499999997E-3</c:v>
                </c:pt>
                <c:pt idx="6">
                  <c:v>2.1015883333333329E-3</c:v>
                </c:pt>
                <c:pt idx="7">
                  <c:v>2.0061070454545451E-3</c:v>
                </c:pt>
                <c:pt idx="8">
                  <c:v>1.9189284782608694E-3</c:v>
                </c:pt>
                <c:pt idx="9">
                  <c:v>1.8390147916666662E-3</c:v>
                </c:pt>
                <c:pt idx="10">
                  <c:v>1.7654941999999997E-3</c:v>
                </c:pt>
                <c:pt idx="11">
                  <c:v>1.6976290384615382E-3</c:v>
                </c:pt>
                <c:pt idx="12">
                  <c:v>1.6347909259259255E-3</c:v>
                </c:pt>
                <c:pt idx="13">
                  <c:v>1.5764412499999997E-3</c:v>
                </c:pt>
                <c:pt idx="14">
                  <c:v>1.522115689655172E-3</c:v>
                </c:pt>
                <c:pt idx="15">
                  <c:v>1.4714118333333333E-3</c:v>
                </c:pt>
                <c:pt idx="16">
                  <c:v>1.4239791935483869E-3</c:v>
                </c:pt>
                <c:pt idx="17">
                  <c:v>1.3795110937499999E-3</c:v>
                </c:pt>
                <c:pt idx="18">
                  <c:v>1.33773803030303E-3</c:v>
                </c:pt>
                <c:pt idx="19">
                  <c:v>1.2984222058823526E-3</c:v>
                </c:pt>
                <c:pt idx="20">
                  <c:v>1.2613529999999998E-3</c:v>
                </c:pt>
                <c:pt idx="21">
                  <c:v>1.2263431944444442E-3</c:v>
                </c:pt>
                <c:pt idx="22">
                  <c:v>1.1932258108108107E-3</c:v>
                </c:pt>
                <c:pt idx="23">
                  <c:v>1.1618514473684209E-3</c:v>
                </c:pt>
                <c:pt idx="24">
                  <c:v>1.1320860256410256E-3</c:v>
                </c:pt>
                <c:pt idx="25">
                  <c:v>1.1038088749999997E-3</c:v>
                </c:pt>
                <c:pt idx="26">
                  <c:v>1.0769110975609754E-3</c:v>
                </c:pt>
                <c:pt idx="27">
                  <c:v>1.0512941666666665E-3</c:v>
                </c:pt>
                <c:pt idx="28">
                  <c:v>1.0268687209302322E-3</c:v>
                </c:pt>
                <c:pt idx="29">
                  <c:v>1.0035535227272726E-3</c:v>
                </c:pt>
                <c:pt idx="30">
                  <c:v>9.8127455555555541E-4</c:v>
                </c:pt>
                <c:pt idx="31">
                  <c:v>9.5996423913043464E-4</c:v>
                </c:pt>
                <c:pt idx="32">
                  <c:v>9.3956074468085093E-4</c:v>
                </c:pt>
                <c:pt idx="33">
                  <c:v>9.2000739583333326E-4</c:v>
                </c:pt>
                <c:pt idx="34">
                  <c:v>9.0125214285714263E-4</c:v>
                </c:pt>
                <c:pt idx="35">
                  <c:v>8.832470999999998E-4</c:v>
                </c:pt>
                <c:pt idx="36">
                  <c:v>8.6594813725490185E-4</c:v>
                </c:pt>
                <c:pt idx="37">
                  <c:v>8.4931451923076894E-4</c:v>
                </c:pt>
                <c:pt idx="38">
                  <c:v>8.3330858490566031E-4</c:v>
                </c:pt>
                <c:pt idx="39">
                  <c:v>8.178954629629629E-4</c:v>
                </c:pt>
                <c:pt idx="40">
                  <c:v>8.0304281818181799E-4</c:v>
                </c:pt>
                <c:pt idx="41">
                  <c:v>7.887206249999998E-4</c:v>
                </c:pt>
                <c:pt idx="42">
                  <c:v>7.7490096491228053E-4</c:v>
                </c:pt>
                <c:pt idx="43">
                  <c:v>7.6155784482758598E-4</c:v>
                </c:pt>
                <c:pt idx="44">
                  <c:v>7.4866703389830491E-4</c:v>
                </c:pt>
                <c:pt idx="45">
                  <c:v>7.3620591666666659E-4</c:v>
                </c:pt>
                <c:pt idx="46">
                  <c:v>7.2415336065573754E-4</c:v>
                </c:pt>
                <c:pt idx="47">
                  <c:v>7.1248959677419339E-4</c:v>
                </c:pt>
                <c:pt idx="48">
                  <c:v>7.0119611111111105E-4</c:v>
                </c:pt>
                <c:pt idx="49">
                  <c:v>6.902555468749999E-4</c:v>
                </c:pt>
                <c:pt idx="50">
                  <c:v>6.796516153846152E-4</c:v>
                </c:pt>
                <c:pt idx="51">
                  <c:v>6.6936901515151498E-4</c:v>
                </c:pt>
                <c:pt idx="52">
                  <c:v>6.593933582089551E-4</c:v>
                </c:pt>
                <c:pt idx="53">
                  <c:v>6.4971110294117628E-4</c:v>
                </c:pt>
                <c:pt idx="54">
                  <c:v>6.4030949275362299E-4</c:v>
                </c:pt>
                <c:pt idx="55">
                  <c:v>6.3117649999999985E-4</c:v>
                </c:pt>
                <c:pt idx="56">
                  <c:v>6.2230077464788718E-4</c:v>
                </c:pt>
                <c:pt idx="57">
                  <c:v>6.1367159722222208E-4</c:v>
                </c:pt>
                <c:pt idx="58">
                  <c:v>6.0527883561643835E-4</c:v>
                </c:pt>
                <c:pt idx="59">
                  <c:v>5.9711290540540528E-4</c:v>
                </c:pt>
                <c:pt idx="60">
                  <c:v>5.8916473333333328E-4</c:v>
                </c:pt>
                <c:pt idx="61">
                  <c:v>5.8142572368421043E-4</c:v>
                </c:pt>
                <c:pt idx="62">
                  <c:v>5.7388772727272721E-4</c:v>
                </c:pt>
                <c:pt idx="63">
                  <c:v>5.6654301282051274E-4</c:v>
                </c:pt>
                <c:pt idx="64">
                  <c:v>5.5938424050632905E-4</c:v>
                </c:pt>
                <c:pt idx="65">
                  <c:v>5.5240443749999992E-4</c:v>
                </c:pt>
                <c:pt idx="66">
                  <c:v>5.4559697530864187E-4</c:v>
                </c:pt>
                <c:pt idx="67">
                  <c:v>5.3895554878048777E-4</c:v>
                </c:pt>
                <c:pt idx="68">
                  <c:v>5.3247415662650583E-4</c:v>
                </c:pt>
                <c:pt idx="69">
                  <c:v>5.2614708333333321E-4</c:v>
                </c:pt>
                <c:pt idx="70">
                  <c:v>5.1996888235294103E-4</c:v>
                </c:pt>
                <c:pt idx="71">
                  <c:v>5.1393436046511616E-4</c:v>
                </c:pt>
                <c:pt idx="72">
                  <c:v>5.080385632183907E-4</c:v>
                </c:pt>
                <c:pt idx="73">
                  <c:v>5.0227676136363638E-4</c:v>
                </c:pt>
                <c:pt idx="74">
                  <c:v>4.9664443820224714E-4</c:v>
                </c:pt>
                <c:pt idx="75">
                  <c:v>4.9113727777777766E-4</c:v>
                </c:pt>
                <c:pt idx="76">
                  <c:v>4.8575115384615378E-4</c:v>
                </c:pt>
                <c:pt idx="77">
                  <c:v>4.8048211956521728E-4</c:v>
                </c:pt>
                <c:pt idx="78">
                  <c:v>4.7532639784946229E-4</c:v>
                </c:pt>
                <c:pt idx="79">
                  <c:v>4.7028037234042548E-4</c:v>
                </c:pt>
                <c:pt idx="80">
                  <c:v>4.653405789473683E-4</c:v>
                </c:pt>
                <c:pt idx="81">
                  <c:v>4.6050369791666659E-4</c:v>
                </c:pt>
                <c:pt idx="82">
                  <c:v>4.5576654639175251E-4</c:v>
                </c:pt>
                <c:pt idx="83">
                  <c:v>4.5112607142857138E-4</c:v>
                </c:pt>
                <c:pt idx="84">
                  <c:v>4.4657934343434331E-4</c:v>
                </c:pt>
                <c:pt idx="85">
                  <c:v>4.4212354999999991E-4</c:v>
                </c:pt>
                <c:pt idx="86">
                  <c:v>4.3775599009900984E-4</c:v>
                </c:pt>
                <c:pt idx="87">
                  <c:v>4.3347406862745088E-4</c:v>
                </c:pt>
                <c:pt idx="88">
                  <c:v>4.2927529126213584E-4</c:v>
                </c:pt>
                <c:pt idx="89">
                  <c:v>4.2515725961538454E-4</c:v>
                </c:pt>
                <c:pt idx="90">
                  <c:v>4.2111766666666657E-4</c:v>
                </c:pt>
                <c:pt idx="91">
                  <c:v>4.1715429245283017E-4</c:v>
                </c:pt>
                <c:pt idx="92">
                  <c:v>4.1326499999999995E-4</c:v>
                </c:pt>
                <c:pt idx="93">
                  <c:v>4.0944773148148141E-4</c:v>
                </c:pt>
                <c:pt idx="94">
                  <c:v>4.0570050458715591E-4</c:v>
                </c:pt>
                <c:pt idx="95">
                  <c:v>4.0202140909090906E-4</c:v>
                </c:pt>
                <c:pt idx="96">
                  <c:v>3.9840860360360351E-4</c:v>
                </c:pt>
                <c:pt idx="97">
                  <c:v>3.9486031249999991E-4</c:v>
                </c:pt>
                <c:pt idx="98">
                  <c:v>3.9137482300884949E-4</c:v>
                </c:pt>
                <c:pt idx="99">
                  <c:v>3.8795048245614028E-4</c:v>
                </c:pt>
                <c:pt idx="100">
                  <c:v>3.8458569565217384E-4</c:v>
                </c:pt>
                <c:pt idx="101">
                  <c:v>3.8127892241379306E-4</c:v>
                </c:pt>
                <c:pt idx="102">
                  <c:v>3.780286752136751E-4</c:v>
                </c:pt>
                <c:pt idx="103">
                  <c:v>3.7483351694915246E-4</c:v>
                </c:pt>
                <c:pt idx="104">
                  <c:v>3.7169205882352935E-4</c:v>
                </c:pt>
                <c:pt idx="105">
                  <c:v>3.6860295833333325E-4</c:v>
                </c:pt>
                <c:pt idx="106">
                  <c:v>3.6556491735537187E-4</c:v>
                </c:pt>
                <c:pt idx="107">
                  <c:v>3.6257668032786884E-4</c:v>
                </c:pt>
                <c:pt idx="108">
                  <c:v>3.5963703252032514E-4</c:v>
                </c:pt>
                <c:pt idx="109">
                  <c:v>3.5674479838709671E-4</c:v>
                </c:pt>
                <c:pt idx="110">
                  <c:v>3.5389883999999996E-4</c:v>
                </c:pt>
                <c:pt idx="111">
                  <c:v>3.5109805555555548E-4</c:v>
                </c:pt>
                <c:pt idx="112">
                  <c:v>3.4834137795275585E-4</c:v>
                </c:pt>
                <c:pt idx="113">
                  <c:v>3.4562777343749996E-4</c:v>
                </c:pt>
                <c:pt idx="114">
                  <c:v>3.4295624031007745E-4</c:v>
                </c:pt>
                <c:pt idx="115">
                  <c:v>3.4032580769230761E-4</c:v>
                </c:pt>
                <c:pt idx="116">
                  <c:v>3.3773553435114496E-4</c:v>
                </c:pt>
                <c:pt idx="117">
                  <c:v>3.3518450757575756E-4</c:v>
                </c:pt>
                <c:pt idx="118">
                  <c:v>3.3267184210526306E-4</c:v>
                </c:pt>
                <c:pt idx="119">
                  <c:v>3.3019667910447756E-4</c:v>
                </c:pt>
                <c:pt idx="120">
                  <c:v>3.2775818518518515E-4</c:v>
                </c:pt>
                <c:pt idx="121">
                  <c:v>3.2535555147058815E-4</c:v>
                </c:pt>
                <c:pt idx="122">
                  <c:v>3.2298799270072984E-4</c:v>
                </c:pt>
                <c:pt idx="123">
                  <c:v>3.2065474637681156E-4</c:v>
                </c:pt>
                <c:pt idx="124">
                  <c:v>3.1835507194244596E-4</c:v>
                </c:pt>
                <c:pt idx="125">
                  <c:v>3.1608824999999994E-4</c:v>
                </c:pt>
                <c:pt idx="126">
                  <c:v>3.1385358156028361E-4</c:v>
                </c:pt>
                <c:pt idx="127">
                  <c:v>3.1165038732394355E-4</c:v>
                </c:pt>
                <c:pt idx="128">
                  <c:v>3.0947800699300689E-4</c:v>
                </c:pt>
                <c:pt idx="129">
                  <c:v>3.0733579861111105E-4</c:v>
                </c:pt>
                <c:pt idx="130">
                  <c:v>3.0522313793103446E-4</c:v>
                </c:pt>
                <c:pt idx="131">
                  <c:v>3.0313941780821913E-4</c:v>
                </c:pt>
                <c:pt idx="132">
                  <c:v>3.0108404761904761E-4</c:v>
                </c:pt>
                <c:pt idx="133">
                  <c:v>2.9905645270270265E-4</c:v>
                </c:pt>
                <c:pt idx="134">
                  <c:v>2.970560738255033E-4</c:v>
                </c:pt>
                <c:pt idx="135">
                  <c:v>2.9508236666666665E-4</c:v>
                </c:pt>
                <c:pt idx="136">
                  <c:v>2.9313480132450324E-4</c:v>
                </c:pt>
                <c:pt idx="137">
                  <c:v>2.9121286184210523E-4</c:v>
                </c:pt>
                <c:pt idx="138">
                  <c:v>2.8931604575163395E-4</c:v>
                </c:pt>
                <c:pt idx="139">
                  <c:v>2.8744386363636356E-4</c:v>
                </c:pt>
                <c:pt idx="140">
                  <c:v>2.8559583870967737E-4</c:v>
                </c:pt>
                <c:pt idx="141">
                  <c:v>2.8377150641025638E-4</c:v>
                </c:pt>
                <c:pt idx="142">
                  <c:v>2.8197041401273879E-4</c:v>
                </c:pt>
                <c:pt idx="143">
                  <c:v>2.8019212025316449E-4</c:v>
                </c:pt>
                <c:pt idx="144">
                  <c:v>2.7843619496855342E-4</c:v>
                </c:pt>
                <c:pt idx="145">
                  <c:v>2.7670221874999992E-4</c:v>
                </c:pt>
                <c:pt idx="146">
                  <c:v>2.7498978260869557E-4</c:v>
                </c:pt>
                <c:pt idx="147">
                  <c:v>2.7329848765432095E-4</c:v>
                </c:pt>
                <c:pt idx="148">
                  <c:v>2.7162794478527598E-4</c:v>
                </c:pt>
                <c:pt idx="149">
                  <c:v>2.6997777439024384E-4</c:v>
                </c:pt>
                <c:pt idx="150">
                  <c:v>2.68347606060606E-4</c:v>
                </c:pt>
                <c:pt idx="151">
                  <c:v>2.6673707831325298E-4</c:v>
                </c:pt>
                <c:pt idx="152">
                  <c:v>2.6514583832335322E-4</c:v>
                </c:pt>
                <c:pt idx="153">
                  <c:v>2.6357354166666662E-4</c:v>
                </c:pt>
                <c:pt idx="154">
                  <c:v>2.6201985207100587E-4</c:v>
                </c:pt>
                <c:pt idx="155">
                  <c:v>2.6048444117647053E-4</c:v>
                </c:pt>
                <c:pt idx="156">
                  <c:v>2.5896698830409353E-4</c:v>
                </c:pt>
                <c:pt idx="157">
                  <c:v>2.5746718023255809E-4</c:v>
                </c:pt>
                <c:pt idx="158">
                  <c:v>2.5598471098265888E-4</c:v>
                </c:pt>
                <c:pt idx="159">
                  <c:v>2.5451928160919536E-4</c:v>
                </c:pt>
                <c:pt idx="160">
                  <c:v>2.5307059999999998E-4</c:v>
                </c:pt>
                <c:pt idx="161">
                  <c:v>2.5163838068181815E-4</c:v>
                </c:pt>
                <c:pt idx="162">
                  <c:v>2.5022234463276832E-4</c:v>
                </c:pt>
                <c:pt idx="163">
                  <c:v>2.4882221910112358E-4</c:v>
                </c:pt>
                <c:pt idx="164">
                  <c:v>2.4743773743016753E-4</c:v>
                </c:pt>
                <c:pt idx="165">
                  <c:v>2.4606863888888884E-4</c:v>
                </c:pt>
                <c:pt idx="166">
                  <c:v>2.4471466850828729E-4</c:v>
                </c:pt>
                <c:pt idx="167">
                  <c:v>2.4337557692307688E-4</c:v>
                </c:pt>
                <c:pt idx="168">
                  <c:v>2.420511202185792E-4</c:v>
                </c:pt>
                <c:pt idx="169">
                  <c:v>2.4074105978260868E-4</c:v>
                </c:pt>
                <c:pt idx="170">
                  <c:v>2.3944516216216211E-4</c:v>
                </c:pt>
                <c:pt idx="171">
                  <c:v>2.3816319892473116E-4</c:v>
                </c:pt>
                <c:pt idx="172">
                  <c:v>2.3689494652406415E-4</c:v>
                </c:pt>
                <c:pt idx="173">
                  <c:v>2.3564018617021272E-4</c:v>
                </c:pt>
                <c:pt idx="174">
                  <c:v>2.3439870370370365E-4</c:v>
                </c:pt>
                <c:pt idx="175">
                  <c:v>2.3317028947368419E-4</c:v>
                </c:pt>
                <c:pt idx="176">
                  <c:v>2.3195473821989524E-4</c:v>
                </c:pt>
                <c:pt idx="177">
                  <c:v>2.3075184895833328E-4</c:v>
                </c:pt>
                <c:pt idx="178">
                  <c:v>2.2956142487046629E-4</c:v>
                </c:pt>
                <c:pt idx="179">
                  <c:v>2.2838327319587624E-4</c:v>
                </c:pt>
                <c:pt idx="180">
                  <c:v>2.2721720512820507E-4</c:v>
                </c:pt>
                <c:pt idx="181">
                  <c:v>2.2606303571428568E-4</c:v>
                </c:pt>
                <c:pt idx="182">
                  <c:v>2.2492058375634511E-4</c:v>
                </c:pt>
                <c:pt idx="183">
                  <c:v>2.2378967171717167E-4</c:v>
                </c:pt>
                <c:pt idx="184">
                  <c:v>2.2267012562814066E-4</c:v>
                </c:pt>
                <c:pt idx="185">
                  <c:v>2.2156177499999997E-4</c:v>
                </c:pt>
                <c:pt idx="186">
                  <c:v>2.2046445273631835E-4</c:v>
                </c:pt>
                <c:pt idx="187">
                  <c:v>2.1937799504950491E-4</c:v>
                </c:pt>
                <c:pt idx="188">
                  <c:v>2.1830224137931031E-4</c:v>
                </c:pt>
                <c:pt idx="189">
                  <c:v>2.1723703431372543E-4</c:v>
                </c:pt>
                <c:pt idx="190">
                  <c:v>2.1618221951219508E-4</c:v>
                </c:pt>
                <c:pt idx="191">
                  <c:v>2.1513764563106793E-4</c:v>
                </c:pt>
                <c:pt idx="192">
                  <c:v>2.1410316425120768E-4</c:v>
                </c:pt>
                <c:pt idx="193">
                  <c:v>2.1307862980769225E-4</c:v>
                </c:pt>
                <c:pt idx="194">
                  <c:v>2.1206389952153109E-4</c:v>
                </c:pt>
                <c:pt idx="195">
                  <c:v>2.110588333333333E-4</c:v>
                </c:pt>
                <c:pt idx="196">
                  <c:v>2.1006329383886253E-4</c:v>
                </c:pt>
                <c:pt idx="197">
                  <c:v>2.0907714622641507E-4</c:v>
                </c:pt>
                <c:pt idx="198">
                  <c:v>2.0810025821596241E-4</c:v>
                </c:pt>
                <c:pt idx="199">
                  <c:v>2.0713249999999996E-4</c:v>
                </c:pt>
                <c:pt idx="200">
                  <c:v>2.0617374418604651E-4</c:v>
                </c:pt>
                <c:pt idx="201">
                  <c:v>2.0522386574074069E-4</c:v>
                </c:pt>
                <c:pt idx="202">
                  <c:v>2.0428274193548383E-4</c:v>
                </c:pt>
                <c:pt idx="203">
                  <c:v>2.0335025229357797E-4</c:v>
                </c:pt>
                <c:pt idx="204">
                  <c:v>2.0242627853881275E-4</c:v>
                </c:pt>
                <c:pt idx="205">
                  <c:v>2.0151070454545452E-4</c:v>
                </c:pt>
                <c:pt idx="206">
                  <c:v>2.0060341628959274E-4</c:v>
                </c:pt>
                <c:pt idx="207">
                  <c:v>1.9970430180180177E-4</c:v>
                </c:pt>
                <c:pt idx="208">
                  <c:v>1.9881325112107619E-4</c:v>
                </c:pt>
                <c:pt idx="209">
                  <c:v>1.9793015624999997E-4</c:v>
                </c:pt>
                <c:pt idx="210">
                  <c:v>1.9705491111111106E-4</c:v>
                </c:pt>
                <c:pt idx="211">
                  <c:v>1.9618741150442473E-4</c:v>
                </c:pt>
                <c:pt idx="212">
                  <c:v>1.9532755506607928E-4</c:v>
                </c:pt>
                <c:pt idx="213">
                  <c:v>1.9447524122807012E-4</c:v>
                </c:pt>
                <c:pt idx="214">
                  <c:v>1.9363037117903925E-4</c:v>
                </c:pt>
                <c:pt idx="215">
                  <c:v>1.9279284782608693E-4</c:v>
                </c:pt>
                <c:pt idx="216">
                  <c:v>1.9196257575757571E-4</c:v>
                </c:pt>
                <c:pt idx="217">
                  <c:v>1.9113946120689651E-4</c:v>
                </c:pt>
                <c:pt idx="218">
                  <c:v>1.9032341201716735E-4</c:v>
                </c:pt>
                <c:pt idx="219">
                  <c:v>1.8951433760683759E-4</c:v>
                </c:pt>
                <c:pt idx="220">
                  <c:v>1.8871214893617018E-4</c:v>
                </c:pt>
                <c:pt idx="221">
                  <c:v>1.8791675847457624E-4</c:v>
                </c:pt>
                <c:pt idx="222">
                  <c:v>1.8712808016877635E-4</c:v>
                </c:pt>
                <c:pt idx="223">
                  <c:v>1.8634602941176466E-4</c:v>
                </c:pt>
                <c:pt idx="224">
                  <c:v>1.8557052301255227E-4</c:v>
                </c:pt>
                <c:pt idx="225">
                  <c:v>1.8480147916666667E-4</c:v>
                </c:pt>
                <c:pt idx="226">
                  <c:v>1.8403881742738587E-4</c:v>
                </c:pt>
                <c:pt idx="227">
                  <c:v>1.8328245867768592E-4</c:v>
                </c:pt>
                <c:pt idx="228">
                  <c:v>1.8253232510288066E-4</c:v>
                </c:pt>
                <c:pt idx="229">
                  <c:v>1.817883401639344E-4</c:v>
                </c:pt>
                <c:pt idx="230">
                  <c:v>1.8105042857142855E-4</c:v>
                </c:pt>
                <c:pt idx="231">
                  <c:v>1.8031851626016258E-4</c:v>
                </c:pt>
                <c:pt idx="232">
                  <c:v>1.7959253036437244E-4</c:v>
                </c:pt>
                <c:pt idx="233">
                  <c:v>1.7887239919354837E-4</c:v>
                </c:pt>
                <c:pt idx="234">
                  <c:v>1.7815805220883533E-4</c:v>
                </c:pt>
                <c:pt idx="235">
                  <c:v>1.7744941999999996E-4</c:v>
                </c:pt>
                <c:pt idx="236">
                  <c:v>1.7674643426294817E-4</c:v>
                </c:pt>
                <c:pt idx="237">
                  <c:v>1.7604902777777775E-4</c:v>
                </c:pt>
                <c:pt idx="238">
                  <c:v>1.7535713438735173E-4</c:v>
                </c:pt>
                <c:pt idx="239">
                  <c:v>1.7467068897637791E-4</c:v>
                </c:pt>
                <c:pt idx="240">
                  <c:v>1.7398962745098038E-4</c:v>
                </c:pt>
                <c:pt idx="241">
                  <c:v>1.7331388671874997E-4</c:v>
                </c:pt>
                <c:pt idx="242">
                  <c:v>1.7264340466926066E-4</c:v>
                </c:pt>
                <c:pt idx="243">
                  <c:v>1.7197812015503874E-4</c:v>
                </c:pt>
                <c:pt idx="244">
                  <c:v>1.7131797297297293E-4</c:v>
                </c:pt>
                <c:pt idx="245">
                  <c:v>1.7066290384615382E-4</c:v>
                </c:pt>
                <c:pt idx="246">
                  <c:v>1.7001285440613025E-4</c:v>
                </c:pt>
                <c:pt idx="247">
                  <c:v>1.6936776717557247E-4</c:v>
                </c:pt>
                <c:pt idx="248">
                  <c:v>1.6872758555133076E-4</c:v>
                </c:pt>
                <c:pt idx="249">
                  <c:v>1.6809225378787876E-4</c:v>
                </c:pt>
                <c:pt idx="250">
                  <c:v>1.6746171698113203E-4</c:v>
                </c:pt>
                <c:pt idx="251">
                  <c:v>1.6683592105263154E-4</c:v>
                </c:pt>
                <c:pt idx="252">
                  <c:v>1.6621481273408238E-4</c:v>
                </c:pt>
                <c:pt idx="253">
                  <c:v>1.6559833955223879E-4</c:v>
                </c:pt>
                <c:pt idx="254">
                  <c:v>1.6498644981412634E-4</c:v>
                </c:pt>
                <c:pt idx="255">
                  <c:v>1.6437909259259256E-4</c:v>
                </c:pt>
                <c:pt idx="256">
                  <c:v>1.6377621771217709E-4</c:v>
                </c:pt>
                <c:pt idx="257">
                  <c:v>1.6317777573529406E-4</c:v>
                </c:pt>
                <c:pt idx="258">
                  <c:v>1.6258371794871792E-4</c:v>
                </c:pt>
                <c:pt idx="259">
                  <c:v>1.6199399635036493E-4</c:v>
                </c:pt>
                <c:pt idx="260">
                  <c:v>1.6140856363636359E-4</c:v>
                </c:pt>
                <c:pt idx="261">
                  <c:v>1.6082737318840577E-4</c:v>
                </c:pt>
                <c:pt idx="262">
                  <c:v>1.602503790613718E-4</c:v>
                </c:pt>
                <c:pt idx="263">
                  <c:v>1.5967753597122297E-4</c:v>
                </c:pt>
                <c:pt idx="264">
                  <c:v>1.5910879928315408E-4</c:v>
                </c:pt>
                <c:pt idx="265">
                  <c:v>1.5854412499999998E-4</c:v>
                </c:pt>
                <c:pt idx="266">
                  <c:v>1.5798346975088963E-4</c:v>
                </c:pt>
                <c:pt idx="267">
                  <c:v>1.5742679078014181E-4</c:v>
                </c:pt>
                <c:pt idx="268">
                  <c:v>1.5687404593639574E-4</c:v>
                </c:pt>
                <c:pt idx="269">
                  <c:v>1.5632519366197179E-4</c:v>
                </c:pt>
                <c:pt idx="270">
                  <c:v>1.5578019298245611E-4</c:v>
                </c:pt>
                <c:pt idx="271">
                  <c:v>1.5523900349650346E-4</c:v>
                </c:pt>
                <c:pt idx="272">
                  <c:v>1.5470158536585362E-4</c:v>
                </c:pt>
                <c:pt idx="273">
                  <c:v>1.5416789930555551E-4</c:v>
                </c:pt>
                <c:pt idx="274">
                  <c:v>1.5363790657439445E-4</c:v>
                </c:pt>
                <c:pt idx="275">
                  <c:v>1.5311156896551722E-4</c:v>
                </c:pt>
                <c:pt idx="276">
                  <c:v>1.5258884879725085E-4</c:v>
                </c:pt>
                <c:pt idx="277">
                  <c:v>1.5206970890410958E-4</c:v>
                </c:pt>
                <c:pt idx="278">
                  <c:v>1.5155411262798632E-4</c:v>
                </c:pt>
                <c:pt idx="279">
                  <c:v>1.5104202380952379E-4</c:v>
                </c:pt>
                <c:pt idx="280">
                  <c:v>1.5053340677966101E-4</c:v>
                </c:pt>
                <c:pt idx="281">
                  <c:v>1.5002822635135131E-4</c:v>
                </c:pt>
                <c:pt idx="282">
                  <c:v>1.4952644781144779E-4</c:v>
                </c:pt>
                <c:pt idx="283">
                  <c:v>1.4902803691275166E-4</c:v>
                </c:pt>
                <c:pt idx="284">
                  <c:v>1.4853295986622071E-4</c:v>
                </c:pt>
                <c:pt idx="285">
                  <c:v>1.4804118333333331E-4</c:v>
                </c:pt>
                <c:pt idx="286">
                  <c:v>1.4755267441860463E-4</c:v>
                </c:pt>
                <c:pt idx="287">
                  <c:v>1.4706740066225163E-4</c:v>
                </c:pt>
                <c:pt idx="288">
                  <c:v>1.4658533003300328E-4</c:v>
                </c:pt>
                <c:pt idx="289">
                  <c:v>1.4610643092105263E-4</c:v>
                </c:pt>
                <c:pt idx="290">
                  <c:v>1.4563067213114753E-4</c:v>
                </c:pt>
                <c:pt idx="291">
                  <c:v>1.4515802287581696E-4</c:v>
                </c:pt>
                <c:pt idx="292">
                  <c:v>1.4468845276872962E-4</c:v>
                </c:pt>
                <c:pt idx="293">
                  <c:v>1.4422193181818182E-4</c:v>
                </c:pt>
                <c:pt idx="294">
                  <c:v>1.4375843042071195E-4</c:v>
                </c:pt>
                <c:pt idx="295">
                  <c:v>1.432979193548387E-4</c:v>
                </c:pt>
                <c:pt idx="296">
                  <c:v>1.428403697749196E-4</c:v>
                </c:pt>
                <c:pt idx="297">
                  <c:v>1.4238575320512818E-4</c:v>
                </c:pt>
                <c:pt idx="298">
                  <c:v>1.419340415335463E-4</c:v>
                </c:pt>
                <c:pt idx="299">
                  <c:v>1.4148520700636941E-4</c:v>
                </c:pt>
                <c:pt idx="300">
                  <c:v>1.4103922222222218E-4</c:v>
                </c:pt>
                <c:pt idx="301">
                  <c:v>1.4059606012658225E-4</c:v>
                </c:pt>
                <c:pt idx="302">
                  <c:v>1.4015569400630914E-4</c:v>
                </c:pt>
                <c:pt idx="303">
                  <c:v>1.3971809748427669E-4</c:v>
                </c:pt>
                <c:pt idx="304">
                  <c:v>1.3928324451410655E-4</c:v>
                </c:pt>
                <c:pt idx="305">
                  <c:v>1.3885110937499997E-4</c:v>
                </c:pt>
                <c:pt idx="306">
                  <c:v>1.3842166666666662E-4</c:v>
                </c:pt>
                <c:pt idx="307">
                  <c:v>1.379948913043478E-4</c:v>
                </c:pt>
                <c:pt idx="308">
                  <c:v>1.3757075851393187E-4</c:v>
                </c:pt>
                <c:pt idx="309">
                  <c:v>1.3714924382716046E-4</c:v>
                </c:pt>
                <c:pt idx="310">
                  <c:v>1.3673032307692304E-4</c:v>
                </c:pt>
                <c:pt idx="311">
                  <c:v>1.36313972392638E-4</c:v>
                </c:pt>
                <c:pt idx="312">
                  <c:v>1.3590016819571861E-4</c:v>
                </c:pt>
                <c:pt idx="313">
                  <c:v>1.3548888719512193E-4</c:v>
                </c:pt>
                <c:pt idx="314">
                  <c:v>1.3508010638297869E-4</c:v>
                </c:pt>
                <c:pt idx="315">
                  <c:v>1.3467380303030298E-4</c:v>
                </c:pt>
                <c:pt idx="316">
                  <c:v>1.3426995468277943E-4</c:v>
                </c:pt>
                <c:pt idx="317">
                  <c:v>1.3386853915662648E-4</c:v>
                </c:pt>
                <c:pt idx="318">
                  <c:v>1.3346953453453449E-4</c:v>
                </c:pt>
                <c:pt idx="319">
                  <c:v>1.3307291916167662E-4</c:v>
                </c:pt>
                <c:pt idx="320">
                  <c:v>1.3267867164179102E-4</c:v>
                </c:pt>
                <c:pt idx="321">
                  <c:v>1.3228677083333332E-4</c:v>
                </c:pt>
                <c:pt idx="322">
                  <c:v>1.3189719584569729E-4</c:v>
                </c:pt>
                <c:pt idx="323">
                  <c:v>1.3150992603550292E-4</c:v>
                </c:pt>
                <c:pt idx="324">
                  <c:v>1.3112494100294984E-4</c:v>
                </c:pt>
                <c:pt idx="325">
                  <c:v>1.3074222058823525E-4</c:v>
                </c:pt>
                <c:pt idx="326">
                  <c:v>1.3036174486803515E-4</c:v>
                </c:pt>
                <c:pt idx="327">
                  <c:v>1.2998349415204677E-4</c:v>
                </c:pt>
                <c:pt idx="328">
                  <c:v>1.2960744897959179E-4</c:v>
                </c:pt>
                <c:pt idx="329">
                  <c:v>1.2923359011627903E-4</c:v>
                </c:pt>
                <c:pt idx="330">
                  <c:v>1.288618985507246E-4</c:v>
                </c:pt>
                <c:pt idx="331">
                  <c:v>1.2849235549132945E-4</c:v>
                </c:pt>
                <c:pt idx="332">
                  <c:v>1.2812494236311237E-4</c:v>
                </c:pt>
                <c:pt idx="333">
                  <c:v>1.2775964080459767E-4</c:v>
                </c:pt>
                <c:pt idx="334">
                  <c:v>1.273964326647564E-4</c:v>
                </c:pt>
                <c:pt idx="335">
                  <c:v>1.2703529999999997E-4</c:v>
                </c:pt>
                <c:pt idx="336">
                  <c:v>1.2667622507122505E-4</c:v>
                </c:pt>
                <c:pt idx="337">
                  <c:v>1.2631919034090909E-4</c:v>
                </c:pt>
                <c:pt idx="338">
                  <c:v>1.2596417847025493E-4</c:v>
                </c:pt>
                <c:pt idx="339">
                  <c:v>1.2561117231638417E-4</c:v>
                </c:pt>
                <c:pt idx="340">
                  <c:v>1.2526015492957744E-4</c:v>
                </c:pt>
                <c:pt idx="341">
                  <c:v>1.2491110955056178E-4</c:v>
                </c:pt>
                <c:pt idx="342">
                  <c:v>1.2456401960784312E-4</c:v>
                </c:pt>
                <c:pt idx="343">
                  <c:v>1.2421886871508378E-4</c:v>
                </c:pt>
                <c:pt idx="344">
                  <c:v>1.2387564066852367E-4</c:v>
                </c:pt>
                <c:pt idx="345">
                  <c:v>1.2353431944444443E-4</c:v>
                </c:pt>
                <c:pt idx="346">
                  <c:v>1.2319488919667587E-4</c:v>
                </c:pt>
                <c:pt idx="347">
                  <c:v>1.2285733425414363E-4</c:v>
                </c:pt>
                <c:pt idx="348">
                  <c:v>1.225216391184573E-4</c:v>
                </c:pt>
                <c:pt idx="349">
                  <c:v>1.2218778846153844E-4</c:v>
                </c:pt>
                <c:pt idx="350">
                  <c:v>1.2185576712328765E-4</c:v>
                </c:pt>
                <c:pt idx="351">
                  <c:v>1.2152556010928961E-4</c:v>
                </c:pt>
                <c:pt idx="352">
                  <c:v>1.2119715258855583E-4</c:v>
                </c:pt>
                <c:pt idx="353">
                  <c:v>1.2087052989130432E-4</c:v>
                </c:pt>
                <c:pt idx="354">
                  <c:v>1.2054567750677505E-4</c:v>
                </c:pt>
                <c:pt idx="355">
                  <c:v>1.2022258108108105E-4</c:v>
                </c:pt>
                <c:pt idx="356">
                  <c:v>1.1990122641509432E-4</c:v>
                </c:pt>
                <c:pt idx="357">
                  <c:v>1.1958159946236558E-4</c:v>
                </c:pt>
                <c:pt idx="358">
                  <c:v>1.1926368632707774E-4</c:v>
                </c:pt>
                <c:pt idx="359">
                  <c:v>1.1894747326203206E-4</c:v>
                </c:pt>
                <c:pt idx="360">
                  <c:v>1.1863294666666665E-4</c:v>
                </c:pt>
                <c:pt idx="361">
                  <c:v>1.1832009308510637E-4</c:v>
                </c:pt>
                <c:pt idx="362">
                  <c:v>1.1800889920424401E-4</c:v>
                </c:pt>
                <c:pt idx="363">
                  <c:v>1.1769935185185184E-4</c:v>
                </c:pt>
                <c:pt idx="364">
                  <c:v>1.1739143799472294E-4</c:v>
                </c:pt>
                <c:pt idx="365">
                  <c:v>1.1708514473684208E-4</c:v>
                </c:pt>
                <c:pt idx="366">
                  <c:v>1.1678045931758529E-4</c:v>
                </c:pt>
                <c:pt idx="367">
                  <c:v>1.1647736910994763E-4</c:v>
                </c:pt>
                <c:pt idx="368">
                  <c:v>1.1617586161879892E-4</c:v>
                </c:pt>
                <c:pt idx="369">
                  <c:v>1.1587592447916665E-4</c:v>
                </c:pt>
                <c:pt idx="370">
                  <c:v>1.1557754545454544E-4</c:v>
                </c:pt>
                <c:pt idx="371">
                  <c:v>1.1528071243523313E-4</c:v>
                </c:pt>
                <c:pt idx="372">
                  <c:v>1.1498541343669249E-4</c:v>
                </c:pt>
                <c:pt idx="373">
                  <c:v>1.1469163659793813E-4</c:v>
                </c:pt>
                <c:pt idx="374">
                  <c:v>1.1439937017994856E-4</c:v>
                </c:pt>
                <c:pt idx="375">
                  <c:v>1.1410860256410254E-4</c:v>
                </c:pt>
                <c:pt idx="376">
                  <c:v>1.1381932225063937E-4</c:v>
                </c:pt>
                <c:pt idx="377">
                  <c:v>1.1353151785714282E-4</c:v>
                </c:pt>
                <c:pt idx="378">
                  <c:v>1.1324517811704832E-4</c:v>
                </c:pt>
                <c:pt idx="379">
                  <c:v>1.1296029187817257E-4</c:v>
                </c:pt>
                <c:pt idx="380">
                  <c:v>1.1267684810126579E-4</c:v>
                </c:pt>
                <c:pt idx="381">
                  <c:v>1.1239483585858583E-4</c:v>
                </c:pt>
                <c:pt idx="382">
                  <c:v>1.1211424433249368E-4</c:v>
                </c:pt>
                <c:pt idx="383">
                  <c:v>1.1183506281407033E-4</c:v>
                </c:pt>
                <c:pt idx="384">
                  <c:v>1.1155728070175436E-4</c:v>
                </c:pt>
                <c:pt idx="385">
                  <c:v>1.1128088749999998E-4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53984"/>
        <c:axId val="90955072"/>
      </c:lineChart>
      <c:catAx>
        <c:axId val="10595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90954496"/>
        <c:crosses val="autoZero"/>
        <c:auto val="1"/>
        <c:lblAlgn val="ctr"/>
        <c:lblOffset val="100"/>
        <c:noMultiLvlLbl val="0"/>
      </c:catAx>
      <c:valAx>
        <c:axId val="9095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958912"/>
        <c:crosses val="autoZero"/>
        <c:crossBetween val="between"/>
      </c:valAx>
      <c:valAx>
        <c:axId val="90955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7753984"/>
        <c:crosses val="max"/>
        <c:crossBetween val="between"/>
      </c:valAx>
      <c:catAx>
        <c:axId val="107753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9550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Lifetime_Rate 80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'Multi-Node_0126'!$B$59:$D$59</c:f>
              <c:strCache>
                <c:ptCount val="1"/>
                <c:pt idx="0">
                  <c:v>MEI_EIMA_EIF</c:v>
                </c:pt>
              </c:strCache>
            </c:strRef>
          </c:tx>
          <c:invertIfNegative val="0"/>
          <c:cat>
            <c:numRef>
              <c:f>'Multi-Node_0126'!$N$61:$N$66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'Multi-Node_0126'!$D$61:$D$66</c:f>
              <c:numCache>
                <c:formatCode>General</c:formatCode>
                <c:ptCount val="6"/>
                <c:pt idx="0">
                  <c:v>657.20500000000004</c:v>
                </c:pt>
                <c:pt idx="1">
                  <c:v>426.88099999999997</c:v>
                </c:pt>
                <c:pt idx="2">
                  <c:v>373.44900000000001</c:v>
                </c:pt>
                <c:pt idx="3">
                  <c:v>353.37700000000001</c:v>
                </c:pt>
                <c:pt idx="4">
                  <c:v>281.94099999999997</c:v>
                </c:pt>
                <c:pt idx="5">
                  <c:v>258.24099999999999</c:v>
                </c:pt>
              </c:numCache>
            </c:numRef>
          </c:val>
        </c:ser>
        <c:ser>
          <c:idx val="1"/>
          <c:order val="1"/>
          <c:tx>
            <c:strRef>
              <c:f>'Multi-Node_0126'!$F$59:$H$59</c:f>
              <c:strCache>
                <c:ptCount val="1"/>
                <c:pt idx="0">
                  <c:v>Greedy_LDC_RR</c:v>
                </c:pt>
              </c:strCache>
            </c:strRef>
          </c:tx>
          <c:invertIfNegative val="0"/>
          <c:cat>
            <c:numRef>
              <c:f>'Multi-Node_0126'!$N$61:$N$66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'Multi-Node_0126'!$H$61:$H$66</c:f>
              <c:numCache>
                <c:formatCode>General</c:formatCode>
                <c:ptCount val="6"/>
                <c:pt idx="0">
                  <c:v>465.83600000000001</c:v>
                </c:pt>
                <c:pt idx="1">
                  <c:v>296.60399999999998</c:v>
                </c:pt>
                <c:pt idx="2">
                  <c:v>239.58699999999999</c:v>
                </c:pt>
                <c:pt idx="3">
                  <c:v>199.82599999999999</c:v>
                </c:pt>
                <c:pt idx="4">
                  <c:v>165.63300000000001</c:v>
                </c:pt>
                <c:pt idx="5">
                  <c:v>142.70400000000001</c:v>
                </c:pt>
              </c:numCache>
            </c:numRef>
          </c:val>
        </c:ser>
        <c:ser>
          <c:idx val="2"/>
          <c:order val="2"/>
          <c:tx>
            <c:strRef>
              <c:f>'Multi-Node_0126'!$J$59:$L$59</c:f>
              <c:strCache>
                <c:ptCount val="1"/>
                <c:pt idx="0">
                  <c:v>IOS_IOS_RR</c:v>
                </c:pt>
              </c:strCache>
            </c:strRef>
          </c:tx>
          <c:invertIfNegative val="0"/>
          <c:cat>
            <c:numRef>
              <c:f>'Multi-Node_0126'!$N$61:$N$66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'Multi-Node_0126'!$L$61:$L$66</c:f>
              <c:numCache>
                <c:formatCode>General</c:formatCode>
                <c:ptCount val="6"/>
                <c:pt idx="0">
                  <c:v>196.089</c:v>
                </c:pt>
                <c:pt idx="1">
                  <c:v>193.82400000000001</c:v>
                </c:pt>
                <c:pt idx="2">
                  <c:v>190.72800000000001</c:v>
                </c:pt>
                <c:pt idx="3">
                  <c:v>191.11</c:v>
                </c:pt>
                <c:pt idx="4">
                  <c:v>189.86600000000001</c:v>
                </c:pt>
                <c:pt idx="5">
                  <c:v>190.696</c:v>
                </c:pt>
              </c:numCache>
            </c:numRef>
          </c:val>
        </c:ser>
        <c:ser>
          <c:idx val="3"/>
          <c:order val="3"/>
          <c:tx>
            <c:strRef>
              <c:f>'Multi-Node_0126'!$N$59:$P$59</c:f>
              <c:strCache>
                <c:ptCount val="1"/>
                <c:pt idx="0">
                  <c:v>Greedy_LDC_Polling</c:v>
                </c:pt>
              </c:strCache>
            </c:strRef>
          </c:tx>
          <c:invertIfNegative val="0"/>
          <c:cat>
            <c:numRef>
              <c:f>'Multi-Node_0126'!$N$61:$N$66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'Multi-Node_0126'!$P$61:$P$66</c:f>
              <c:numCache>
                <c:formatCode>General</c:formatCode>
                <c:ptCount val="6"/>
                <c:pt idx="0">
                  <c:v>434.72</c:v>
                </c:pt>
                <c:pt idx="1">
                  <c:v>280.73200000000003</c:v>
                </c:pt>
                <c:pt idx="2">
                  <c:v>228.71299999999999</c:v>
                </c:pt>
                <c:pt idx="3">
                  <c:v>192.661</c:v>
                </c:pt>
                <c:pt idx="4">
                  <c:v>160.327</c:v>
                </c:pt>
                <c:pt idx="5">
                  <c:v>138.71799999999999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305856"/>
        <c:axId val="109923712"/>
      </c:barChart>
      <c:catAx>
        <c:axId val="10930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Node Number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923712"/>
        <c:crosses val="autoZero"/>
        <c:auto val="1"/>
        <c:lblAlgn val="ctr"/>
        <c:lblOffset val="100"/>
        <c:noMultiLvlLbl val="0"/>
      </c:catAx>
      <c:valAx>
        <c:axId val="109923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Hours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30585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Meet Ratio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IOS</c:v>
          </c:tx>
          <c:invertIfNegative val="0"/>
          <c:cat>
            <c:numRef>
              <c:f>'Single-Node_0126'!$Y$3:$Y$13</c:f>
              <c:numCache>
                <c:formatCode>General</c:formatCode>
                <c:ptCount val="11"/>
                <c:pt idx="0">
                  <c:v>80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  <c:pt idx="4">
                  <c:v>240</c:v>
                </c:pt>
                <c:pt idx="5">
                  <c:v>280</c:v>
                </c:pt>
                <c:pt idx="6">
                  <c:v>320</c:v>
                </c:pt>
                <c:pt idx="7">
                  <c:v>360</c:v>
                </c:pt>
                <c:pt idx="8">
                  <c:v>400</c:v>
                </c:pt>
                <c:pt idx="9">
                  <c:v>440</c:v>
                </c:pt>
                <c:pt idx="10">
                  <c:v>480</c:v>
                </c:pt>
              </c:numCache>
            </c:numRef>
          </c:cat>
          <c:val>
            <c:numRef>
              <c:f>'Single-Node_0126'!$D$3:$D$13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v>Lazy</c:v>
          </c:tx>
          <c:invertIfNegative val="0"/>
          <c:cat>
            <c:numRef>
              <c:f>'Single-Node_0126'!$Y$3:$Y$13</c:f>
              <c:numCache>
                <c:formatCode>General</c:formatCode>
                <c:ptCount val="11"/>
                <c:pt idx="0">
                  <c:v>80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  <c:pt idx="4">
                  <c:v>240</c:v>
                </c:pt>
                <c:pt idx="5">
                  <c:v>280</c:v>
                </c:pt>
                <c:pt idx="6">
                  <c:v>320</c:v>
                </c:pt>
                <c:pt idx="7">
                  <c:v>360</c:v>
                </c:pt>
                <c:pt idx="8">
                  <c:v>400</c:v>
                </c:pt>
                <c:pt idx="9">
                  <c:v>440</c:v>
                </c:pt>
                <c:pt idx="10">
                  <c:v>480</c:v>
                </c:pt>
              </c:numCache>
            </c:numRef>
          </c:cat>
          <c:val>
            <c:numRef>
              <c:f>'Single-Node_0126'!$L$3:$L$13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0.99963000000000002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v>MEI</c:v>
          </c:tx>
          <c:invertIfNegative val="0"/>
          <c:cat>
            <c:numRef>
              <c:f>'Single-Node_0126'!$Y$3:$Y$13</c:f>
              <c:numCache>
                <c:formatCode>General</c:formatCode>
                <c:ptCount val="11"/>
                <c:pt idx="0">
                  <c:v>80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  <c:pt idx="4">
                  <c:v>240</c:v>
                </c:pt>
                <c:pt idx="5">
                  <c:v>280</c:v>
                </c:pt>
                <c:pt idx="6">
                  <c:v>320</c:v>
                </c:pt>
                <c:pt idx="7">
                  <c:v>360</c:v>
                </c:pt>
                <c:pt idx="8">
                  <c:v>400</c:v>
                </c:pt>
                <c:pt idx="9">
                  <c:v>440</c:v>
                </c:pt>
                <c:pt idx="10">
                  <c:v>480</c:v>
                </c:pt>
              </c:numCache>
            </c:numRef>
          </c:cat>
          <c:val>
            <c:numRef>
              <c:f>'Single-Node_0126'!$T$3:$T$13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0.99970400000000004</c:v>
                </c:pt>
                <c:pt idx="5">
                  <c:v>0.99964399999999998</c:v>
                </c:pt>
                <c:pt idx="6">
                  <c:v>0.99970700000000001</c:v>
                </c:pt>
                <c:pt idx="7">
                  <c:v>0.99917500000000004</c:v>
                </c:pt>
                <c:pt idx="8">
                  <c:v>0.99955700000000003</c:v>
                </c:pt>
                <c:pt idx="9">
                  <c:v>0.99866699999999997</c:v>
                </c:pt>
                <c:pt idx="10">
                  <c:v>0.99938899999999997</c:v>
                </c:pt>
              </c:numCache>
            </c:numRef>
          </c:val>
        </c:ser>
        <c:ser>
          <c:idx val="3"/>
          <c:order val="3"/>
          <c:tx>
            <c:v>Greedy</c:v>
          </c:tx>
          <c:invertIfNegative val="0"/>
          <c:cat>
            <c:numRef>
              <c:f>'Single-Node_0126'!$Y$3:$Y$13</c:f>
              <c:numCache>
                <c:formatCode>General</c:formatCode>
                <c:ptCount val="11"/>
                <c:pt idx="0">
                  <c:v>80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  <c:pt idx="4">
                  <c:v>240</c:v>
                </c:pt>
                <c:pt idx="5">
                  <c:v>280</c:v>
                </c:pt>
                <c:pt idx="6">
                  <c:v>320</c:v>
                </c:pt>
                <c:pt idx="7">
                  <c:v>360</c:v>
                </c:pt>
                <c:pt idx="8">
                  <c:v>400</c:v>
                </c:pt>
                <c:pt idx="9">
                  <c:v>440</c:v>
                </c:pt>
                <c:pt idx="10">
                  <c:v>480</c:v>
                </c:pt>
              </c:numCache>
            </c:numRef>
          </c:cat>
          <c:val>
            <c:numRef>
              <c:f>'Single-Node_0126'!$AB$3:$AB$13</c:f>
              <c:numCache>
                <c:formatCode>General</c:formatCode>
                <c:ptCount val="11"/>
                <c:pt idx="0">
                  <c:v>1</c:v>
                </c:pt>
                <c:pt idx="1">
                  <c:v>0.93735299999999999</c:v>
                </c:pt>
                <c:pt idx="2">
                  <c:v>0.85955199999999998</c:v>
                </c:pt>
                <c:pt idx="3">
                  <c:v>0.70943000000000001</c:v>
                </c:pt>
                <c:pt idx="4">
                  <c:v>0.51178199999999996</c:v>
                </c:pt>
                <c:pt idx="5">
                  <c:v>0.30245</c:v>
                </c:pt>
                <c:pt idx="6">
                  <c:v>0.20775299999999999</c:v>
                </c:pt>
                <c:pt idx="7">
                  <c:v>2.8433300000000002E-2</c:v>
                </c:pt>
                <c:pt idx="8">
                  <c:v>6.6394499999999995E-2</c:v>
                </c:pt>
                <c:pt idx="9">
                  <c:v>1.00339E-2</c:v>
                </c:pt>
                <c:pt idx="10">
                  <c:v>8.2387999999999992E-3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755520"/>
        <c:axId val="109926016"/>
      </c:barChart>
      <c:catAx>
        <c:axId val="10775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Dtat Rate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926016"/>
        <c:crosses val="autoZero"/>
        <c:auto val="1"/>
        <c:lblAlgn val="ctr"/>
        <c:lblOffset val="100"/>
        <c:noMultiLvlLbl val="0"/>
      </c:catAx>
      <c:valAx>
        <c:axId val="1099260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75552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Lifetime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IOS</c:v>
          </c:tx>
          <c:invertIfNegative val="0"/>
          <c:cat>
            <c:numRef>
              <c:f>'Single-Node_0126'!$Y$3:$Y$13</c:f>
              <c:numCache>
                <c:formatCode>General</c:formatCode>
                <c:ptCount val="11"/>
                <c:pt idx="0">
                  <c:v>80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  <c:pt idx="4">
                  <c:v>240</c:v>
                </c:pt>
                <c:pt idx="5">
                  <c:v>280</c:v>
                </c:pt>
                <c:pt idx="6">
                  <c:v>320</c:v>
                </c:pt>
                <c:pt idx="7">
                  <c:v>360</c:v>
                </c:pt>
                <c:pt idx="8">
                  <c:v>400</c:v>
                </c:pt>
                <c:pt idx="9">
                  <c:v>440</c:v>
                </c:pt>
                <c:pt idx="10">
                  <c:v>480</c:v>
                </c:pt>
              </c:numCache>
            </c:numRef>
          </c:cat>
          <c:val>
            <c:numRef>
              <c:f>'Single-Node_0126'!$G$3:$G$13</c:f>
              <c:numCache>
                <c:formatCode>General</c:formatCode>
                <c:ptCount val="11"/>
                <c:pt idx="0">
                  <c:v>400.18</c:v>
                </c:pt>
                <c:pt idx="1">
                  <c:v>377.83300000000003</c:v>
                </c:pt>
                <c:pt idx="2">
                  <c:v>359.91300000000001</c:v>
                </c:pt>
                <c:pt idx="3">
                  <c:v>341.92099999999999</c:v>
                </c:pt>
                <c:pt idx="4">
                  <c:v>324.27300000000002</c:v>
                </c:pt>
                <c:pt idx="5">
                  <c:v>307.97300000000001</c:v>
                </c:pt>
                <c:pt idx="6">
                  <c:v>305.601</c:v>
                </c:pt>
                <c:pt idx="7">
                  <c:v>287.47300000000001</c:v>
                </c:pt>
                <c:pt idx="8">
                  <c:v>283.81799999999998</c:v>
                </c:pt>
                <c:pt idx="9">
                  <c:v>267.60199999999998</c:v>
                </c:pt>
                <c:pt idx="10">
                  <c:v>267.69200000000001</c:v>
                </c:pt>
              </c:numCache>
            </c:numRef>
          </c:val>
        </c:ser>
        <c:ser>
          <c:idx val="1"/>
          <c:order val="1"/>
          <c:tx>
            <c:v>Lazy</c:v>
          </c:tx>
          <c:invertIfNegative val="0"/>
          <c:cat>
            <c:numRef>
              <c:f>'Single-Node_0126'!$Y$3:$Y$13</c:f>
              <c:numCache>
                <c:formatCode>General</c:formatCode>
                <c:ptCount val="11"/>
                <c:pt idx="0">
                  <c:v>80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  <c:pt idx="4">
                  <c:v>240</c:v>
                </c:pt>
                <c:pt idx="5">
                  <c:v>280</c:v>
                </c:pt>
                <c:pt idx="6">
                  <c:v>320</c:v>
                </c:pt>
                <c:pt idx="7">
                  <c:v>360</c:v>
                </c:pt>
                <c:pt idx="8">
                  <c:v>400</c:v>
                </c:pt>
                <c:pt idx="9">
                  <c:v>440</c:v>
                </c:pt>
                <c:pt idx="10">
                  <c:v>480</c:v>
                </c:pt>
              </c:numCache>
            </c:numRef>
          </c:cat>
          <c:val>
            <c:numRef>
              <c:f>'Single-Node_0126'!$O$3:$O$13</c:f>
              <c:numCache>
                <c:formatCode>General</c:formatCode>
                <c:ptCount val="11"/>
                <c:pt idx="0">
                  <c:v>651.43200000000002</c:v>
                </c:pt>
                <c:pt idx="1">
                  <c:v>640.48</c:v>
                </c:pt>
                <c:pt idx="2">
                  <c:v>490.85899999999998</c:v>
                </c:pt>
                <c:pt idx="3">
                  <c:v>466.08100000000002</c:v>
                </c:pt>
                <c:pt idx="4">
                  <c:v>385.89699999999999</c:v>
                </c:pt>
                <c:pt idx="5">
                  <c:v>325.53699999999998</c:v>
                </c:pt>
                <c:pt idx="6">
                  <c:v>324.74599999999998</c:v>
                </c:pt>
                <c:pt idx="7">
                  <c:v>257.529</c:v>
                </c:pt>
                <c:pt idx="8">
                  <c:v>259.15499999999997</c:v>
                </c:pt>
                <c:pt idx="9">
                  <c:v>236.37100000000001</c:v>
                </c:pt>
                <c:pt idx="10">
                  <c:v>199.21700000000001</c:v>
                </c:pt>
              </c:numCache>
            </c:numRef>
          </c:val>
        </c:ser>
        <c:ser>
          <c:idx val="2"/>
          <c:order val="2"/>
          <c:tx>
            <c:v>MEI</c:v>
          </c:tx>
          <c:invertIfNegative val="0"/>
          <c:cat>
            <c:numRef>
              <c:f>'Single-Node_0126'!$Y$3:$Y$13</c:f>
              <c:numCache>
                <c:formatCode>General</c:formatCode>
                <c:ptCount val="11"/>
                <c:pt idx="0">
                  <c:v>80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  <c:pt idx="4">
                  <c:v>240</c:v>
                </c:pt>
                <c:pt idx="5">
                  <c:v>280</c:v>
                </c:pt>
                <c:pt idx="6">
                  <c:v>320</c:v>
                </c:pt>
                <c:pt idx="7">
                  <c:v>360</c:v>
                </c:pt>
                <c:pt idx="8">
                  <c:v>400</c:v>
                </c:pt>
                <c:pt idx="9">
                  <c:v>440</c:v>
                </c:pt>
                <c:pt idx="10">
                  <c:v>480</c:v>
                </c:pt>
              </c:numCache>
            </c:numRef>
          </c:cat>
          <c:val>
            <c:numRef>
              <c:f>'Single-Node_0126'!$W$3:$W$13</c:f>
              <c:numCache>
                <c:formatCode>General</c:formatCode>
                <c:ptCount val="11"/>
                <c:pt idx="0">
                  <c:v>1839.05</c:v>
                </c:pt>
                <c:pt idx="1">
                  <c:v>1405.75</c:v>
                </c:pt>
                <c:pt idx="2">
                  <c:v>1186.69</c:v>
                </c:pt>
                <c:pt idx="3">
                  <c:v>969.41800000000001</c:v>
                </c:pt>
                <c:pt idx="4">
                  <c:v>800.11199999999997</c:v>
                </c:pt>
                <c:pt idx="5">
                  <c:v>688.423</c:v>
                </c:pt>
                <c:pt idx="6">
                  <c:v>668.13599999999997</c:v>
                </c:pt>
                <c:pt idx="7">
                  <c:v>554.05200000000002</c:v>
                </c:pt>
                <c:pt idx="8">
                  <c:v>545.93700000000001</c:v>
                </c:pt>
                <c:pt idx="9">
                  <c:v>459.166</c:v>
                </c:pt>
                <c:pt idx="10">
                  <c:v>456.70100000000002</c:v>
                </c:pt>
              </c:numCache>
            </c:numRef>
          </c:val>
        </c:ser>
        <c:ser>
          <c:idx val="3"/>
          <c:order val="3"/>
          <c:tx>
            <c:v>Greedy</c:v>
          </c:tx>
          <c:invertIfNegative val="0"/>
          <c:cat>
            <c:numRef>
              <c:f>'Single-Node_0126'!$Y$3:$Y$13</c:f>
              <c:numCache>
                <c:formatCode>General</c:formatCode>
                <c:ptCount val="11"/>
                <c:pt idx="0">
                  <c:v>80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  <c:pt idx="4">
                  <c:v>240</c:v>
                </c:pt>
                <c:pt idx="5">
                  <c:v>280</c:v>
                </c:pt>
                <c:pt idx="6">
                  <c:v>320</c:v>
                </c:pt>
                <c:pt idx="7">
                  <c:v>360</c:v>
                </c:pt>
                <c:pt idx="8">
                  <c:v>400</c:v>
                </c:pt>
                <c:pt idx="9">
                  <c:v>440</c:v>
                </c:pt>
                <c:pt idx="10">
                  <c:v>480</c:v>
                </c:pt>
              </c:numCache>
            </c:numRef>
          </c:cat>
          <c:val>
            <c:numRef>
              <c:f>'Single-Node_0126'!$AE$3:$AE$13</c:f>
              <c:numCache>
                <c:formatCode>General</c:formatCode>
                <c:ptCount val="11"/>
                <c:pt idx="0">
                  <c:v>1844.08</c:v>
                </c:pt>
                <c:pt idx="1">
                  <c:v>1446.42</c:v>
                </c:pt>
                <c:pt idx="2">
                  <c:v>1273.73</c:v>
                </c:pt>
                <c:pt idx="3">
                  <c:v>1098.6400000000001</c:v>
                </c:pt>
                <c:pt idx="4">
                  <c:v>987.9</c:v>
                </c:pt>
                <c:pt idx="5">
                  <c:v>992.68200000000002</c:v>
                </c:pt>
                <c:pt idx="6">
                  <c:v>936.79499999999996</c:v>
                </c:pt>
                <c:pt idx="7">
                  <c:v>961.41</c:v>
                </c:pt>
                <c:pt idx="8">
                  <c:v>969.69200000000001</c:v>
                </c:pt>
                <c:pt idx="9">
                  <c:v>887.61</c:v>
                </c:pt>
                <c:pt idx="10">
                  <c:v>976.66600000000005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309440"/>
        <c:axId val="109240320"/>
      </c:barChart>
      <c:catAx>
        <c:axId val="10930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Dtat Rate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240320"/>
        <c:crosses val="autoZero"/>
        <c:auto val="1"/>
        <c:lblAlgn val="ctr"/>
        <c:lblOffset val="100"/>
        <c:noMultiLvlLbl val="0"/>
      </c:catAx>
      <c:valAx>
        <c:axId val="109240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Hour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30944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Testing!$D$1</c:f>
              <c:strCache>
                <c:ptCount val="1"/>
                <c:pt idx="0">
                  <c:v>Weight</c:v>
                </c:pt>
              </c:strCache>
            </c:strRef>
          </c:tx>
          <c:marker>
            <c:symbol val="none"/>
          </c:marker>
          <c:cat>
            <c:numRef>
              <c:f>Testing!$A$2:$A$387</c:f>
              <c:numCache>
                <c:formatCode>General</c:formatCode>
                <c:ptCount val="386"/>
                <c:pt idx="0">
                  <c:v>7.5</c:v>
                </c:pt>
                <c:pt idx="1">
                  <c:v>8</c:v>
                </c:pt>
                <c:pt idx="2">
                  <c:v>8.5</c:v>
                </c:pt>
                <c:pt idx="3">
                  <c:v>9</c:v>
                </c:pt>
                <c:pt idx="4">
                  <c:v>9.5</c:v>
                </c:pt>
                <c:pt idx="5">
                  <c:v>10</c:v>
                </c:pt>
                <c:pt idx="6">
                  <c:v>10.5</c:v>
                </c:pt>
                <c:pt idx="7">
                  <c:v>11</c:v>
                </c:pt>
                <c:pt idx="8">
                  <c:v>11.5</c:v>
                </c:pt>
                <c:pt idx="9">
                  <c:v>12</c:v>
                </c:pt>
                <c:pt idx="10">
                  <c:v>12.5</c:v>
                </c:pt>
                <c:pt idx="11">
                  <c:v>13</c:v>
                </c:pt>
                <c:pt idx="12">
                  <c:v>13.5</c:v>
                </c:pt>
                <c:pt idx="13">
                  <c:v>14</c:v>
                </c:pt>
                <c:pt idx="14">
                  <c:v>14.5</c:v>
                </c:pt>
                <c:pt idx="15">
                  <c:v>15</c:v>
                </c:pt>
                <c:pt idx="16">
                  <c:v>15.5</c:v>
                </c:pt>
                <c:pt idx="17">
                  <c:v>16</c:v>
                </c:pt>
                <c:pt idx="18">
                  <c:v>16.5</c:v>
                </c:pt>
                <c:pt idx="19">
                  <c:v>17</c:v>
                </c:pt>
                <c:pt idx="20">
                  <c:v>17.5</c:v>
                </c:pt>
                <c:pt idx="21">
                  <c:v>18</c:v>
                </c:pt>
                <c:pt idx="22">
                  <c:v>18.5</c:v>
                </c:pt>
                <c:pt idx="23">
                  <c:v>19</c:v>
                </c:pt>
                <c:pt idx="24">
                  <c:v>19.5</c:v>
                </c:pt>
                <c:pt idx="25">
                  <c:v>20</c:v>
                </c:pt>
                <c:pt idx="26">
                  <c:v>20.5</c:v>
                </c:pt>
                <c:pt idx="27">
                  <c:v>21</c:v>
                </c:pt>
                <c:pt idx="28">
                  <c:v>21.5</c:v>
                </c:pt>
                <c:pt idx="29">
                  <c:v>22</c:v>
                </c:pt>
                <c:pt idx="30">
                  <c:v>22.5</c:v>
                </c:pt>
                <c:pt idx="31">
                  <c:v>23</c:v>
                </c:pt>
                <c:pt idx="32">
                  <c:v>23.5</c:v>
                </c:pt>
                <c:pt idx="33">
                  <c:v>24</c:v>
                </c:pt>
                <c:pt idx="34">
                  <c:v>24.5</c:v>
                </c:pt>
                <c:pt idx="35">
                  <c:v>25</c:v>
                </c:pt>
                <c:pt idx="36">
                  <c:v>25.5</c:v>
                </c:pt>
                <c:pt idx="37">
                  <c:v>26</c:v>
                </c:pt>
                <c:pt idx="38">
                  <c:v>26.5</c:v>
                </c:pt>
                <c:pt idx="39">
                  <c:v>27</c:v>
                </c:pt>
                <c:pt idx="40">
                  <c:v>27.5</c:v>
                </c:pt>
                <c:pt idx="41">
                  <c:v>28</c:v>
                </c:pt>
                <c:pt idx="42">
                  <c:v>28.5</c:v>
                </c:pt>
                <c:pt idx="43">
                  <c:v>29</c:v>
                </c:pt>
                <c:pt idx="44">
                  <c:v>29.5</c:v>
                </c:pt>
                <c:pt idx="45">
                  <c:v>30</c:v>
                </c:pt>
                <c:pt idx="46">
                  <c:v>30.5</c:v>
                </c:pt>
                <c:pt idx="47">
                  <c:v>31</c:v>
                </c:pt>
                <c:pt idx="48">
                  <c:v>31.5</c:v>
                </c:pt>
                <c:pt idx="49">
                  <c:v>32</c:v>
                </c:pt>
                <c:pt idx="50">
                  <c:v>32.5</c:v>
                </c:pt>
                <c:pt idx="51">
                  <c:v>33</c:v>
                </c:pt>
                <c:pt idx="52">
                  <c:v>33.5</c:v>
                </c:pt>
                <c:pt idx="53">
                  <c:v>34</c:v>
                </c:pt>
                <c:pt idx="54">
                  <c:v>34.5</c:v>
                </c:pt>
                <c:pt idx="55">
                  <c:v>35</c:v>
                </c:pt>
                <c:pt idx="56">
                  <c:v>35.5</c:v>
                </c:pt>
                <c:pt idx="57">
                  <c:v>36</c:v>
                </c:pt>
                <c:pt idx="58">
                  <c:v>36.5</c:v>
                </c:pt>
                <c:pt idx="59">
                  <c:v>37</c:v>
                </c:pt>
                <c:pt idx="60">
                  <c:v>37.5</c:v>
                </c:pt>
                <c:pt idx="61">
                  <c:v>38</c:v>
                </c:pt>
                <c:pt idx="62">
                  <c:v>38.5</c:v>
                </c:pt>
                <c:pt idx="63">
                  <c:v>39</c:v>
                </c:pt>
                <c:pt idx="64">
                  <c:v>39.5</c:v>
                </c:pt>
                <c:pt idx="65">
                  <c:v>40</c:v>
                </c:pt>
                <c:pt idx="66">
                  <c:v>40.5</c:v>
                </c:pt>
                <c:pt idx="67">
                  <c:v>41</c:v>
                </c:pt>
                <c:pt idx="68">
                  <c:v>41.5</c:v>
                </c:pt>
                <c:pt idx="69">
                  <c:v>42</c:v>
                </c:pt>
                <c:pt idx="70">
                  <c:v>42.5</c:v>
                </c:pt>
                <c:pt idx="71">
                  <c:v>43</c:v>
                </c:pt>
                <c:pt idx="72">
                  <c:v>43.5</c:v>
                </c:pt>
                <c:pt idx="73">
                  <c:v>44</c:v>
                </c:pt>
                <c:pt idx="74">
                  <c:v>44.5</c:v>
                </c:pt>
                <c:pt idx="75">
                  <c:v>45</c:v>
                </c:pt>
                <c:pt idx="76">
                  <c:v>45.5</c:v>
                </c:pt>
                <c:pt idx="77">
                  <c:v>46</c:v>
                </c:pt>
                <c:pt idx="78">
                  <c:v>46.5</c:v>
                </c:pt>
                <c:pt idx="79">
                  <c:v>47</c:v>
                </c:pt>
                <c:pt idx="80">
                  <c:v>47.5</c:v>
                </c:pt>
                <c:pt idx="81">
                  <c:v>48</c:v>
                </c:pt>
                <c:pt idx="82">
                  <c:v>48.5</c:v>
                </c:pt>
                <c:pt idx="83">
                  <c:v>49</c:v>
                </c:pt>
                <c:pt idx="84">
                  <c:v>49.5</c:v>
                </c:pt>
                <c:pt idx="85">
                  <c:v>50</c:v>
                </c:pt>
                <c:pt idx="86">
                  <c:v>50.5</c:v>
                </c:pt>
                <c:pt idx="87">
                  <c:v>51</c:v>
                </c:pt>
                <c:pt idx="88">
                  <c:v>51.5</c:v>
                </c:pt>
                <c:pt idx="89">
                  <c:v>52</c:v>
                </c:pt>
                <c:pt idx="90">
                  <c:v>52.5</c:v>
                </c:pt>
                <c:pt idx="91">
                  <c:v>53</c:v>
                </c:pt>
                <c:pt idx="92">
                  <c:v>53.5</c:v>
                </c:pt>
                <c:pt idx="93">
                  <c:v>54</c:v>
                </c:pt>
                <c:pt idx="94">
                  <c:v>54.5</c:v>
                </c:pt>
                <c:pt idx="95">
                  <c:v>55</c:v>
                </c:pt>
                <c:pt idx="96">
                  <c:v>55.5</c:v>
                </c:pt>
                <c:pt idx="97">
                  <c:v>56</c:v>
                </c:pt>
                <c:pt idx="98">
                  <c:v>56.5</c:v>
                </c:pt>
                <c:pt idx="99">
                  <c:v>57</c:v>
                </c:pt>
                <c:pt idx="100">
                  <c:v>57.5</c:v>
                </c:pt>
                <c:pt idx="101">
                  <c:v>58</c:v>
                </c:pt>
                <c:pt idx="102">
                  <c:v>58.5</c:v>
                </c:pt>
                <c:pt idx="103">
                  <c:v>59</c:v>
                </c:pt>
                <c:pt idx="104">
                  <c:v>59.5</c:v>
                </c:pt>
                <c:pt idx="105">
                  <c:v>60</c:v>
                </c:pt>
                <c:pt idx="106">
                  <c:v>60.5</c:v>
                </c:pt>
                <c:pt idx="107">
                  <c:v>61</c:v>
                </c:pt>
                <c:pt idx="108">
                  <c:v>61.5</c:v>
                </c:pt>
                <c:pt idx="109">
                  <c:v>62</c:v>
                </c:pt>
                <c:pt idx="110">
                  <c:v>62.5</c:v>
                </c:pt>
                <c:pt idx="111">
                  <c:v>63</c:v>
                </c:pt>
                <c:pt idx="112">
                  <c:v>63.5</c:v>
                </c:pt>
                <c:pt idx="113">
                  <c:v>64</c:v>
                </c:pt>
                <c:pt idx="114">
                  <c:v>64.5</c:v>
                </c:pt>
                <c:pt idx="115">
                  <c:v>65</c:v>
                </c:pt>
                <c:pt idx="116">
                  <c:v>65.5</c:v>
                </c:pt>
                <c:pt idx="117">
                  <c:v>66</c:v>
                </c:pt>
                <c:pt idx="118">
                  <c:v>66.5</c:v>
                </c:pt>
                <c:pt idx="119">
                  <c:v>67</c:v>
                </c:pt>
                <c:pt idx="120">
                  <c:v>67.5</c:v>
                </c:pt>
                <c:pt idx="121">
                  <c:v>68</c:v>
                </c:pt>
                <c:pt idx="122">
                  <c:v>68.5</c:v>
                </c:pt>
                <c:pt idx="123">
                  <c:v>69</c:v>
                </c:pt>
                <c:pt idx="124">
                  <c:v>69.5</c:v>
                </c:pt>
                <c:pt idx="125">
                  <c:v>70</c:v>
                </c:pt>
                <c:pt idx="126">
                  <c:v>70.5</c:v>
                </c:pt>
                <c:pt idx="127">
                  <c:v>71</c:v>
                </c:pt>
                <c:pt idx="128">
                  <c:v>71.5</c:v>
                </c:pt>
                <c:pt idx="129">
                  <c:v>72</c:v>
                </c:pt>
                <c:pt idx="130">
                  <c:v>72.5</c:v>
                </c:pt>
                <c:pt idx="131">
                  <c:v>73</c:v>
                </c:pt>
                <c:pt idx="132">
                  <c:v>73.5</c:v>
                </c:pt>
                <c:pt idx="133">
                  <c:v>74</c:v>
                </c:pt>
                <c:pt idx="134">
                  <c:v>74.5</c:v>
                </c:pt>
                <c:pt idx="135">
                  <c:v>75</c:v>
                </c:pt>
                <c:pt idx="136">
                  <c:v>75.5</c:v>
                </c:pt>
                <c:pt idx="137">
                  <c:v>76</c:v>
                </c:pt>
                <c:pt idx="138">
                  <c:v>76.5</c:v>
                </c:pt>
                <c:pt idx="139">
                  <c:v>77</c:v>
                </c:pt>
                <c:pt idx="140">
                  <c:v>77.5</c:v>
                </c:pt>
                <c:pt idx="141">
                  <c:v>78</c:v>
                </c:pt>
                <c:pt idx="142">
                  <c:v>78.5</c:v>
                </c:pt>
                <c:pt idx="143">
                  <c:v>79</c:v>
                </c:pt>
                <c:pt idx="144">
                  <c:v>79.5</c:v>
                </c:pt>
                <c:pt idx="145">
                  <c:v>80</c:v>
                </c:pt>
                <c:pt idx="146">
                  <c:v>80.5</c:v>
                </c:pt>
                <c:pt idx="147">
                  <c:v>81</c:v>
                </c:pt>
                <c:pt idx="148">
                  <c:v>81.5</c:v>
                </c:pt>
                <c:pt idx="149">
                  <c:v>82</c:v>
                </c:pt>
                <c:pt idx="150">
                  <c:v>82.5</c:v>
                </c:pt>
                <c:pt idx="151">
                  <c:v>83</c:v>
                </c:pt>
                <c:pt idx="152">
                  <c:v>83.5</c:v>
                </c:pt>
                <c:pt idx="153">
                  <c:v>84</c:v>
                </c:pt>
                <c:pt idx="154">
                  <c:v>84.5</c:v>
                </c:pt>
                <c:pt idx="155">
                  <c:v>85</c:v>
                </c:pt>
                <c:pt idx="156">
                  <c:v>85.5</c:v>
                </c:pt>
                <c:pt idx="157">
                  <c:v>86</c:v>
                </c:pt>
                <c:pt idx="158">
                  <c:v>86.5</c:v>
                </c:pt>
                <c:pt idx="159">
                  <c:v>87</c:v>
                </c:pt>
                <c:pt idx="160">
                  <c:v>87.5</c:v>
                </c:pt>
                <c:pt idx="161">
                  <c:v>88</c:v>
                </c:pt>
                <c:pt idx="162">
                  <c:v>88.5</c:v>
                </c:pt>
                <c:pt idx="163">
                  <c:v>89</c:v>
                </c:pt>
                <c:pt idx="164">
                  <c:v>89.5</c:v>
                </c:pt>
                <c:pt idx="165">
                  <c:v>90</c:v>
                </c:pt>
                <c:pt idx="166">
                  <c:v>90.5</c:v>
                </c:pt>
                <c:pt idx="167">
                  <c:v>91</c:v>
                </c:pt>
                <c:pt idx="168">
                  <c:v>91.5</c:v>
                </c:pt>
                <c:pt idx="169">
                  <c:v>92</c:v>
                </c:pt>
                <c:pt idx="170">
                  <c:v>92.5</c:v>
                </c:pt>
                <c:pt idx="171">
                  <c:v>93</c:v>
                </c:pt>
                <c:pt idx="172">
                  <c:v>93.5</c:v>
                </c:pt>
                <c:pt idx="173">
                  <c:v>94</c:v>
                </c:pt>
                <c:pt idx="174">
                  <c:v>94.5</c:v>
                </c:pt>
                <c:pt idx="175">
                  <c:v>95</c:v>
                </c:pt>
                <c:pt idx="176">
                  <c:v>95.5</c:v>
                </c:pt>
                <c:pt idx="177">
                  <c:v>96</c:v>
                </c:pt>
                <c:pt idx="178">
                  <c:v>96.5</c:v>
                </c:pt>
                <c:pt idx="179">
                  <c:v>97</c:v>
                </c:pt>
                <c:pt idx="180">
                  <c:v>97.5</c:v>
                </c:pt>
                <c:pt idx="181">
                  <c:v>98</c:v>
                </c:pt>
                <c:pt idx="182">
                  <c:v>98.5</c:v>
                </c:pt>
                <c:pt idx="183">
                  <c:v>99</c:v>
                </c:pt>
                <c:pt idx="184">
                  <c:v>99.5</c:v>
                </c:pt>
                <c:pt idx="185">
                  <c:v>100</c:v>
                </c:pt>
                <c:pt idx="186">
                  <c:v>100.5</c:v>
                </c:pt>
                <c:pt idx="187">
                  <c:v>101</c:v>
                </c:pt>
                <c:pt idx="188">
                  <c:v>101.5</c:v>
                </c:pt>
                <c:pt idx="189">
                  <c:v>102</c:v>
                </c:pt>
                <c:pt idx="190">
                  <c:v>102.5</c:v>
                </c:pt>
                <c:pt idx="191">
                  <c:v>103</c:v>
                </c:pt>
                <c:pt idx="192">
                  <c:v>103.5</c:v>
                </c:pt>
                <c:pt idx="193">
                  <c:v>104</c:v>
                </c:pt>
                <c:pt idx="194">
                  <c:v>104.5</c:v>
                </c:pt>
                <c:pt idx="195">
                  <c:v>105</c:v>
                </c:pt>
                <c:pt idx="196">
                  <c:v>105.5</c:v>
                </c:pt>
                <c:pt idx="197">
                  <c:v>106</c:v>
                </c:pt>
                <c:pt idx="198">
                  <c:v>106.5</c:v>
                </c:pt>
                <c:pt idx="199">
                  <c:v>107</c:v>
                </c:pt>
                <c:pt idx="200">
                  <c:v>107.5</c:v>
                </c:pt>
                <c:pt idx="201">
                  <c:v>108</c:v>
                </c:pt>
                <c:pt idx="202">
                  <c:v>108.5</c:v>
                </c:pt>
                <c:pt idx="203">
                  <c:v>109</c:v>
                </c:pt>
                <c:pt idx="204">
                  <c:v>109.5</c:v>
                </c:pt>
                <c:pt idx="205">
                  <c:v>110</c:v>
                </c:pt>
                <c:pt idx="206">
                  <c:v>110.5</c:v>
                </c:pt>
                <c:pt idx="207">
                  <c:v>111</c:v>
                </c:pt>
                <c:pt idx="208">
                  <c:v>111.5</c:v>
                </c:pt>
                <c:pt idx="209">
                  <c:v>112</c:v>
                </c:pt>
                <c:pt idx="210">
                  <c:v>112.5</c:v>
                </c:pt>
                <c:pt idx="211">
                  <c:v>113</c:v>
                </c:pt>
                <c:pt idx="212">
                  <c:v>113.5</c:v>
                </c:pt>
                <c:pt idx="213">
                  <c:v>114</c:v>
                </c:pt>
                <c:pt idx="214">
                  <c:v>114.5</c:v>
                </c:pt>
                <c:pt idx="215">
                  <c:v>115</c:v>
                </c:pt>
                <c:pt idx="216">
                  <c:v>115.5</c:v>
                </c:pt>
                <c:pt idx="217">
                  <c:v>116</c:v>
                </c:pt>
                <c:pt idx="218">
                  <c:v>116.5</c:v>
                </c:pt>
                <c:pt idx="219">
                  <c:v>117</c:v>
                </c:pt>
                <c:pt idx="220">
                  <c:v>117.5</c:v>
                </c:pt>
                <c:pt idx="221">
                  <c:v>118</c:v>
                </c:pt>
                <c:pt idx="222">
                  <c:v>118.5</c:v>
                </c:pt>
                <c:pt idx="223">
                  <c:v>119</c:v>
                </c:pt>
                <c:pt idx="224">
                  <c:v>119.5</c:v>
                </c:pt>
                <c:pt idx="225">
                  <c:v>120</c:v>
                </c:pt>
                <c:pt idx="226">
                  <c:v>120.5</c:v>
                </c:pt>
                <c:pt idx="227">
                  <c:v>121</c:v>
                </c:pt>
                <c:pt idx="228">
                  <c:v>121.5</c:v>
                </c:pt>
                <c:pt idx="229">
                  <c:v>122</c:v>
                </c:pt>
                <c:pt idx="230">
                  <c:v>122.5</c:v>
                </c:pt>
                <c:pt idx="231">
                  <c:v>123</c:v>
                </c:pt>
                <c:pt idx="232">
                  <c:v>123.5</c:v>
                </c:pt>
                <c:pt idx="233">
                  <c:v>124</c:v>
                </c:pt>
                <c:pt idx="234">
                  <c:v>124.5</c:v>
                </c:pt>
                <c:pt idx="235">
                  <c:v>125</c:v>
                </c:pt>
                <c:pt idx="236">
                  <c:v>125.5</c:v>
                </c:pt>
                <c:pt idx="237">
                  <c:v>126</c:v>
                </c:pt>
                <c:pt idx="238">
                  <c:v>126.5</c:v>
                </c:pt>
                <c:pt idx="239">
                  <c:v>127</c:v>
                </c:pt>
                <c:pt idx="240">
                  <c:v>127.5</c:v>
                </c:pt>
                <c:pt idx="241">
                  <c:v>128</c:v>
                </c:pt>
                <c:pt idx="242">
                  <c:v>128.5</c:v>
                </c:pt>
                <c:pt idx="243">
                  <c:v>129</c:v>
                </c:pt>
                <c:pt idx="244">
                  <c:v>129.5</c:v>
                </c:pt>
                <c:pt idx="245">
                  <c:v>130</c:v>
                </c:pt>
                <c:pt idx="246">
                  <c:v>130.5</c:v>
                </c:pt>
                <c:pt idx="247">
                  <c:v>131</c:v>
                </c:pt>
                <c:pt idx="248">
                  <c:v>131.5</c:v>
                </c:pt>
                <c:pt idx="249">
                  <c:v>132</c:v>
                </c:pt>
                <c:pt idx="250">
                  <c:v>132.5</c:v>
                </c:pt>
                <c:pt idx="251">
                  <c:v>133</c:v>
                </c:pt>
                <c:pt idx="252">
                  <c:v>133.5</c:v>
                </c:pt>
                <c:pt idx="253">
                  <c:v>134</c:v>
                </c:pt>
                <c:pt idx="254">
                  <c:v>134.5</c:v>
                </c:pt>
                <c:pt idx="255">
                  <c:v>135</c:v>
                </c:pt>
                <c:pt idx="256">
                  <c:v>135.5</c:v>
                </c:pt>
                <c:pt idx="257">
                  <c:v>136</c:v>
                </c:pt>
                <c:pt idx="258">
                  <c:v>136.5</c:v>
                </c:pt>
                <c:pt idx="259">
                  <c:v>137</c:v>
                </c:pt>
                <c:pt idx="260">
                  <c:v>137.5</c:v>
                </c:pt>
                <c:pt idx="261">
                  <c:v>138</c:v>
                </c:pt>
                <c:pt idx="262">
                  <c:v>138.5</c:v>
                </c:pt>
                <c:pt idx="263">
                  <c:v>139</c:v>
                </c:pt>
                <c:pt idx="264">
                  <c:v>139.5</c:v>
                </c:pt>
                <c:pt idx="265">
                  <c:v>140</c:v>
                </c:pt>
                <c:pt idx="266">
                  <c:v>140.5</c:v>
                </c:pt>
                <c:pt idx="267">
                  <c:v>141</c:v>
                </c:pt>
                <c:pt idx="268">
                  <c:v>141.5</c:v>
                </c:pt>
                <c:pt idx="269">
                  <c:v>142</c:v>
                </c:pt>
                <c:pt idx="270">
                  <c:v>142.5</c:v>
                </c:pt>
                <c:pt idx="271">
                  <c:v>143</c:v>
                </c:pt>
                <c:pt idx="272">
                  <c:v>143.5</c:v>
                </c:pt>
                <c:pt idx="273">
                  <c:v>144</c:v>
                </c:pt>
                <c:pt idx="274">
                  <c:v>144.5</c:v>
                </c:pt>
                <c:pt idx="275">
                  <c:v>145</c:v>
                </c:pt>
                <c:pt idx="276">
                  <c:v>145.5</c:v>
                </c:pt>
                <c:pt idx="277">
                  <c:v>146</c:v>
                </c:pt>
                <c:pt idx="278">
                  <c:v>146.5</c:v>
                </c:pt>
                <c:pt idx="279">
                  <c:v>147</c:v>
                </c:pt>
                <c:pt idx="280">
                  <c:v>147.5</c:v>
                </c:pt>
                <c:pt idx="281">
                  <c:v>148</c:v>
                </c:pt>
                <c:pt idx="282">
                  <c:v>148.5</c:v>
                </c:pt>
                <c:pt idx="283">
                  <c:v>149</c:v>
                </c:pt>
                <c:pt idx="284">
                  <c:v>149.5</c:v>
                </c:pt>
                <c:pt idx="285">
                  <c:v>150</c:v>
                </c:pt>
                <c:pt idx="286">
                  <c:v>150.5</c:v>
                </c:pt>
                <c:pt idx="287">
                  <c:v>151</c:v>
                </c:pt>
                <c:pt idx="288">
                  <c:v>151.5</c:v>
                </c:pt>
                <c:pt idx="289">
                  <c:v>152</c:v>
                </c:pt>
                <c:pt idx="290">
                  <c:v>152.5</c:v>
                </c:pt>
                <c:pt idx="291">
                  <c:v>153</c:v>
                </c:pt>
                <c:pt idx="292">
                  <c:v>153.5</c:v>
                </c:pt>
                <c:pt idx="293">
                  <c:v>154</c:v>
                </c:pt>
                <c:pt idx="294">
                  <c:v>154.5</c:v>
                </c:pt>
                <c:pt idx="295">
                  <c:v>155</c:v>
                </c:pt>
                <c:pt idx="296">
                  <c:v>155.5</c:v>
                </c:pt>
                <c:pt idx="297">
                  <c:v>156</c:v>
                </c:pt>
                <c:pt idx="298">
                  <c:v>156.5</c:v>
                </c:pt>
                <c:pt idx="299">
                  <c:v>157</c:v>
                </c:pt>
                <c:pt idx="300">
                  <c:v>157.5</c:v>
                </c:pt>
                <c:pt idx="301">
                  <c:v>158</c:v>
                </c:pt>
                <c:pt idx="302">
                  <c:v>158.5</c:v>
                </c:pt>
                <c:pt idx="303">
                  <c:v>159</c:v>
                </c:pt>
                <c:pt idx="304">
                  <c:v>159.5</c:v>
                </c:pt>
                <c:pt idx="305">
                  <c:v>160</c:v>
                </c:pt>
                <c:pt idx="306">
                  <c:v>160.5</c:v>
                </c:pt>
                <c:pt idx="307">
                  <c:v>161</c:v>
                </c:pt>
                <c:pt idx="308">
                  <c:v>161.5</c:v>
                </c:pt>
                <c:pt idx="309">
                  <c:v>162</c:v>
                </c:pt>
                <c:pt idx="310">
                  <c:v>162.5</c:v>
                </c:pt>
                <c:pt idx="311">
                  <c:v>163</c:v>
                </c:pt>
                <c:pt idx="312">
                  <c:v>163.5</c:v>
                </c:pt>
                <c:pt idx="313">
                  <c:v>164</c:v>
                </c:pt>
                <c:pt idx="314">
                  <c:v>164.5</c:v>
                </c:pt>
                <c:pt idx="315">
                  <c:v>165</c:v>
                </c:pt>
                <c:pt idx="316">
                  <c:v>165.5</c:v>
                </c:pt>
                <c:pt idx="317">
                  <c:v>166</c:v>
                </c:pt>
                <c:pt idx="318">
                  <c:v>166.5</c:v>
                </c:pt>
                <c:pt idx="319">
                  <c:v>167</c:v>
                </c:pt>
                <c:pt idx="320">
                  <c:v>167.5</c:v>
                </c:pt>
                <c:pt idx="321">
                  <c:v>168</c:v>
                </c:pt>
                <c:pt idx="322">
                  <c:v>168.5</c:v>
                </c:pt>
                <c:pt idx="323">
                  <c:v>169</c:v>
                </c:pt>
                <c:pt idx="324">
                  <c:v>169.5</c:v>
                </c:pt>
                <c:pt idx="325">
                  <c:v>170</c:v>
                </c:pt>
                <c:pt idx="326">
                  <c:v>170.5</c:v>
                </c:pt>
                <c:pt idx="327">
                  <c:v>171</c:v>
                </c:pt>
                <c:pt idx="328">
                  <c:v>171.5</c:v>
                </c:pt>
                <c:pt idx="329">
                  <c:v>172</c:v>
                </c:pt>
                <c:pt idx="330">
                  <c:v>172.5</c:v>
                </c:pt>
                <c:pt idx="331">
                  <c:v>173</c:v>
                </c:pt>
                <c:pt idx="332">
                  <c:v>173.5</c:v>
                </c:pt>
                <c:pt idx="333">
                  <c:v>174</c:v>
                </c:pt>
                <c:pt idx="334">
                  <c:v>174.5</c:v>
                </c:pt>
                <c:pt idx="335">
                  <c:v>175</c:v>
                </c:pt>
                <c:pt idx="336">
                  <c:v>175.5</c:v>
                </c:pt>
                <c:pt idx="337">
                  <c:v>176</c:v>
                </c:pt>
                <c:pt idx="338">
                  <c:v>176.5</c:v>
                </c:pt>
                <c:pt idx="339">
                  <c:v>177</c:v>
                </c:pt>
                <c:pt idx="340">
                  <c:v>177.5</c:v>
                </c:pt>
                <c:pt idx="341">
                  <c:v>178</c:v>
                </c:pt>
                <c:pt idx="342">
                  <c:v>178.5</c:v>
                </c:pt>
                <c:pt idx="343">
                  <c:v>179</c:v>
                </c:pt>
                <c:pt idx="344">
                  <c:v>179.5</c:v>
                </c:pt>
                <c:pt idx="345">
                  <c:v>180</c:v>
                </c:pt>
                <c:pt idx="346">
                  <c:v>180.5</c:v>
                </c:pt>
                <c:pt idx="347">
                  <c:v>181</c:v>
                </c:pt>
                <c:pt idx="348">
                  <c:v>181.5</c:v>
                </c:pt>
                <c:pt idx="349">
                  <c:v>182</c:v>
                </c:pt>
                <c:pt idx="350">
                  <c:v>182.5</c:v>
                </c:pt>
                <c:pt idx="351">
                  <c:v>183</c:v>
                </c:pt>
                <c:pt idx="352">
                  <c:v>183.5</c:v>
                </c:pt>
                <c:pt idx="353">
                  <c:v>184</c:v>
                </c:pt>
                <c:pt idx="354">
                  <c:v>184.5</c:v>
                </c:pt>
                <c:pt idx="355">
                  <c:v>185</c:v>
                </c:pt>
                <c:pt idx="356">
                  <c:v>185.5</c:v>
                </c:pt>
                <c:pt idx="357">
                  <c:v>186</c:v>
                </c:pt>
                <c:pt idx="358">
                  <c:v>186.5</c:v>
                </c:pt>
                <c:pt idx="359">
                  <c:v>187</c:v>
                </c:pt>
                <c:pt idx="360">
                  <c:v>187.5</c:v>
                </c:pt>
                <c:pt idx="361">
                  <c:v>188</c:v>
                </c:pt>
                <c:pt idx="362">
                  <c:v>188.5</c:v>
                </c:pt>
                <c:pt idx="363">
                  <c:v>189</c:v>
                </c:pt>
                <c:pt idx="364">
                  <c:v>189.5</c:v>
                </c:pt>
                <c:pt idx="365">
                  <c:v>190</c:v>
                </c:pt>
                <c:pt idx="366">
                  <c:v>190.5</c:v>
                </c:pt>
                <c:pt idx="367">
                  <c:v>191</c:v>
                </c:pt>
                <c:pt idx="368">
                  <c:v>191.5</c:v>
                </c:pt>
                <c:pt idx="369">
                  <c:v>192</c:v>
                </c:pt>
                <c:pt idx="370">
                  <c:v>192.5</c:v>
                </c:pt>
                <c:pt idx="371">
                  <c:v>193</c:v>
                </c:pt>
                <c:pt idx="372">
                  <c:v>193.5</c:v>
                </c:pt>
                <c:pt idx="373">
                  <c:v>194</c:v>
                </c:pt>
                <c:pt idx="374">
                  <c:v>194.5</c:v>
                </c:pt>
                <c:pt idx="375">
                  <c:v>195</c:v>
                </c:pt>
                <c:pt idx="376">
                  <c:v>195.5</c:v>
                </c:pt>
                <c:pt idx="377">
                  <c:v>196</c:v>
                </c:pt>
                <c:pt idx="378">
                  <c:v>196.5</c:v>
                </c:pt>
                <c:pt idx="379">
                  <c:v>197</c:v>
                </c:pt>
                <c:pt idx="380">
                  <c:v>197.5</c:v>
                </c:pt>
                <c:pt idx="381">
                  <c:v>198</c:v>
                </c:pt>
                <c:pt idx="382">
                  <c:v>198.5</c:v>
                </c:pt>
                <c:pt idx="383">
                  <c:v>199</c:v>
                </c:pt>
                <c:pt idx="384">
                  <c:v>199.5</c:v>
                </c:pt>
                <c:pt idx="385">
                  <c:v>200</c:v>
                </c:pt>
              </c:numCache>
            </c:numRef>
          </c:cat>
          <c:val>
            <c:numRef>
              <c:f>Testing!$D$2:$D$387</c:f>
              <c:numCache>
                <c:formatCode>General</c:formatCode>
                <c:ptCount val="386"/>
                <c:pt idx="0">
                  <c:v>1.2790537681159418E-2</c:v>
                </c:pt>
                <c:pt idx="1">
                  <c:v>1.1991400815217389E-2</c:v>
                </c:pt>
                <c:pt idx="2">
                  <c:v>1.1286280051150894E-2</c:v>
                </c:pt>
                <c:pt idx="3">
                  <c:v>1.0659506038647341E-2</c:v>
                </c:pt>
                <c:pt idx="4">
                  <c:v>1.0098708237986269E-2</c:v>
                </c:pt>
                <c:pt idx="5">
                  <c:v>9.593990217391303E-3</c:v>
                </c:pt>
                <c:pt idx="6">
                  <c:v>9.1373405797101417E-3</c:v>
                </c:pt>
                <c:pt idx="7">
                  <c:v>8.7222045454545434E-3</c:v>
                </c:pt>
                <c:pt idx="8">
                  <c:v>8.3431672967863874E-3</c:v>
                </c:pt>
                <c:pt idx="9">
                  <c:v>7.9957164855072455E-3</c:v>
                </c:pt>
                <c:pt idx="10">
                  <c:v>7.6760617391304345E-3</c:v>
                </c:pt>
                <c:pt idx="11">
                  <c:v>7.3809958193979909E-3</c:v>
                </c:pt>
                <c:pt idx="12">
                  <c:v>7.1077866344605462E-3</c:v>
                </c:pt>
                <c:pt idx="13">
                  <c:v>6.8540923913043466E-3</c:v>
                </c:pt>
                <c:pt idx="14">
                  <c:v>6.6178943028485744E-3</c:v>
                </c:pt>
                <c:pt idx="15">
                  <c:v>6.3974427536231861E-3</c:v>
                </c:pt>
                <c:pt idx="16">
                  <c:v>6.1912138849929861E-3</c:v>
                </c:pt>
                <c:pt idx="17">
                  <c:v>5.9978743206521735E-3</c:v>
                </c:pt>
                <c:pt idx="18">
                  <c:v>5.8162523056653481E-3</c:v>
                </c:pt>
                <c:pt idx="19">
                  <c:v>5.6453139386189238E-3</c:v>
                </c:pt>
                <c:pt idx="20">
                  <c:v>5.4841434782608688E-3</c:v>
                </c:pt>
                <c:pt idx="21">
                  <c:v>5.3319269323671486E-3</c:v>
                </c:pt>
                <c:pt idx="22">
                  <c:v>5.1879383078730894E-3</c:v>
                </c:pt>
                <c:pt idx="23">
                  <c:v>5.0515280320366125E-3</c:v>
                </c:pt>
                <c:pt idx="24">
                  <c:v>4.9221131549609803E-3</c:v>
                </c:pt>
                <c:pt idx="25">
                  <c:v>4.7991690217391294E-3</c:v>
                </c:pt>
                <c:pt idx="26">
                  <c:v>4.6822221633085886E-3</c:v>
                </c:pt>
                <c:pt idx="27">
                  <c:v>4.5708442028985505E-3</c:v>
                </c:pt>
                <c:pt idx="28">
                  <c:v>4.4646466127401408E-3</c:v>
                </c:pt>
                <c:pt idx="29">
                  <c:v>4.3632761857707505E-3</c:v>
                </c:pt>
                <c:pt idx="30">
                  <c:v>4.2664111111111102E-3</c:v>
                </c:pt>
                <c:pt idx="31">
                  <c:v>4.1737575614366725E-3</c:v>
                </c:pt>
                <c:pt idx="32">
                  <c:v>4.0850467160036992E-3</c:v>
                </c:pt>
                <c:pt idx="33">
                  <c:v>4.0000321557971006E-3</c:v>
                </c:pt>
                <c:pt idx="34">
                  <c:v>3.9184875776397511E-3</c:v>
                </c:pt>
                <c:pt idx="35">
                  <c:v>3.8402047826086951E-3</c:v>
                </c:pt>
                <c:pt idx="36">
                  <c:v>3.7649919011082692E-3</c:v>
                </c:pt>
                <c:pt idx="37">
                  <c:v>3.6926718227424746E-3</c:v>
                </c:pt>
                <c:pt idx="38">
                  <c:v>3.6230808039376533E-3</c:v>
                </c:pt>
                <c:pt idx="39">
                  <c:v>3.556067230273751E-3</c:v>
                </c:pt>
                <c:pt idx="40">
                  <c:v>3.4914905138339913E-3</c:v>
                </c:pt>
                <c:pt idx="41">
                  <c:v>3.4292201086956516E-3</c:v>
                </c:pt>
                <c:pt idx="42">
                  <c:v>3.3691346300533942E-3</c:v>
                </c:pt>
                <c:pt idx="43">
                  <c:v>3.3111210644677655E-3</c:v>
                </c:pt>
                <c:pt idx="44">
                  <c:v>3.2550740604274132E-3</c:v>
                </c:pt>
                <c:pt idx="45">
                  <c:v>3.2008952898550718E-3</c:v>
                </c:pt>
                <c:pt idx="46">
                  <c:v>3.14849287241625E-3</c:v>
                </c:pt>
                <c:pt idx="47">
                  <c:v>3.097780855539971E-3</c:v>
                </c:pt>
                <c:pt idx="48">
                  <c:v>3.0486787439613517E-3</c:v>
                </c:pt>
                <c:pt idx="49">
                  <c:v>3.0011110733695646E-3</c:v>
                </c:pt>
                <c:pt idx="50">
                  <c:v>2.9550070234113709E-3</c:v>
                </c:pt>
                <c:pt idx="51">
                  <c:v>2.9103000658761524E-3</c:v>
                </c:pt>
                <c:pt idx="52">
                  <c:v>2.8669276443867618E-3</c:v>
                </c:pt>
                <c:pt idx="53">
                  <c:v>2.8248308823529402E-3</c:v>
                </c:pt>
                <c:pt idx="54">
                  <c:v>2.7839543163201003E-3</c:v>
                </c:pt>
                <c:pt idx="55">
                  <c:v>2.7442456521739123E-3</c:v>
                </c:pt>
                <c:pt idx="56">
                  <c:v>2.7056555419473359E-3</c:v>
                </c:pt>
                <c:pt idx="57">
                  <c:v>2.6681373792270527E-3</c:v>
                </c:pt>
                <c:pt idx="58">
                  <c:v>2.6316471113758187E-3</c:v>
                </c:pt>
                <c:pt idx="59">
                  <c:v>2.5961430669800231E-3</c:v>
                </c:pt>
                <c:pt idx="60">
                  <c:v>2.5615857971014481E-3</c:v>
                </c:pt>
                <c:pt idx="61">
                  <c:v>2.5279379290617846E-3</c:v>
                </c:pt>
                <c:pt idx="62">
                  <c:v>2.4951640316205528E-3</c:v>
                </c:pt>
                <c:pt idx="63">
                  <c:v>2.4632304905239685E-3</c:v>
                </c:pt>
                <c:pt idx="64">
                  <c:v>2.4321053935057783E-3</c:v>
                </c:pt>
                <c:pt idx="65">
                  <c:v>2.4017584239130431E-3</c:v>
                </c:pt>
                <c:pt idx="66">
                  <c:v>2.3721607622114861E-3</c:v>
                </c:pt>
                <c:pt idx="67">
                  <c:v>2.3432849946977722E-3</c:v>
                </c:pt>
                <c:pt idx="68">
                  <c:v>2.3151050288108955E-3</c:v>
                </c:pt>
                <c:pt idx="69">
                  <c:v>2.2875960144927532E-3</c:v>
                </c:pt>
                <c:pt idx="70">
                  <c:v>2.2607342710997441E-3</c:v>
                </c:pt>
                <c:pt idx="71">
                  <c:v>2.2344972194135492E-3</c:v>
                </c:pt>
                <c:pt idx="72">
                  <c:v>2.2088633183408295E-3</c:v>
                </c:pt>
                <c:pt idx="73">
                  <c:v>2.1838120059288531E-3</c:v>
                </c:pt>
                <c:pt idx="74">
                  <c:v>2.1593236443575962E-3</c:v>
                </c:pt>
                <c:pt idx="75">
                  <c:v>2.135379468599033E-3</c:v>
                </c:pt>
                <c:pt idx="76">
                  <c:v>2.1119615384615383E-3</c:v>
                </c:pt>
                <c:pt idx="77">
                  <c:v>2.0890526937618142E-3</c:v>
                </c:pt>
                <c:pt idx="78">
                  <c:v>2.0666365123889665E-3</c:v>
                </c:pt>
                <c:pt idx="79">
                  <c:v>2.0446972710453279E-3</c:v>
                </c:pt>
                <c:pt idx="80">
                  <c:v>2.0232199084668184E-3</c:v>
                </c:pt>
                <c:pt idx="81">
                  <c:v>2.0021899909420287E-3</c:v>
                </c:pt>
                <c:pt idx="82">
                  <c:v>1.9815936799641412E-3</c:v>
                </c:pt>
                <c:pt idx="83">
                  <c:v>1.9614177018633535E-3</c:v>
                </c:pt>
                <c:pt idx="84">
                  <c:v>1.9416493192797536E-3</c:v>
                </c:pt>
                <c:pt idx="85">
                  <c:v>1.9222763043478257E-3</c:v>
                </c:pt>
                <c:pt idx="86">
                  <c:v>1.9032869134739559E-3</c:v>
                </c:pt>
                <c:pt idx="87">
                  <c:v>1.8846698635976125E-3</c:v>
                </c:pt>
                <c:pt idx="88">
                  <c:v>1.8664143098353733E-3</c:v>
                </c:pt>
                <c:pt idx="89">
                  <c:v>1.8485098244147152E-3</c:v>
                </c:pt>
                <c:pt idx="90">
                  <c:v>1.8309463768115936E-3</c:v>
                </c:pt>
                <c:pt idx="91">
                  <c:v>1.8137143150123048E-3</c:v>
                </c:pt>
                <c:pt idx="92">
                  <c:v>1.7968043478260867E-3</c:v>
                </c:pt>
                <c:pt idx="93">
                  <c:v>1.7802075281803541E-3</c:v>
                </c:pt>
                <c:pt idx="94">
                  <c:v>1.7639152373354603E-3</c:v>
                </c:pt>
                <c:pt idx="95">
                  <c:v>1.747919169960474E-3</c:v>
                </c:pt>
                <c:pt idx="96">
                  <c:v>1.7322113200156672E-3</c:v>
                </c:pt>
                <c:pt idx="97">
                  <c:v>1.7167839673913039E-3</c:v>
                </c:pt>
                <c:pt idx="98">
                  <c:v>1.7016296652558674E-3</c:v>
                </c:pt>
                <c:pt idx="99">
                  <c:v>1.6867412280701754E-3</c:v>
                </c:pt>
                <c:pt idx="100">
                  <c:v>1.672111720226843E-3</c:v>
                </c:pt>
                <c:pt idx="101">
                  <c:v>1.6577344452773609E-3</c:v>
                </c:pt>
                <c:pt idx="102">
                  <c:v>1.6436029357116311E-3</c:v>
                </c:pt>
                <c:pt idx="103">
                  <c:v>1.6297109432571847E-3</c:v>
                </c:pt>
                <c:pt idx="104">
                  <c:v>1.6160524296675188E-3</c:v>
                </c:pt>
                <c:pt idx="105">
                  <c:v>1.6026215579710145E-3</c:v>
                </c:pt>
                <c:pt idx="106">
                  <c:v>1.5894126841537908E-3</c:v>
                </c:pt>
                <c:pt idx="107">
                  <c:v>1.5764203492516036E-3</c:v>
                </c:pt>
                <c:pt idx="108">
                  <c:v>1.5636392718275005E-3</c:v>
                </c:pt>
                <c:pt idx="109">
                  <c:v>1.551064340813464E-3</c:v>
                </c:pt>
                <c:pt idx="110">
                  <c:v>1.5386906086956517E-3</c:v>
                </c:pt>
                <c:pt idx="111">
                  <c:v>1.5265132850241542E-3</c:v>
                </c:pt>
                <c:pt idx="112">
                  <c:v>1.5145277302293734E-3</c:v>
                </c:pt>
                <c:pt idx="113">
                  <c:v>1.5027294497282607E-3</c:v>
                </c:pt>
                <c:pt idx="114">
                  <c:v>1.4911140883046847E-3</c:v>
                </c:pt>
                <c:pt idx="115">
                  <c:v>1.4796774247491636E-3</c:v>
                </c:pt>
                <c:pt idx="116">
                  <c:v>1.4684153667441084E-3</c:v>
                </c:pt>
                <c:pt idx="117">
                  <c:v>1.4573239459815543E-3</c:v>
                </c:pt>
                <c:pt idx="118">
                  <c:v>1.4463993135011438E-3</c:v>
                </c:pt>
                <c:pt idx="119">
                  <c:v>1.4356377352368588E-3</c:v>
                </c:pt>
                <c:pt idx="120">
                  <c:v>1.4250355877616745E-3</c:v>
                </c:pt>
                <c:pt idx="121">
                  <c:v>1.4145893542199487E-3</c:v>
                </c:pt>
                <c:pt idx="122">
                  <c:v>1.4042956204379556E-3</c:v>
                </c:pt>
                <c:pt idx="123">
                  <c:v>1.3941510712035283E-3</c:v>
                </c:pt>
                <c:pt idx="124">
                  <c:v>1.3841524867062869E-3</c:v>
                </c:pt>
                <c:pt idx="125">
                  <c:v>1.3742967391304345E-3</c:v>
                </c:pt>
                <c:pt idx="126">
                  <c:v>1.3645807893925375E-3</c:v>
                </c:pt>
                <c:pt idx="127">
                  <c:v>1.3550016840171459E-3</c:v>
                </c:pt>
                <c:pt idx="128">
                  <c:v>1.3455565521435086E-3</c:v>
                </c:pt>
                <c:pt idx="129">
                  <c:v>1.3362426026570045E-3</c:v>
                </c:pt>
                <c:pt idx="130">
                  <c:v>1.32705712143928E-3</c:v>
                </c:pt>
                <c:pt idx="131">
                  <c:v>1.3179974687313875E-3</c:v>
                </c:pt>
                <c:pt idx="132">
                  <c:v>1.3090610766045545E-3</c:v>
                </c:pt>
                <c:pt idx="133">
                  <c:v>1.3002454465334899E-3</c:v>
                </c:pt>
                <c:pt idx="134">
                  <c:v>1.2915481470674056E-3</c:v>
                </c:pt>
                <c:pt idx="135">
                  <c:v>1.2829668115942028E-3</c:v>
                </c:pt>
                <c:pt idx="136">
                  <c:v>1.2744991361934921E-3</c:v>
                </c:pt>
                <c:pt idx="137">
                  <c:v>1.2661428775743704E-3</c:v>
                </c:pt>
                <c:pt idx="138">
                  <c:v>1.2578958510940607E-3</c:v>
                </c:pt>
                <c:pt idx="139">
                  <c:v>1.2497559288537547E-3</c:v>
                </c:pt>
                <c:pt idx="140">
                  <c:v>1.2417210378681625E-3</c:v>
                </c:pt>
                <c:pt idx="141">
                  <c:v>1.2337891583054624E-3</c:v>
                </c:pt>
                <c:pt idx="142">
                  <c:v>1.2259583217945167E-3</c:v>
                </c:pt>
                <c:pt idx="143">
                  <c:v>1.2182266097963673E-3</c:v>
                </c:pt>
                <c:pt idx="144">
                  <c:v>1.2105921520371887E-3</c:v>
                </c:pt>
                <c:pt idx="145">
                  <c:v>1.2030531249999999E-3</c:v>
                </c:pt>
                <c:pt idx="146">
                  <c:v>1.1956077504725897E-3</c:v>
                </c:pt>
                <c:pt idx="147">
                  <c:v>1.1882542941492214E-3</c:v>
                </c:pt>
                <c:pt idx="148">
                  <c:v>1.1809910642838087E-3</c:v>
                </c:pt>
                <c:pt idx="149">
                  <c:v>1.1738164103923647E-3</c:v>
                </c:pt>
                <c:pt idx="150">
                  <c:v>1.1667287220026347E-3</c:v>
                </c:pt>
                <c:pt idx="151">
                  <c:v>1.1597264274489261E-3</c:v>
                </c:pt>
                <c:pt idx="152">
                  <c:v>1.1528079927102313E-3</c:v>
                </c:pt>
                <c:pt idx="153">
                  <c:v>1.1459719202898549E-3</c:v>
                </c:pt>
                <c:pt idx="154">
                  <c:v>1.1392167481348082E-3</c:v>
                </c:pt>
                <c:pt idx="155">
                  <c:v>1.1325410485933502E-3</c:v>
                </c:pt>
                <c:pt idx="156">
                  <c:v>1.1259434274091024E-3</c:v>
                </c:pt>
                <c:pt idx="157">
                  <c:v>1.1194225227502525E-3</c:v>
                </c:pt>
                <c:pt idx="158">
                  <c:v>1.1129770042724301E-3</c:v>
                </c:pt>
                <c:pt idx="159">
                  <c:v>1.1066055722138929E-3</c:v>
                </c:pt>
                <c:pt idx="160">
                  <c:v>1.1003069565217391E-3</c:v>
                </c:pt>
                <c:pt idx="161">
                  <c:v>1.0940799160079049E-3</c:v>
                </c:pt>
                <c:pt idx="162">
                  <c:v>1.0879232375337752E-3</c:v>
                </c:pt>
                <c:pt idx="163">
                  <c:v>1.0818357352222765E-3</c:v>
                </c:pt>
                <c:pt idx="164">
                  <c:v>1.0758162496963804E-3</c:v>
                </c:pt>
                <c:pt idx="165">
                  <c:v>1.0698636473429949E-3</c:v>
                </c:pt>
                <c:pt idx="166">
                  <c:v>1.0639768196012487E-3</c:v>
                </c:pt>
                <c:pt idx="167">
                  <c:v>1.0581546822742473E-3</c:v>
                </c:pt>
                <c:pt idx="168">
                  <c:v>1.0523961748633878E-3</c:v>
                </c:pt>
                <c:pt idx="169">
                  <c:v>1.0467002599243854E-3</c:v>
                </c:pt>
                <c:pt idx="170">
                  <c:v>1.0410659224441832E-3</c:v>
                </c:pt>
                <c:pt idx="171">
                  <c:v>1.0354921692379614E-3</c:v>
                </c:pt>
                <c:pt idx="172">
                  <c:v>1.0299780283654961E-3</c:v>
                </c:pt>
                <c:pt idx="173">
                  <c:v>1.0245225485661423E-3</c:v>
                </c:pt>
                <c:pt idx="174">
                  <c:v>1.0191247987117551E-3</c:v>
                </c:pt>
                <c:pt idx="175">
                  <c:v>1.0137838672768878E-3</c:v>
                </c:pt>
                <c:pt idx="176">
                  <c:v>1.0084988618256315E-3</c:v>
                </c:pt>
                <c:pt idx="177">
                  <c:v>1.0032689085144925E-3</c:v>
                </c:pt>
                <c:pt idx="178">
                  <c:v>9.9809315161072292E-4</c:v>
                </c:pt>
                <c:pt idx="179">
                  <c:v>9.9297075302554895E-4</c:v>
                </c:pt>
                <c:pt idx="180">
                  <c:v>9.879008918617612E-4</c:v>
                </c:pt>
                <c:pt idx="181">
                  <c:v>9.8288276397515508E-4</c:v>
                </c:pt>
                <c:pt idx="182">
                  <c:v>9.779155815493267E-4</c:v>
                </c:pt>
                <c:pt idx="183">
                  <c:v>9.7299857268335515E-4</c:v>
                </c:pt>
                <c:pt idx="184">
                  <c:v>9.6813098099191584E-4</c:v>
                </c:pt>
                <c:pt idx="185">
                  <c:v>9.6331206521739108E-4</c:v>
                </c:pt>
                <c:pt idx="186">
                  <c:v>9.5854109885355808E-4</c:v>
                </c:pt>
                <c:pt idx="187">
                  <c:v>9.5381736978045607E-4</c:v>
                </c:pt>
                <c:pt idx="188">
                  <c:v>9.4914017991004466E-4</c:v>
                </c:pt>
                <c:pt idx="189">
                  <c:v>9.4450884484228461E-4</c:v>
                </c:pt>
                <c:pt idx="190">
                  <c:v>9.3992269353128312E-4</c:v>
                </c:pt>
                <c:pt idx="191">
                  <c:v>9.3538106796116469E-4</c:v>
                </c:pt>
                <c:pt idx="192">
                  <c:v>9.308833228313377E-4</c:v>
                </c:pt>
                <c:pt idx="193">
                  <c:v>9.2642882525083596E-4</c:v>
                </c:pt>
                <c:pt idx="194">
                  <c:v>9.2201695444143941E-4</c:v>
                </c:pt>
                <c:pt idx="195">
                  <c:v>9.1764710144927515E-4</c:v>
                </c:pt>
                <c:pt idx="196">
                  <c:v>9.133186688646196E-4</c:v>
                </c:pt>
                <c:pt idx="197">
                  <c:v>9.0903107054963073E-4</c:v>
                </c:pt>
                <c:pt idx="198">
                  <c:v>9.0478373137374947E-4</c:v>
                </c:pt>
                <c:pt idx="199">
                  <c:v>9.0057608695652156E-4</c:v>
                </c:pt>
                <c:pt idx="200">
                  <c:v>8.9640758341759342E-4</c:v>
                </c:pt>
                <c:pt idx="201">
                  <c:v>8.9227767713365527E-4</c:v>
                </c:pt>
                <c:pt idx="202">
                  <c:v>8.881858345021037E-4</c:v>
                </c:pt>
                <c:pt idx="203">
                  <c:v>8.841315317112084E-4</c:v>
                </c:pt>
                <c:pt idx="204">
                  <c:v>8.8011425451657728E-4</c:v>
                </c:pt>
                <c:pt idx="205">
                  <c:v>8.7613349802371501E-4</c:v>
                </c:pt>
                <c:pt idx="206">
                  <c:v>8.7218876647649E-4</c:v>
                </c:pt>
                <c:pt idx="207">
                  <c:v>8.6827957305131204E-4</c:v>
                </c:pt>
                <c:pt idx="208">
                  <c:v>8.6440543965685297E-4</c:v>
                </c:pt>
                <c:pt idx="209">
                  <c:v>8.605658967391302E-4</c:v>
                </c:pt>
                <c:pt idx="210">
                  <c:v>8.5676048309178731E-4</c:v>
                </c:pt>
                <c:pt idx="211">
                  <c:v>8.5298874567141204E-4</c:v>
                </c:pt>
                <c:pt idx="212">
                  <c:v>8.4925023941773582E-4</c:v>
                </c:pt>
                <c:pt idx="213">
                  <c:v>8.4554452707856574E-4</c:v>
                </c:pt>
                <c:pt idx="214">
                  <c:v>8.4187117903930108E-4</c:v>
                </c:pt>
                <c:pt idx="215">
                  <c:v>8.3822977315689963E-4</c:v>
                </c:pt>
                <c:pt idx="216">
                  <c:v>8.3461989459815531E-4</c:v>
                </c:pt>
                <c:pt idx="217">
                  <c:v>8.310411356821589E-4</c:v>
                </c:pt>
                <c:pt idx="218">
                  <c:v>8.2749309572681471E-4</c:v>
                </c:pt>
                <c:pt idx="219">
                  <c:v>8.2397538089929378E-4</c:v>
                </c:pt>
                <c:pt idx="220">
                  <c:v>8.2048760407030512E-4</c:v>
                </c:pt>
                <c:pt idx="221">
                  <c:v>8.170293846720705E-4</c:v>
                </c:pt>
                <c:pt idx="222">
                  <c:v>8.1360034855989703E-4</c:v>
                </c:pt>
                <c:pt idx="223">
                  <c:v>8.1020012787723773E-4</c:v>
                </c:pt>
                <c:pt idx="224">
                  <c:v>8.0682836092414039E-4</c:v>
                </c:pt>
                <c:pt idx="225">
                  <c:v>8.0348469202898526E-4</c:v>
                </c:pt>
                <c:pt idx="226">
                  <c:v>8.0016877142341666E-4</c:v>
                </c:pt>
                <c:pt idx="227">
                  <c:v>7.9688025512037353E-4</c:v>
                </c:pt>
                <c:pt idx="228">
                  <c:v>7.9361880479513315E-4</c:v>
                </c:pt>
                <c:pt idx="229">
                  <c:v>7.9038408766928003E-4</c:v>
                </c:pt>
                <c:pt idx="230">
                  <c:v>7.8717577639751538E-4</c:v>
                </c:pt>
                <c:pt idx="231">
                  <c:v>7.8399354895722861E-4</c:v>
                </c:pt>
                <c:pt idx="232">
                  <c:v>7.8083708854074986E-4</c:v>
                </c:pt>
                <c:pt idx="233">
                  <c:v>7.7770608345021015E-4</c:v>
                </c:pt>
                <c:pt idx="234">
                  <c:v>7.7460022699493616E-4</c:v>
                </c:pt>
                <c:pt idx="235">
                  <c:v>7.7151921739130409E-4</c:v>
                </c:pt>
                <c:pt idx="236">
                  <c:v>7.6846275766499197E-4</c:v>
                </c:pt>
                <c:pt idx="237">
                  <c:v>7.6543055555555544E-4</c:v>
                </c:pt>
                <c:pt idx="238">
                  <c:v>7.6242232342326854E-4</c:v>
                </c:pt>
                <c:pt idx="239">
                  <c:v>7.5943777815816493E-4</c:v>
                </c:pt>
                <c:pt idx="240">
                  <c:v>7.5647664109121881E-4</c:v>
                </c:pt>
                <c:pt idx="241">
                  <c:v>7.5353863790760857E-4</c:v>
                </c:pt>
                <c:pt idx="242">
                  <c:v>7.5062349856200284E-4</c:v>
                </c:pt>
                <c:pt idx="243">
                  <c:v>7.477309571958206E-4</c:v>
                </c:pt>
                <c:pt idx="244">
                  <c:v>7.448607520564041E-4</c:v>
                </c:pt>
                <c:pt idx="245">
                  <c:v>7.4201262541806002E-4</c:v>
                </c:pt>
                <c:pt idx="246">
                  <c:v>7.3918632350491412E-4</c:v>
                </c:pt>
                <c:pt idx="247">
                  <c:v>7.3638159641553256E-4</c:v>
                </c:pt>
                <c:pt idx="248">
                  <c:v>7.3359819804926407E-4</c:v>
                </c:pt>
                <c:pt idx="249">
                  <c:v>7.3083588603425551E-4</c:v>
                </c:pt>
                <c:pt idx="250">
                  <c:v>7.2809442165709583E-4</c:v>
                </c:pt>
                <c:pt idx="251">
                  <c:v>7.2537356979405024E-4</c:v>
                </c:pt>
                <c:pt idx="252">
                  <c:v>7.2267309884383639E-4</c:v>
                </c:pt>
                <c:pt idx="253">
                  <c:v>7.1999278066190776E-4</c:v>
                </c:pt>
                <c:pt idx="254">
                  <c:v>7.1733239049620167E-4</c:v>
                </c:pt>
                <c:pt idx="255">
                  <c:v>7.1469170692431546E-4</c:v>
                </c:pt>
                <c:pt idx="256">
                  <c:v>7.120705117920743E-4</c:v>
                </c:pt>
                <c:pt idx="257">
                  <c:v>7.0946859015345257E-4</c:v>
                </c:pt>
                <c:pt idx="258">
                  <c:v>7.0688573021181699E-4</c:v>
                </c:pt>
                <c:pt idx="259">
                  <c:v>7.0432172326245627E-4</c:v>
                </c:pt>
                <c:pt idx="260">
                  <c:v>7.0177636363636352E-4</c:v>
                </c:pt>
                <c:pt idx="261">
                  <c:v>6.9924944864524247E-4</c:v>
                </c:pt>
                <c:pt idx="262">
                  <c:v>6.9674077852770351E-4</c:v>
                </c:pt>
                <c:pt idx="263">
                  <c:v>6.9425015639662166E-4</c:v>
                </c:pt>
                <c:pt idx="264">
                  <c:v>6.9177738818762655E-4</c:v>
                </c:pt>
                <c:pt idx="265">
                  <c:v>6.8932228260869558E-4</c:v>
                </c:pt>
                <c:pt idx="266">
                  <c:v>6.8688465109082461E-4</c:v>
                </c:pt>
                <c:pt idx="267">
                  <c:v>6.8446430773974707E-4</c:v>
                </c:pt>
                <c:pt idx="268">
                  <c:v>6.8206106928867709E-4</c:v>
                </c:pt>
                <c:pt idx="269">
                  <c:v>6.7967475505205138E-4</c:v>
                </c:pt>
                <c:pt idx="270">
                  <c:v>6.7730518688024393E-4</c:v>
                </c:pt>
                <c:pt idx="271">
                  <c:v>6.7495218911523252E-4</c:v>
                </c:pt>
                <c:pt idx="272">
                  <c:v>6.7261558854718982E-4</c:v>
                </c:pt>
                <c:pt idx="273">
                  <c:v>6.7029521437198057E-4</c:v>
                </c:pt>
                <c:pt idx="274">
                  <c:v>6.679908981495411E-4</c:v>
                </c:pt>
                <c:pt idx="275">
                  <c:v>6.6570247376311826E-4</c:v>
                </c:pt>
                <c:pt idx="276">
                  <c:v>6.6342977737935131E-4</c:v>
                </c:pt>
                <c:pt idx="277">
                  <c:v>6.6117264740917186E-4</c:v>
                </c:pt>
                <c:pt idx="278">
                  <c:v>6.5893092446950568E-4</c:v>
                </c:pt>
                <c:pt idx="279">
                  <c:v>6.5670445134575562E-4</c:v>
                </c:pt>
                <c:pt idx="280">
                  <c:v>6.5449307295504784E-4</c:v>
                </c:pt>
                <c:pt idx="281">
                  <c:v>6.5229663631022317E-4</c:v>
                </c:pt>
                <c:pt idx="282">
                  <c:v>6.5011499048455552E-4</c:v>
                </c:pt>
                <c:pt idx="283">
                  <c:v>6.4794798657718112E-4</c:v>
                </c:pt>
                <c:pt idx="284">
                  <c:v>6.457954776792204E-4</c:v>
                </c:pt>
                <c:pt idx="285">
                  <c:v>6.4365731884057954E-4</c:v>
                </c:pt>
                <c:pt idx="286">
                  <c:v>6.4153336703741144E-4</c:v>
                </c:pt>
                <c:pt idx="287">
                  <c:v>6.3942348114022452E-4</c:v>
                </c:pt>
                <c:pt idx="288">
                  <c:v>6.3732752188262298E-4</c:v>
                </c:pt>
                <c:pt idx="289">
                  <c:v>6.3524535183066345E-4</c:v>
                </c:pt>
                <c:pt idx="290">
                  <c:v>6.3317683535281529E-4</c:v>
                </c:pt>
                <c:pt idx="291">
                  <c:v>6.3112183859050845E-4</c:v>
                </c:pt>
                <c:pt idx="292">
                  <c:v>6.2908022942925919E-4</c:v>
                </c:pt>
                <c:pt idx="293">
                  <c:v>6.270518774703556E-4</c:v>
                </c:pt>
                <c:pt idx="294">
                  <c:v>6.2503665400309553E-4</c:v>
                </c:pt>
                <c:pt idx="295">
                  <c:v>6.2303443197755937E-4</c:v>
                </c:pt>
                <c:pt idx="296">
                  <c:v>6.2104508597791118E-4</c:v>
                </c:pt>
                <c:pt idx="297">
                  <c:v>6.1906849219620942E-4</c:v>
                </c:pt>
                <c:pt idx="298">
                  <c:v>6.1710452840672294E-4</c:v>
                </c:pt>
                <c:pt idx="299">
                  <c:v>6.1515307394073657E-4</c:v>
                </c:pt>
                <c:pt idx="300">
                  <c:v>6.1321400966183562E-4</c:v>
                </c:pt>
                <c:pt idx="301">
                  <c:v>6.1128721794166197E-4</c:v>
                </c:pt>
                <c:pt idx="302">
                  <c:v>6.0937258263612658E-4</c:v>
                </c:pt>
                <c:pt idx="303">
                  <c:v>6.074699890620725E-4</c:v>
                </c:pt>
                <c:pt idx="304">
                  <c:v>6.0557932397437638E-4</c:v>
                </c:pt>
                <c:pt idx="305">
                  <c:v>6.0370047554347806E-4</c:v>
                </c:pt>
                <c:pt idx="306">
                  <c:v>6.0183333333333323E-4</c:v>
                </c:pt>
                <c:pt idx="307">
                  <c:v>5.9997778827977307E-4</c:v>
                </c:pt>
                <c:pt idx="308">
                  <c:v>5.9813373266926894E-4</c:v>
                </c:pt>
                <c:pt idx="309">
                  <c:v>5.9630106011808893E-4</c:v>
                </c:pt>
                <c:pt idx="310">
                  <c:v>5.9447966555183931E-4</c:v>
                </c:pt>
                <c:pt idx="311">
                  <c:v>5.9266944518538258E-4</c:v>
                </c:pt>
                <c:pt idx="312">
                  <c:v>5.9087029650312453E-4</c:v>
                </c:pt>
                <c:pt idx="313">
                  <c:v>5.8908211823966057E-4</c:v>
                </c:pt>
                <c:pt idx="314">
                  <c:v>5.8730481036077704E-4</c:v>
                </c:pt>
                <c:pt idx="315">
                  <c:v>5.8553827404479568E-4</c:v>
                </c:pt>
                <c:pt idx="316">
                  <c:v>5.8378241166425838E-4</c:v>
                </c:pt>
                <c:pt idx="317">
                  <c:v>5.8203712676794118E-4</c:v>
                </c:pt>
                <c:pt idx="318">
                  <c:v>5.8030232406319359E-4</c:v>
                </c:pt>
                <c:pt idx="319">
                  <c:v>5.7857790939859401E-4</c:v>
                </c:pt>
                <c:pt idx="320">
                  <c:v>5.7686378974691744E-4</c:v>
                </c:pt>
                <c:pt idx="321">
                  <c:v>5.751598731884057E-4</c:v>
                </c:pt>
                <c:pt idx="322">
                  <c:v>5.7346606889433611E-4</c:v>
                </c:pt>
                <c:pt idx="323">
                  <c:v>5.7178228711088222E-4</c:v>
                </c:pt>
                <c:pt idx="324">
                  <c:v>5.7010843914326011E-4</c:v>
                </c:pt>
                <c:pt idx="325">
                  <c:v>5.6844443734015333E-4</c:v>
                </c:pt>
                <c:pt idx="326">
                  <c:v>5.6679019507841378E-4</c:v>
                </c:pt>
                <c:pt idx="327">
                  <c:v>5.6514562674802942E-4</c:v>
                </c:pt>
                <c:pt idx="328">
                  <c:v>5.6351064773735565E-4</c:v>
                </c:pt>
                <c:pt idx="329">
                  <c:v>5.6188517441860459E-4</c:v>
                </c:pt>
                <c:pt idx="330">
                  <c:v>5.602691241335852E-4</c:v>
                </c:pt>
                <c:pt idx="331">
                  <c:v>5.5866241517969328E-4</c:v>
                </c:pt>
                <c:pt idx="332">
                  <c:v>5.5706496679614067E-4</c:v>
                </c:pt>
                <c:pt idx="333">
                  <c:v>5.5547669915042479E-4</c:v>
                </c:pt>
                <c:pt idx="334">
                  <c:v>5.5389753332502794E-4</c:v>
                </c:pt>
                <c:pt idx="335">
                  <c:v>5.5232739130434767E-4</c:v>
                </c:pt>
                <c:pt idx="336">
                  <c:v>5.5076619596184804E-4</c:v>
                </c:pt>
                <c:pt idx="337">
                  <c:v>5.4921387104743069E-4</c:v>
                </c:pt>
                <c:pt idx="338">
                  <c:v>5.476703411750215E-4</c:v>
                </c:pt>
                <c:pt idx="339">
                  <c:v>5.4613553181036593E-4</c:v>
                </c:pt>
                <c:pt idx="340">
                  <c:v>5.4460936925903236E-4</c:v>
                </c:pt>
                <c:pt idx="341">
                  <c:v>5.4309178065461647E-4</c:v>
                </c:pt>
                <c:pt idx="342">
                  <c:v>5.4158269394714398E-4</c:v>
                </c:pt>
                <c:pt idx="343">
                  <c:v>5.4008203789166864E-4</c:v>
                </c:pt>
                <c:pt idx="344">
                  <c:v>5.3858974203705931E-4</c:v>
                </c:pt>
                <c:pt idx="345">
                  <c:v>5.3710573671497566E-4</c:v>
                </c:pt>
                <c:pt idx="346">
                  <c:v>5.3562995302902552E-4</c:v>
                </c:pt>
                <c:pt idx="347">
                  <c:v>5.3416232284410271E-4</c:v>
                </c:pt>
                <c:pt idx="348">
                  <c:v>5.3270277877590121E-4</c:v>
                </c:pt>
                <c:pt idx="349">
                  <c:v>5.3125125418060186E-4</c:v>
                </c:pt>
                <c:pt idx="350">
                  <c:v>5.2980768314472891E-4</c:v>
                </c:pt>
                <c:pt idx="351">
                  <c:v>5.2837200047517214E-4</c:v>
                </c:pt>
                <c:pt idx="352">
                  <c:v>5.2694414168937313E-4</c:v>
                </c:pt>
                <c:pt idx="353">
                  <c:v>5.2552404300567094E-4</c:v>
                </c:pt>
                <c:pt idx="354">
                  <c:v>5.241116413338046E-4</c:v>
                </c:pt>
                <c:pt idx="355">
                  <c:v>5.2270687426556983E-4</c:v>
                </c:pt>
                <c:pt idx="356">
                  <c:v>5.2130968006562747E-4</c:v>
                </c:pt>
                <c:pt idx="357">
                  <c:v>5.1991999766245903E-4</c:v>
                </c:pt>
                <c:pt idx="358">
                  <c:v>5.1853776663946828E-4</c:v>
                </c:pt>
                <c:pt idx="359">
                  <c:v>5.1716292722622629E-4</c:v>
                </c:pt>
                <c:pt idx="360">
                  <c:v>5.1579542028985499E-4</c:v>
                </c:pt>
                <c:pt idx="361">
                  <c:v>5.1443518732654939E-4</c:v>
                </c:pt>
                <c:pt idx="362">
                  <c:v>5.1308217045323485E-4</c:v>
                </c:pt>
                <c:pt idx="363">
                  <c:v>5.1173631239935578E-4</c:v>
                </c:pt>
                <c:pt idx="364">
                  <c:v>5.103975564987954E-4</c:v>
                </c:pt>
                <c:pt idx="365">
                  <c:v>5.0906584668192201E-4</c:v>
                </c:pt>
                <c:pt idx="366">
                  <c:v>5.0774112746776207E-4</c:v>
                </c:pt>
                <c:pt idx="367">
                  <c:v>5.0642334395629399E-4</c:v>
                </c:pt>
                <c:pt idx="368">
                  <c:v>5.0511244182086489E-4</c:v>
                </c:pt>
                <c:pt idx="369">
                  <c:v>5.0380836730072457E-4</c:v>
                </c:pt>
                <c:pt idx="370">
                  <c:v>5.0251106719367584E-4</c:v>
                </c:pt>
                <c:pt idx="371">
                  <c:v>5.012204888488398E-4</c:v>
                </c:pt>
                <c:pt idx="372">
                  <c:v>4.9993658015953259E-4</c:v>
                </c:pt>
                <c:pt idx="373">
                  <c:v>4.986592895562526E-4</c:v>
                </c:pt>
                <c:pt idx="374">
                  <c:v>4.9738856599977632E-4</c:v>
                </c:pt>
                <c:pt idx="375">
                  <c:v>4.9612435897435894E-4</c:v>
                </c:pt>
                <c:pt idx="376">
                  <c:v>4.9486661848104074E-4</c:v>
                </c:pt>
                <c:pt idx="377">
                  <c:v>4.9361529503105588E-4</c:v>
                </c:pt>
                <c:pt idx="378">
                  <c:v>4.9237033963934053E-4</c:v>
                </c:pt>
                <c:pt idx="379">
                  <c:v>4.9113170381814158E-4</c:v>
                </c:pt>
                <c:pt idx="380">
                  <c:v>4.8989933957072085E-4</c:v>
                </c:pt>
                <c:pt idx="381">
                  <c:v>4.8867319938515586E-4</c:v>
                </c:pt>
                <c:pt idx="382">
                  <c:v>4.8745323622823342E-4</c:v>
                </c:pt>
                <c:pt idx="383">
                  <c:v>4.8623940353943626E-4</c:v>
                </c:pt>
                <c:pt idx="384">
                  <c:v>4.8503165522501902E-4</c:v>
                </c:pt>
                <c:pt idx="385">
                  <c:v>4.8382994565217388E-4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55008"/>
        <c:axId val="105989824"/>
      </c:lineChart>
      <c:catAx>
        <c:axId val="10775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989824"/>
        <c:crosses val="autoZero"/>
        <c:auto val="1"/>
        <c:lblAlgn val="ctr"/>
        <c:lblOffset val="100"/>
        <c:noMultiLvlLbl val="0"/>
      </c:catAx>
      <c:valAx>
        <c:axId val="10598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75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Meet Ratio</a:t>
            </a:r>
            <a:endParaRPr lang="zh-TW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MEI_EIMA_EIF</c:v>
          </c:tx>
          <c:invertIfNegative val="0"/>
          <c:cat>
            <c:numRef>
              <c:f>'Node-3_0126'!$A$3:$A$13</c:f>
              <c:numCache>
                <c:formatCode>General</c:formatCode>
                <c:ptCount val="11"/>
                <c:pt idx="0">
                  <c:v>80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  <c:pt idx="4">
                  <c:v>240</c:v>
                </c:pt>
                <c:pt idx="5">
                  <c:v>280</c:v>
                </c:pt>
                <c:pt idx="6">
                  <c:v>320</c:v>
                </c:pt>
                <c:pt idx="7">
                  <c:v>360</c:v>
                </c:pt>
                <c:pt idx="8">
                  <c:v>400</c:v>
                </c:pt>
                <c:pt idx="9">
                  <c:v>440</c:v>
                </c:pt>
                <c:pt idx="10">
                  <c:v>480</c:v>
                </c:pt>
              </c:numCache>
            </c:numRef>
          </c:cat>
          <c:val>
            <c:numRef>
              <c:f>'Node-3_0126'!$T$3:$T$13</c:f>
              <c:numCache>
                <c:formatCode>General</c:formatCode>
                <c:ptCount val="11"/>
                <c:pt idx="0">
                  <c:v>0.89946499999999996</c:v>
                </c:pt>
                <c:pt idx="1">
                  <c:v>0.94853600000000005</c:v>
                </c:pt>
                <c:pt idx="2">
                  <c:v>0.95080200000000004</c:v>
                </c:pt>
                <c:pt idx="3">
                  <c:v>0.96048999999999995</c:v>
                </c:pt>
                <c:pt idx="4">
                  <c:v>0.98128499999999996</c:v>
                </c:pt>
                <c:pt idx="5">
                  <c:v>0.99000600000000005</c:v>
                </c:pt>
                <c:pt idx="6">
                  <c:v>0.99784399999999995</c:v>
                </c:pt>
                <c:pt idx="7">
                  <c:v>0.99319800000000003</c:v>
                </c:pt>
                <c:pt idx="8">
                  <c:v>0.98785000000000001</c:v>
                </c:pt>
                <c:pt idx="9">
                  <c:v>0.99593699999999996</c:v>
                </c:pt>
                <c:pt idx="10">
                  <c:v>0.99395999999999995</c:v>
                </c:pt>
              </c:numCache>
            </c:numRef>
          </c:val>
        </c:ser>
        <c:ser>
          <c:idx val="2"/>
          <c:order val="1"/>
          <c:tx>
            <c:v>MEI_EIMA_NPEDF</c:v>
          </c:tx>
          <c:invertIfNegative val="0"/>
          <c:cat>
            <c:numRef>
              <c:f>'Node-3_0126'!$A$3:$A$13</c:f>
              <c:numCache>
                <c:formatCode>General</c:formatCode>
                <c:ptCount val="11"/>
                <c:pt idx="0">
                  <c:v>80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  <c:pt idx="4">
                  <c:v>240</c:v>
                </c:pt>
                <c:pt idx="5">
                  <c:v>280</c:v>
                </c:pt>
                <c:pt idx="6">
                  <c:v>320</c:v>
                </c:pt>
                <c:pt idx="7">
                  <c:v>360</c:v>
                </c:pt>
                <c:pt idx="8">
                  <c:v>400</c:v>
                </c:pt>
                <c:pt idx="9">
                  <c:v>440</c:v>
                </c:pt>
                <c:pt idx="10">
                  <c:v>480</c:v>
                </c:pt>
              </c:numCache>
            </c:numRef>
          </c:cat>
          <c:val>
            <c:numRef>
              <c:f>'Node-3_0126'!$AB$3:$AB$13</c:f>
              <c:numCache>
                <c:formatCode>General</c:formatCode>
                <c:ptCount val="11"/>
                <c:pt idx="0">
                  <c:v>0.81766700000000003</c:v>
                </c:pt>
                <c:pt idx="1">
                  <c:v>0.89382700000000004</c:v>
                </c:pt>
                <c:pt idx="2">
                  <c:v>0.93856399999999995</c:v>
                </c:pt>
                <c:pt idx="3">
                  <c:v>0.93707499999999999</c:v>
                </c:pt>
                <c:pt idx="4">
                  <c:v>0.981209</c:v>
                </c:pt>
                <c:pt idx="5">
                  <c:v>0.98570999999999998</c:v>
                </c:pt>
                <c:pt idx="6">
                  <c:v>0.99784399999999995</c:v>
                </c:pt>
                <c:pt idx="7">
                  <c:v>0.99319800000000003</c:v>
                </c:pt>
                <c:pt idx="8">
                  <c:v>0.98785000000000001</c:v>
                </c:pt>
                <c:pt idx="9">
                  <c:v>0.99593699999999996</c:v>
                </c:pt>
                <c:pt idx="10">
                  <c:v>0.99395999999999995</c:v>
                </c:pt>
              </c:numCache>
            </c:numRef>
          </c:val>
        </c:ser>
        <c:ser>
          <c:idx val="3"/>
          <c:order val="2"/>
          <c:tx>
            <c:v>MEI_EIMA_Polling</c:v>
          </c:tx>
          <c:invertIfNegative val="0"/>
          <c:cat>
            <c:numRef>
              <c:f>'Node-3_0126'!$A$3:$A$13</c:f>
              <c:numCache>
                <c:formatCode>General</c:formatCode>
                <c:ptCount val="11"/>
                <c:pt idx="0">
                  <c:v>80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  <c:pt idx="4">
                  <c:v>240</c:v>
                </c:pt>
                <c:pt idx="5">
                  <c:v>280</c:v>
                </c:pt>
                <c:pt idx="6">
                  <c:v>320</c:v>
                </c:pt>
                <c:pt idx="7">
                  <c:v>360</c:v>
                </c:pt>
                <c:pt idx="8">
                  <c:v>400</c:v>
                </c:pt>
                <c:pt idx="9">
                  <c:v>440</c:v>
                </c:pt>
                <c:pt idx="10">
                  <c:v>480</c:v>
                </c:pt>
              </c:numCache>
            </c:numRef>
          </c:cat>
          <c:val>
            <c:numRef>
              <c:f>'Node-3_0126'!$AJ$3:$AJ$13</c:f>
              <c:numCache>
                <c:formatCode>General</c:formatCode>
                <c:ptCount val="11"/>
                <c:pt idx="0">
                  <c:v>0.54797300000000004</c:v>
                </c:pt>
                <c:pt idx="1">
                  <c:v>0.54030199999999995</c:v>
                </c:pt>
                <c:pt idx="2">
                  <c:v>0.68950500000000003</c:v>
                </c:pt>
                <c:pt idx="3">
                  <c:v>0.65017000000000003</c:v>
                </c:pt>
                <c:pt idx="4">
                  <c:v>0.73871600000000004</c:v>
                </c:pt>
                <c:pt idx="5">
                  <c:v>0.81484999999999996</c:v>
                </c:pt>
                <c:pt idx="6">
                  <c:v>0.82227700000000004</c:v>
                </c:pt>
                <c:pt idx="7">
                  <c:v>0.82750500000000005</c:v>
                </c:pt>
                <c:pt idx="8">
                  <c:v>0.82889100000000004</c:v>
                </c:pt>
                <c:pt idx="9">
                  <c:v>0.81041600000000003</c:v>
                </c:pt>
                <c:pt idx="10">
                  <c:v>0.75392999999999999</c:v>
                </c:pt>
              </c:numCache>
            </c:numRef>
          </c:val>
        </c:ser>
        <c:ser>
          <c:idx val="4"/>
          <c:order val="3"/>
          <c:tx>
            <c:v>MEI_EIMA_RR</c:v>
          </c:tx>
          <c:invertIfNegative val="0"/>
          <c:cat>
            <c:numRef>
              <c:f>'Node-3_0126'!$A$3:$A$13</c:f>
              <c:numCache>
                <c:formatCode>General</c:formatCode>
                <c:ptCount val="11"/>
                <c:pt idx="0">
                  <c:v>80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  <c:pt idx="4">
                  <c:v>240</c:v>
                </c:pt>
                <c:pt idx="5">
                  <c:v>280</c:v>
                </c:pt>
                <c:pt idx="6">
                  <c:v>320</c:v>
                </c:pt>
                <c:pt idx="7">
                  <c:v>360</c:v>
                </c:pt>
                <c:pt idx="8">
                  <c:v>400</c:v>
                </c:pt>
                <c:pt idx="9">
                  <c:v>440</c:v>
                </c:pt>
                <c:pt idx="10">
                  <c:v>480</c:v>
                </c:pt>
              </c:numCache>
            </c:numRef>
          </c:cat>
          <c:val>
            <c:numRef>
              <c:f>'Node-3_0126'!$AR$3:$AR$13</c:f>
              <c:numCache>
                <c:formatCode>General</c:formatCode>
                <c:ptCount val="11"/>
                <c:pt idx="0">
                  <c:v>0.42032399999999998</c:v>
                </c:pt>
                <c:pt idx="1">
                  <c:v>0.488759</c:v>
                </c:pt>
                <c:pt idx="2">
                  <c:v>0.53191200000000005</c:v>
                </c:pt>
                <c:pt idx="3">
                  <c:v>0.51136300000000001</c:v>
                </c:pt>
                <c:pt idx="4">
                  <c:v>0.62643000000000004</c:v>
                </c:pt>
                <c:pt idx="5">
                  <c:v>0.751888</c:v>
                </c:pt>
                <c:pt idx="6">
                  <c:v>0.72714699999999999</c:v>
                </c:pt>
                <c:pt idx="7">
                  <c:v>0.81990600000000002</c:v>
                </c:pt>
                <c:pt idx="8">
                  <c:v>0.83339799999999997</c:v>
                </c:pt>
                <c:pt idx="9">
                  <c:v>0.87355400000000005</c:v>
                </c:pt>
                <c:pt idx="10">
                  <c:v>0.85885199999999995</c:v>
                </c:pt>
              </c:numCache>
            </c:numRef>
          </c:val>
        </c:ser>
        <c:ser>
          <c:idx val="0"/>
          <c:order val="4"/>
          <c:tx>
            <c:strRef>
              <c:f>'Node-3_0126'!$I$1:$P$1</c:f>
              <c:strCache>
                <c:ptCount val="1"/>
                <c:pt idx="0">
                  <c:v>IOS_IOS_RR</c:v>
                </c:pt>
              </c:strCache>
            </c:strRef>
          </c:tx>
          <c:invertIfNegative val="0"/>
          <c:val>
            <c:numRef>
              <c:f>'Node-3_0126'!$L$3:$L$13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757056"/>
        <c:axId val="105991552"/>
      </c:barChart>
      <c:catAx>
        <c:axId val="10775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Data Rate</a:t>
                </a: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991552"/>
        <c:crosses val="autoZero"/>
        <c:auto val="1"/>
        <c:lblAlgn val="ctr"/>
        <c:lblOffset val="100"/>
        <c:noMultiLvlLbl val="0"/>
      </c:catAx>
      <c:valAx>
        <c:axId val="1059915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75705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Lifetime</a:t>
            </a:r>
            <a:endParaRPr lang="zh-TW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MEI_EIMA_EIF</c:v>
          </c:tx>
          <c:invertIfNegative val="0"/>
          <c:cat>
            <c:numRef>
              <c:f>'Node-3_0126'!$I$3:$I$13</c:f>
              <c:numCache>
                <c:formatCode>General</c:formatCode>
                <c:ptCount val="11"/>
                <c:pt idx="0">
                  <c:v>80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  <c:pt idx="4">
                  <c:v>240</c:v>
                </c:pt>
                <c:pt idx="5">
                  <c:v>280</c:v>
                </c:pt>
                <c:pt idx="6">
                  <c:v>320</c:v>
                </c:pt>
                <c:pt idx="7">
                  <c:v>360</c:v>
                </c:pt>
                <c:pt idx="8">
                  <c:v>400</c:v>
                </c:pt>
                <c:pt idx="9">
                  <c:v>440</c:v>
                </c:pt>
                <c:pt idx="10">
                  <c:v>480</c:v>
                </c:pt>
              </c:numCache>
            </c:numRef>
          </c:cat>
          <c:val>
            <c:numRef>
              <c:f>'Node-3_0126'!$W$3:$W$13</c:f>
              <c:numCache>
                <c:formatCode>General</c:formatCode>
                <c:ptCount val="11"/>
                <c:pt idx="0">
                  <c:v>657.20500000000004</c:v>
                </c:pt>
                <c:pt idx="1">
                  <c:v>554.29600000000005</c:v>
                </c:pt>
                <c:pt idx="2">
                  <c:v>500.61099999999999</c:v>
                </c:pt>
                <c:pt idx="3">
                  <c:v>481.12900000000002</c:v>
                </c:pt>
                <c:pt idx="4">
                  <c:v>404.06700000000001</c:v>
                </c:pt>
                <c:pt idx="5">
                  <c:v>335.13799999999998</c:v>
                </c:pt>
                <c:pt idx="6">
                  <c:v>329.82</c:v>
                </c:pt>
                <c:pt idx="7">
                  <c:v>281.81099999999998</c:v>
                </c:pt>
                <c:pt idx="8">
                  <c:v>281.48899999999998</c:v>
                </c:pt>
                <c:pt idx="9">
                  <c:v>234.21199999999999</c:v>
                </c:pt>
                <c:pt idx="10">
                  <c:v>239.82400000000001</c:v>
                </c:pt>
              </c:numCache>
            </c:numRef>
          </c:val>
        </c:ser>
        <c:ser>
          <c:idx val="2"/>
          <c:order val="1"/>
          <c:tx>
            <c:v>MEI_EIMA_NPEDF</c:v>
          </c:tx>
          <c:invertIfNegative val="0"/>
          <c:cat>
            <c:numRef>
              <c:f>'Node-3_0126'!$I$3:$I$13</c:f>
              <c:numCache>
                <c:formatCode>General</c:formatCode>
                <c:ptCount val="11"/>
                <c:pt idx="0">
                  <c:v>80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  <c:pt idx="4">
                  <c:v>240</c:v>
                </c:pt>
                <c:pt idx="5">
                  <c:v>280</c:v>
                </c:pt>
                <c:pt idx="6">
                  <c:v>320</c:v>
                </c:pt>
                <c:pt idx="7">
                  <c:v>360</c:v>
                </c:pt>
                <c:pt idx="8">
                  <c:v>400</c:v>
                </c:pt>
                <c:pt idx="9">
                  <c:v>440</c:v>
                </c:pt>
                <c:pt idx="10">
                  <c:v>480</c:v>
                </c:pt>
              </c:numCache>
            </c:numRef>
          </c:cat>
          <c:val>
            <c:numRef>
              <c:f>'Node-3_0126'!$AE$3:$AE$13</c:f>
              <c:numCache>
                <c:formatCode>General</c:formatCode>
                <c:ptCount val="11"/>
                <c:pt idx="0">
                  <c:v>657.32399999999996</c:v>
                </c:pt>
                <c:pt idx="1">
                  <c:v>554.38499999999999</c:v>
                </c:pt>
                <c:pt idx="2">
                  <c:v>500.565</c:v>
                </c:pt>
                <c:pt idx="3">
                  <c:v>481.13200000000001</c:v>
                </c:pt>
                <c:pt idx="4">
                  <c:v>404.06700000000001</c:v>
                </c:pt>
                <c:pt idx="5">
                  <c:v>335.13499999999999</c:v>
                </c:pt>
                <c:pt idx="6">
                  <c:v>329.82</c:v>
                </c:pt>
                <c:pt idx="7">
                  <c:v>281.80599999999998</c:v>
                </c:pt>
                <c:pt idx="8">
                  <c:v>281.48500000000001</c:v>
                </c:pt>
                <c:pt idx="9">
                  <c:v>234.21199999999999</c:v>
                </c:pt>
                <c:pt idx="10">
                  <c:v>239.82400000000001</c:v>
                </c:pt>
              </c:numCache>
            </c:numRef>
          </c:val>
        </c:ser>
        <c:ser>
          <c:idx val="3"/>
          <c:order val="2"/>
          <c:tx>
            <c:v>MEI_EIMA_Polling</c:v>
          </c:tx>
          <c:invertIfNegative val="0"/>
          <c:cat>
            <c:numRef>
              <c:f>'Node-3_0126'!$I$3:$I$13</c:f>
              <c:numCache>
                <c:formatCode>General</c:formatCode>
                <c:ptCount val="11"/>
                <c:pt idx="0">
                  <c:v>80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  <c:pt idx="4">
                  <c:v>240</c:v>
                </c:pt>
                <c:pt idx="5">
                  <c:v>280</c:v>
                </c:pt>
                <c:pt idx="6">
                  <c:v>320</c:v>
                </c:pt>
                <c:pt idx="7">
                  <c:v>360</c:v>
                </c:pt>
                <c:pt idx="8">
                  <c:v>400</c:v>
                </c:pt>
                <c:pt idx="9">
                  <c:v>440</c:v>
                </c:pt>
                <c:pt idx="10">
                  <c:v>480</c:v>
                </c:pt>
              </c:numCache>
            </c:numRef>
          </c:cat>
          <c:val>
            <c:numRef>
              <c:f>'Node-3_0126'!$AM$3:$AM$13</c:f>
              <c:numCache>
                <c:formatCode>General</c:formatCode>
                <c:ptCount val="11"/>
                <c:pt idx="0">
                  <c:v>664.59799999999996</c:v>
                </c:pt>
                <c:pt idx="1">
                  <c:v>558.61599999999999</c:v>
                </c:pt>
                <c:pt idx="2">
                  <c:v>501.78800000000001</c:v>
                </c:pt>
                <c:pt idx="3">
                  <c:v>482.755</c:v>
                </c:pt>
                <c:pt idx="4">
                  <c:v>405.28</c:v>
                </c:pt>
                <c:pt idx="5">
                  <c:v>335.82600000000002</c:v>
                </c:pt>
                <c:pt idx="6">
                  <c:v>330.90800000000002</c:v>
                </c:pt>
                <c:pt idx="7">
                  <c:v>283.19900000000001</c:v>
                </c:pt>
                <c:pt idx="8">
                  <c:v>283.274</c:v>
                </c:pt>
                <c:pt idx="9">
                  <c:v>235.03200000000001</c:v>
                </c:pt>
                <c:pt idx="10">
                  <c:v>241.77099999999999</c:v>
                </c:pt>
              </c:numCache>
            </c:numRef>
          </c:val>
        </c:ser>
        <c:ser>
          <c:idx val="4"/>
          <c:order val="3"/>
          <c:tx>
            <c:v>MEI_EIMA_RR</c:v>
          </c:tx>
          <c:invertIfNegative val="0"/>
          <c:cat>
            <c:numRef>
              <c:f>'Node-3_0126'!$I$3:$I$13</c:f>
              <c:numCache>
                <c:formatCode>General</c:formatCode>
                <c:ptCount val="11"/>
                <c:pt idx="0">
                  <c:v>80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  <c:pt idx="4">
                  <c:v>240</c:v>
                </c:pt>
                <c:pt idx="5">
                  <c:v>280</c:v>
                </c:pt>
                <c:pt idx="6">
                  <c:v>320</c:v>
                </c:pt>
                <c:pt idx="7">
                  <c:v>360</c:v>
                </c:pt>
                <c:pt idx="8">
                  <c:v>400</c:v>
                </c:pt>
                <c:pt idx="9">
                  <c:v>440</c:v>
                </c:pt>
                <c:pt idx="10">
                  <c:v>480</c:v>
                </c:pt>
              </c:numCache>
            </c:numRef>
          </c:cat>
          <c:val>
            <c:numRef>
              <c:f>'Node-3_0126'!$AU$3:$AU$13</c:f>
              <c:numCache>
                <c:formatCode>General</c:formatCode>
                <c:ptCount val="11"/>
                <c:pt idx="0">
                  <c:v>697.16399999999999</c:v>
                </c:pt>
                <c:pt idx="1">
                  <c:v>565.38800000000003</c:v>
                </c:pt>
                <c:pt idx="2">
                  <c:v>503.084</c:v>
                </c:pt>
                <c:pt idx="3">
                  <c:v>482.94600000000003</c:v>
                </c:pt>
                <c:pt idx="4">
                  <c:v>404.79399999999998</c:v>
                </c:pt>
                <c:pt idx="5">
                  <c:v>333.48599999999999</c:v>
                </c:pt>
                <c:pt idx="6">
                  <c:v>328.42399999999998</c:v>
                </c:pt>
                <c:pt idx="7">
                  <c:v>279.10599999999999</c:v>
                </c:pt>
                <c:pt idx="8">
                  <c:v>280.78399999999999</c:v>
                </c:pt>
                <c:pt idx="9">
                  <c:v>232.339</c:v>
                </c:pt>
                <c:pt idx="10">
                  <c:v>239.69800000000001</c:v>
                </c:pt>
              </c:numCache>
            </c:numRef>
          </c:val>
        </c:ser>
        <c:ser>
          <c:idx val="0"/>
          <c:order val="4"/>
          <c:tx>
            <c:v>IOS_IOS_RR</c:v>
          </c:tx>
          <c:invertIfNegative val="0"/>
          <c:cat>
            <c:numRef>
              <c:f>'Node-3_0126'!$I$3:$I$13</c:f>
              <c:numCache>
                <c:formatCode>General</c:formatCode>
                <c:ptCount val="11"/>
                <c:pt idx="0">
                  <c:v>80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  <c:pt idx="4">
                  <c:v>240</c:v>
                </c:pt>
                <c:pt idx="5">
                  <c:v>280</c:v>
                </c:pt>
                <c:pt idx="6">
                  <c:v>320</c:v>
                </c:pt>
                <c:pt idx="7">
                  <c:v>360</c:v>
                </c:pt>
                <c:pt idx="8">
                  <c:v>400</c:v>
                </c:pt>
                <c:pt idx="9">
                  <c:v>440</c:v>
                </c:pt>
                <c:pt idx="10">
                  <c:v>480</c:v>
                </c:pt>
              </c:numCache>
            </c:numRef>
          </c:cat>
          <c:val>
            <c:numRef>
              <c:f>'Node-3_0126'!$O$3:$O$13</c:f>
              <c:numCache>
                <c:formatCode>General</c:formatCode>
                <c:ptCount val="11"/>
                <c:pt idx="0">
                  <c:v>196.089</c:v>
                </c:pt>
                <c:pt idx="1">
                  <c:v>191.286</c:v>
                </c:pt>
                <c:pt idx="2">
                  <c:v>188.06800000000001</c:v>
                </c:pt>
                <c:pt idx="3">
                  <c:v>184.89599999999999</c:v>
                </c:pt>
                <c:pt idx="4">
                  <c:v>180.636</c:v>
                </c:pt>
                <c:pt idx="5">
                  <c:v>173.815</c:v>
                </c:pt>
                <c:pt idx="6">
                  <c:v>172.18600000000001</c:v>
                </c:pt>
                <c:pt idx="7">
                  <c:v>166.56</c:v>
                </c:pt>
                <c:pt idx="8">
                  <c:v>165.066</c:v>
                </c:pt>
                <c:pt idx="9">
                  <c:v>159.797</c:v>
                </c:pt>
                <c:pt idx="10">
                  <c:v>159.34100000000001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458432"/>
        <c:axId val="105993856"/>
      </c:barChart>
      <c:catAx>
        <c:axId val="10945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Data Rate</a:t>
                </a: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993856"/>
        <c:crosses val="autoZero"/>
        <c:auto val="1"/>
        <c:lblAlgn val="ctr"/>
        <c:lblOffset val="100"/>
        <c:noMultiLvlLbl val="0"/>
      </c:catAx>
      <c:valAx>
        <c:axId val="105993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Hours</a:t>
                </a: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45843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 sz="1800" b="1" i="0" baseline="0">
                <a:effectLst/>
              </a:rPr>
              <a:t>Meet Ratio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MEI_EIMA_EIF</c:v>
          </c:tx>
          <c:invertIfNegative val="0"/>
          <c:cat>
            <c:numRef>
              <c:f>'Node-3_0126'!$I$3:$I$13</c:f>
              <c:numCache>
                <c:formatCode>General</c:formatCode>
                <c:ptCount val="11"/>
                <c:pt idx="0">
                  <c:v>80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  <c:pt idx="4">
                  <c:v>240</c:v>
                </c:pt>
                <c:pt idx="5">
                  <c:v>280</c:v>
                </c:pt>
                <c:pt idx="6">
                  <c:v>320</c:v>
                </c:pt>
                <c:pt idx="7">
                  <c:v>360</c:v>
                </c:pt>
                <c:pt idx="8">
                  <c:v>400</c:v>
                </c:pt>
                <c:pt idx="9">
                  <c:v>440</c:v>
                </c:pt>
                <c:pt idx="10">
                  <c:v>480</c:v>
                </c:pt>
              </c:numCache>
            </c:numRef>
          </c:cat>
          <c:val>
            <c:numRef>
              <c:f>'Node-3_0126'!$T$3:$T$13</c:f>
              <c:numCache>
                <c:formatCode>General</c:formatCode>
                <c:ptCount val="11"/>
                <c:pt idx="0">
                  <c:v>0.89946499999999996</c:v>
                </c:pt>
                <c:pt idx="1">
                  <c:v>0.94853600000000005</c:v>
                </c:pt>
                <c:pt idx="2">
                  <c:v>0.95080200000000004</c:v>
                </c:pt>
                <c:pt idx="3">
                  <c:v>0.96048999999999995</c:v>
                </c:pt>
                <c:pt idx="4">
                  <c:v>0.98128499999999996</c:v>
                </c:pt>
                <c:pt idx="5">
                  <c:v>0.99000600000000005</c:v>
                </c:pt>
                <c:pt idx="6">
                  <c:v>0.99784399999999995</c:v>
                </c:pt>
                <c:pt idx="7">
                  <c:v>0.99319800000000003</c:v>
                </c:pt>
                <c:pt idx="8">
                  <c:v>0.98785000000000001</c:v>
                </c:pt>
                <c:pt idx="9">
                  <c:v>0.99593699999999996</c:v>
                </c:pt>
                <c:pt idx="10">
                  <c:v>0.99395999999999995</c:v>
                </c:pt>
              </c:numCache>
            </c:numRef>
          </c:val>
        </c:ser>
        <c:ser>
          <c:idx val="1"/>
          <c:order val="1"/>
          <c:tx>
            <c:v>MEI_LDC_EIF</c:v>
          </c:tx>
          <c:invertIfNegative val="0"/>
          <c:cat>
            <c:numRef>
              <c:f>'Node-3_0126'!$I$3:$I$13</c:f>
              <c:numCache>
                <c:formatCode>General</c:formatCode>
                <c:ptCount val="11"/>
                <c:pt idx="0">
                  <c:v>80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  <c:pt idx="4">
                  <c:v>240</c:v>
                </c:pt>
                <c:pt idx="5">
                  <c:v>280</c:v>
                </c:pt>
                <c:pt idx="6">
                  <c:v>320</c:v>
                </c:pt>
                <c:pt idx="7">
                  <c:v>360</c:v>
                </c:pt>
                <c:pt idx="8">
                  <c:v>400</c:v>
                </c:pt>
                <c:pt idx="9">
                  <c:v>440</c:v>
                </c:pt>
                <c:pt idx="10">
                  <c:v>480</c:v>
                </c:pt>
              </c:numCache>
            </c:numRef>
          </c:cat>
          <c:val>
            <c:numRef>
              <c:f>'Node-3_0126'!$AZ$3:$AZ$13</c:f>
              <c:numCache>
                <c:formatCode>General</c:formatCode>
                <c:ptCount val="11"/>
                <c:pt idx="0">
                  <c:v>0.63651199999999997</c:v>
                </c:pt>
                <c:pt idx="1">
                  <c:v>0.81029899999999999</c:v>
                </c:pt>
                <c:pt idx="2">
                  <c:v>0.82410000000000005</c:v>
                </c:pt>
                <c:pt idx="3">
                  <c:v>0.82469800000000004</c:v>
                </c:pt>
                <c:pt idx="4">
                  <c:v>0.95874599999999999</c:v>
                </c:pt>
                <c:pt idx="5">
                  <c:v>0.94606800000000002</c:v>
                </c:pt>
                <c:pt idx="6">
                  <c:v>0.97413300000000003</c:v>
                </c:pt>
                <c:pt idx="7">
                  <c:v>0.986649</c:v>
                </c:pt>
                <c:pt idx="8">
                  <c:v>0.98310500000000001</c:v>
                </c:pt>
                <c:pt idx="9">
                  <c:v>0.98634500000000003</c:v>
                </c:pt>
                <c:pt idx="10">
                  <c:v>0.97863500000000003</c:v>
                </c:pt>
              </c:numCache>
            </c:numRef>
          </c:val>
        </c:ser>
        <c:ser>
          <c:idx val="2"/>
          <c:order val="2"/>
          <c:tx>
            <c:v>MEI_Greedy_EIF</c:v>
          </c:tx>
          <c:invertIfNegative val="0"/>
          <c:cat>
            <c:numRef>
              <c:f>'Node-3_0126'!$I$3:$I$13</c:f>
              <c:numCache>
                <c:formatCode>General</c:formatCode>
                <c:ptCount val="11"/>
                <c:pt idx="0">
                  <c:v>80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  <c:pt idx="4">
                  <c:v>240</c:v>
                </c:pt>
                <c:pt idx="5">
                  <c:v>280</c:v>
                </c:pt>
                <c:pt idx="6">
                  <c:v>320</c:v>
                </c:pt>
                <c:pt idx="7">
                  <c:v>360</c:v>
                </c:pt>
                <c:pt idx="8">
                  <c:v>400</c:v>
                </c:pt>
                <c:pt idx="9">
                  <c:v>440</c:v>
                </c:pt>
                <c:pt idx="10">
                  <c:v>480</c:v>
                </c:pt>
              </c:numCache>
            </c:numRef>
          </c:cat>
          <c:val>
            <c:numRef>
              <c:f>'Node-3_0126'!$CF$3:$CF$13</c:f>
              <c:numCache>
                <c:formatCode>General</c:formatCode>
                <c:ptCount val="11"/>
                <c:pt idx="0">
                  <c:v>0.99892400000000003</c:v>
                </c:pt>
                <c:pt idx="1">
                  <c:v>0.99835499999999999</c:v>
                </c:pt>
                <c:pt idx="2">
                  <c:v>0.99870000000000003</c:v>
                </c:pt>
                <c:pt idx="3">
                  <c:v>0.99792199999999998</c:v>
                </c:pt>
                <c:pt idx="4">
                  <c:v>0.99613600000000002</c:v>
                </c:pt>
                <c:pt idx="5">
                  <c:v>0.99605500000000002</c:v>
                </c:pt>
                <c:pt idx="6">
                  <c:v>0.99868000000000001</c:v>
                </c:pt>
                <c:pt idx="7">
                  <c:v>0.99355199999999999</c:v>
                </c:pt>
                <c:pt idx="8">
                  <c:v>0.99322900000000003</c:v>
                </c:pt>
                <c:pt idx="9">
                  <c:v>0.99685299999999999</c:v>
                </c:pt>
                <c:pt idx="10">
                  <c:v>0.99451599999999996</c:v>
                </c:pt>
              </c:numCache>
            </c:numRef>
          </c:val>
        </c:ser>
        <c:ser>
          <c:idx val="3"/>
          <c:order val="3"/>
          <c:tx>
            <c:v>IOS_IOS_EIF</c:v>
          </c:tx>
          <c:invertIfNegative val="0"/>
          <c:cat>
            <c:numRef>
              <c:f>'Node-3_0126'!$I$3:$I$13</c:f>
              <c:numCache>
                <c:formatCode>General</c:formatCode>
                <c:ptCount val="11"/>
                <c:pt idx="0">
                  <c:v>80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  <c:pt idx="4">
                  <c:v>240</c:v>
                </c:pt>
                <c:pt idx="5">
                  <c:v>280</c:v>
                </c:pt>
                <c:pt idx="6">
                  <c:v>320</c:v>
                </c:pt>
                <c:pt idx="7">
                  <c:v>360</c:v>
                </c:pt>
                <c:pt idx="8">
                  <c:v>400</c:v>
                </c:pt>
                <c:pt idx="9">
                  <c:v>440</c:v>
                </c:pt>
                <c:pt idx="10">
                  <c:v>480</c:v>
                </c:pt>
              </c:numCache>
            </c:numRef>
          </c:cat>
          <c:val>
            <c:numRef>
              <c:f>'Node-3_0126'!$D$3:$D$13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458944"/>
        <c:axId val="109649920"/>
      </c:barChart>
      <c:catAx>
        <c:axId val="10945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Data Rate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649920"/>
        <c:crosses val="autoZero"/>
        <c:auto val="1"/>
        <c:lblAlgn val="ctr"/>
        <c:lblOffset val="100"/>
        <c:noMultiLvlLbl val="0"/>
      </c:catAx>
      <c:valAx>
        <c:axId val="1096499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4589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Lifetime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MEI_EIMA_EIF</c:v>
          </c:tx>
          <c:invertIfNegative val="0"/>
          <c:cat>
            <c:numRef>
              <c:f>'Node-3_0126'!$I$3:$I$13</c:f>
              <c:numCache>
                <c:formatCode>General</c:formatCode>
                <c:ptCount val="11"/>
                <c:pt idx="0">
                  <c:v>80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  <c:pt idx="4">
                  <c:v>240</c:v>
                </c:pt>
                <c:pt idx="5">
                  <c:v>280</c:v>
                </c:pt>
                <c:pt idx="6">
                  <c:v>320</c:v>
                </c:pt>
                <c:pt idx="7">
                  <c:v>360</c:v>
                </c:pt>
                <c:pt idx="8">
                  <c:v>400</c:v>
                </c:pt>
                <c:pt idx="9">
                  <c:v>440</c:v>
                </c:pt>
                <c:pt idx="10">
                  <c:v>480</c:v>
                </c:pt>
              </c:numCache>
            </c:numRef>
          </c:cat>
          <c:val>
            <c:numRef>
              <c:f>'Node-3_0126'!$W$3:$W$13</c:f>
              <c:numCache>
                <c:formatCode>General</c:formatCode>
                <c:ptCount val="11"/>
                <c:pt idx="0">
                  <c:v>657.20500000000004</c:v>
                </c:pt>
                <c:pt idx="1">
                  <c:v>554.29600000000005</c:v>
                </c:pt>
                <c:pt idx="2">
                  <c:v>500.61099999999999</c:v>
                </c:pt>
                <c:pt idx="3">
                  <c:v>481.12900000000002</c:v>
                </c:pt>
                <c:pt idx="4">
                  <c:v>404.06700000000001</c:v>
                </c:pt>
                <c:pt idx="5">
                  <c:v>335.13799999999998</c:v>
                </c:pt>
                <c:pt idx="6">
                  <c:v>329.82</c:v>
                </c:pt>
                <c:pt idx="7">
                  <c:v>281.81099999999998</c:v>
                </c:pt>
                <c:pt idx="8">
                  <c:v>281.48899999999998</c:v>
                </c:pt>
                <c:pt idx="9">
                  <c:v>234.21199999999999</c:v>
                </c:pt>
                <c:pt idx="10">
                  <c:v>239.82400000000001</c:v>
                </c:pt>
              </c:numCache>
            </c:numRef>
          </c:val>
        </c:ser>
        <c:ser>
          <c:idx val="1"/>
          <c:order val="1"/>
          <c:tx>
            <c:v>MEI_LDC_EIF</c:v>
          </c:tx>
          <c:invertIfNegative val="0"/>
          <c:cat>
            <c:numRef>
              <c:f>'Node-3_0126'!$I$3:$I$13</c:f>
              <c:numCache>
                <c:formatCode>General</c:formatCode>
                <c:ptCount val="11"/>
                <c:pt idx="0">
                  <c:v>80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  <c:pt idx="4">
                  <c:v>240</c:v>
                </c:pt>
                <c:pt idx="5">
                  <c:v>280</c:v>
                </c:pt>
                <c:pt idx="6">
                  <c:v>320</c:v>
                </c:pt>
                <c:pt idx="7">
                  <c:v>360</c:v>
                </c:pt>
                <c:pt idx="8">
                  <c:v>400</c:v>
                </c:pt>
                <c:pt idx="9">
                  <c:v>440</c:v>
                </c:pt>
                <c:pt idx="10">
                  <c:v>480</c:v>
                </c:pt>
              </c:numCache>
            </c:numRef>
          </c:cat>
          <c:val>
            <c:numRef>
              <c:f>'Node-3_0126'!$BC$3:$BC$13</c:f>
              <c:numCache>
                <c:formatCode>General</c:formatCode>
                <c:ptCount val="11"/>
                <c:pt idx="0">
                  <c:v>426.59300000000002</c:v>
                </c:pt>
                <c:pt idx="1">
                  <c:v>409.07400000000001</c:v>
                </c:pt>
                <c:pt idx="2">
                  <c:v>401.50099999999998</c:v>
                </c:pt>
                <c:pt idx="3">
                  <c:v>373.95800000000003</c:v>
                </c:pt>
                <c:pt idx="4">
                  <c:v>343.03800000000001</c:v>
                </c:pt>
                <c:pt idx="5">
                  <c:v>290.815</c:v>
                </c:pt>
                <c:pt idx="6">
                  <c:v>296.38200000000001</c:v>
                </c:pt>
                <c:pt idx="7">
                  <c:v>250.928</c:v>
                </c:pt>
                <c:pt idx="8">
                  <c:v>252.25299999999999</c:v>
                </c:pt>
                <c:pt idx="9">
                  <c:v>208.851</c:v>
                </c:pt>
                <c:pt idx="10">
                  <c:v>217.773</c:v>
                </c:pt>
              </c:numCache>
            </c:numRef>
          </c:val>
        </c:ser>
        <c:ser>
          <c:idx val="2"/>
          <c:order val="2"/>
          <c:tx>
            <c:v>MEI_Greedy_EIF</c:v>
          </c:tx>
          <c:invertIfNegative val="0"/>
          <c:cat>
            <c:numRef>
              <c:f>'Node-3_0126'!$I$3:$I$13</c:f>
              <c:numCache>
                <c:formatCode>General</c:formatCode>
                <c:ptCount val="11"/>
                <c:pt idx="0">
                  <c:v>80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  <c:pt idx="4">
                  <c:v>240</c:v>
                </c:pt>
                <c:pt idx="5">
                  <c:v>280</c:v>
                </c:pt>
                <c:pt idx="6">
                  <c:v>320</c:v>
                </c:pt>
                <c:pt idx="7">
                  <c:v>360</c:v>
                </c:pt>
                <c:pt idx="8">
                  <c:v>400</c:v>
                </c:pt>
                <c:pt idx="9">
                  <c:v>440</c:v>
                </c:pt>
                <c:pt idx="10">
                  <c:v>480</c:v>
                </c:pt>
              </c:numCache>
            </c:numRef>
          </c:cat>
          <c:val>
            <c:numRef>
              <c:f>'Node-3_0126'!$CI$3:$CI$13</c:f>
              <c:numCache>
                <c:formatCode>General</c:formatCode>
                <c:ptCount val="11"/>
                <c:pt idx="0">
                  <c:v>423.745</c:v>
                </c:pt>
                <c:pt idx="1">
                  <c:v>391.911</c:v>
                </c:pt>
                <c:pt idx="2">
                  <c:v>376.97899999999998</c:v>
                </c:pt>
                <c:pt idx="3">
                  <c:v>359.20499999999998</c:v>
                </c:pt>
                <c:pt idx="4">
                  <c:v>328.65100000000001</c:v>
                </c:pt>
                <c:pt idx="5">
                  <c:v>279.34100000000001</c:v>
                </c:pt>
                <c:pt idx="6">
                  <c:v>280.08699999999999</c:v>
                </c:pt>
                <c:pt idx="7">
                  <c:v>242.905</c:v>
                </c:pt>
                <c:pt idx="8">
                  <c:v>243.22399999999999</c:v>
                </c:pt>
                <c:pt idx="9">
                  <c:v>202.65600000000001</c:v>
                </c:pt>
                <c:pt idx="10">
                  <c:v>211.36600000000001</c:v>
                </c:pt>
              </c:numCache>
            </c:numRef>
          </c:val>
        </c:ser>
        <c:ser>
          <c:idx val="3"/>
          <c:order val="3"/>
          <c:tx>
            <c:v>IOS_IOS_EIF</c:v>
          </c:tx>
          <c:invertIfNegative val="0"/>
          <c:cat>
            <c:numRef>
              <c:f>'Node-3_0126'!$I$3:$I$13</c:f>
              <c:numCache>
                <c:formatCode>General</c:formatCode>
                <c:ptCount val="11"/>
                <c:pt idx="0">
                  <c:v>80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  <c:pt idx="4">
                  <c:v>240</c:v>
                </c:pt>
                <c:pt idx="5">
                  <c:v>280</c:v>
                </c:pt>
                <c:pt idx="6">
                  <c:v>320</c:v>
                </c:pt>
                <c:pt idx="7">
                  <c:v>360</c:v>
                </c:pt>
                <c:pt idx="8">
                  <c:v>400</c:v>
                </c:pt>
                <c:pt idx="9">
                  <c:v>440</c:v>
                </c:pt>
                <c:pt idx="10">
                  <c:v>480</c:v>
                </c:pt>
              </c:numCache>
            </c:numRef>
          </c:cat>
          <c:val>
            <c:numRef>
              <c:f>'Node-3_0126'!$G$3:$G$13</c:f>
              <c:numCache>
                <c:formatCode>General</c:formatCode>
                <c:ptCount val="11"/>
                <c:pt idx="0">
                  <c:v>196.089</c:v>
                </c:pt>
                <c:pt idx="1">
                  <c:v>191.286</c:v>
                </c:pt>
                <c:pt idx="2">
                  <c:v>188.06800000000001</c:v>
                </c:pt>
                <c:pt idx="3">
                  <c:v>184.89599999999999</c:v>
                </c:pt>
                <c:pt idx="4">
                  <c:v>180.636</c:v>
                </c:pt>
                <c:pt idx="5">
                  <c:v>173.815</c:v>
                </c:pt>
                <c:pt idx="6">
                  <c:v>172.18600000000001</c:v>
                </c:pt>
                <c:pt idx="7">
                  <c:v>166.56</c:v>
                </c:pt>
                <c:pt idx="8">
                  <c:v>165.066</c:v>
                </c:pt>
                <c:pt idx="9">
                  <c:v>159.797</c:v>
                </c:pt>
                <c:pt idx="10">
                  <c:v>159.34100000000001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459968"/>
        <c:axId val="109652224"/>
      </c:barChart>
      <c:catAx>
        <c:axId val="10945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Data Rate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652224"/>
        <c:crosses val="autoZero"/>
        <c:auto val="1"/>
        <c:lblAlgn val="ctr"/>
        <c:lblOffset val="100"/>
        <c:noMultiLvlLbl val="0"/>
      </c:catAx>
      <c:valAx>
        <c:axId val="109652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Hours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45996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 sz="1800" b="1" i="0" baseline="0">
                <a:effectLst/>
              </a:rPr>
              <a:t>Meet Ratio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MEI_EIMA_EIF</c:v>
          </c:tx>
          <c:invertIfNegative val="0"/>
          <c:cat>
            <c:numRef>
              <c:f>'Node-3_0126'!$DQ$3:$DQ$13</c:f>
              <c:numCache>
                <c:formatCode>General</c:formatCode>
                <c:ptCount val="11"/>
                <c:pt idx="0">
                  <c:v>80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  <c:pt idx="4">
                  <c:v>240</c:v>
                </c:pt>
                <c:pt idx="5">
                  <c:v>280</c:v>
                </c:pt>
                <c:pt idx="6">
                  <c:v>320</c:v>
                </c:pt>
                <c:pt idx="7">
                  <c:v>360</c:v>
                </c:pt>
                <c:pt idx="8">
                  <c:v>400</c:v>
                </c:pt>
                <c:pt idx="9">
                  <c:v>440</c:v>
                </c:pt>
                <c:pt idx="10">
                  <c:v>480</c:v>
                </c:pt>
              </c:numCache>
            </c:numRef>
          </c:cat>
          <c:val>
            <c:numRef>
              <c:f>'Node-3_0126'!$T$3:$T$13</c:f>
              <c:numCache>
                <c:formatCode>General</c:formatCode>
                <c:ptCount val="11"/>
                <c:pt idx="0">
                  <c:v>0.89946499999999996</c:v>
                </c:pt>
                <c:pt idx="1">
                  <c:v>0.94853600000000005</c:v>
                </c:pt>
                <c:pt idx="2">
                  <c:v>0.95080200000000004</c:v>
                </c:pt>
                <c:pt idx="3">
                  <c:v>0.96048999999999995</c:v>
                </c:pt>
                <c:pt idx="4">
                  <c:v>0.98128499999999996</c:v>
                </c:pt>
                <c:pt idx="5">
                  <c:v>0.99000600000000005</c:v>
                </c:pt>
                <c:pt idx="6">
                  <c:v>0.99784399999999995</c:v>
                </c:pt>
                <c:pt idx="7">
                  <c:v>0.99319800000000003</c:v>
                </c:pt>
                <c:pt idx="8">
                  <c:v>0.98785000000000001</c:v>
                </c:pt>
                <c:pt idx="9">
                  <c:v>0.99593699999999996</c:v>
                </c:pt>
                <c:pt idx="10">
                  <c:v>0.99395999999999995</c:v>
                </c:pt>
              </c:numCache>
            </c:numRef>
          </c:val>
        </c:ser>
        <c:ser>
          <c:idx val="1"/>
          <c:order val="1"/>
          <c:tx>
            <c:v>Greedy_Greedy_RR</c:v>
          </c:tx>
          <c:invertIfNegative val="0"/>
          <c:cat>
            <c:numRef>
              <c:f>'Node-3_0126'!$DQ$3:$DQ$13</c:f>
              <c:numCache>
                <c:formatCode>General</c:formatCode>
                <c:ptCount val="11"/>
                <c:pt idx="0">
                  <c:v>80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  <c:pt idx="4">
                  <c:v>240</c:v>
                </c:pt>
                <c:pt idx="5">
                  <c:v>280</c:v>
                </c:pt>
                <c:pt idx="6">
                  <c:v>320</c:v>
                </c:pt>
                <c:pt idx="7">
                  <c:v>360</c:v>
                </c:pt>
                <c:pt idx="8">
                  <c:v>400</c:v>
                </c:pt>
                <c:pt idx="9">
                  <c:v>440</c:v>
                </c:pt>
                <c:pt idx="10">
                  <c:v>480</c:v>
                </c:pt>
              </c:numCache>
            </c:numRef>
          </c:cat>
          <c:val>
            <c:numRef>
              <c:f>'Node-3_0126'!$EB$3:$EB$13</c:f>
              <c:numCache>
                <c:formatCode>General</c:formatCode>
                <c:ptCount val="11"/>
                <c:pt idx="0">
                  <c:v>0.99960899999999997</c:v>
                </c:pt>
                <c:pt idx="1">
                  <c:v>0.99959299999999995</c:v>
                </c:pt>
                <c:pt idx="2">
                  <c:v>0.99976299999999996</c:v>
                </c:pt>
                <c:pt idx="3">
                  <c:v>0.99982899999999997</c:v>
                </c:pt>
                <c:pt idx="4">
                  <c:v>0.99850499999999998</c:v>
                </c:pt>
                <c:pt idx="5">
                  <c:v>0.97784400000000005</c:v>
                </c:pt>
                <c:pt idx="6">
                  <c:v>0.98397800000000002</c:v>
                </c:pt>
                <c:pt idx="7">
                  <c:v>0.80989599999999995</c:v>
                </c:pt>
                <c:pt idx="8">
                  <c:v>0.76924599999999999</c:v>
                </c:pt>
                <c:pt idx="9">
                  <c:v>0.64176699999999998</c:v>
                </c:pt>
                <c:pt idx="10">
                  <c:v>0.560527</c:v>
                </c:pt>
              </c:numCache>
            </c:numRef>
          </c:val>
        </c:ser>
        <c:ser>
          <c:idx val="2"/>
          <c:order val="2"/>
          <c:tx>
            <c:v>IOS_IOS_RR</c:v>
          </c:tx>
          <c:invertIfNegative val="0"/>
          <c:cat>
            <c:numRef>
              <c:f>'Node-3_0126'!$DQ$3:$DQ$13</c:f>
              <c:numCache>
                <c:formatCode>General</c:formatCode>
                <c:ptCount val="11"/>
                <c:pt idx="0">
                  <c:v>80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  <c:pt idx="4">
                  <c:v>240</c:v>
                </c:pt>
                <c:pt idx="5">
                  <c:v>280</c:v>
                </c:pt>
                <c:pt idx="6">
                  <c:v>320</c:v>
                </c:pt>
                <c:pt idx="7">
                  <c:v>360</c:v>
                </c:pt>
                <c:pt idx="8">
                  <c:v>400</c:v>
                </c:pt>
                <c:pt idx="9">
                  <c:v>440</c:v>
                </c:pt>
                <c:pt idx="10">
                  <c:v>480</c:v>
                </c:pt>
              </c:numCache>
            </c:numRef>
          </c:cat>
          <c:val>
            <c:numRef>
              <c:f>'Node-3_0126'!$L$3:$L$13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v>Greedy_LDC_RR</c:v>
          </c:tx>
          <c:invertIfNegative val="0"/>
          <c:cat>
            <c:numRef>
              <c:f>'Node-3_0126'!$DQ$3:$DQ$13</c:f>
              <c:numCache>
                <c:formatCode>General</c:formatCode>
                <c:ptCount val="11"/>
                <c:pt idx="0">
                  <c:v>80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  <c:pt idx="4">
                  <c:v>240</c:v>
                </c:pt>
                <c:pt idx="5">
                  <c:v>280</c:v>
                </c:pt>
                <c:pt idx="6">
                  <c:v>320</c:v>
                </c:pt>
                <c:pt idx="7">
                  <c:v>360</c:v>
                </c:pt>
                <c:pt idx="8">
                  <c:v>400</c:v>
                </c:pt>
                <c:pt idx="9">
                  <c:v>440</c:v>
                </c:pt>
                <c:pt idx="10">
                  <c:v>480</c:v>
                </c:pt>
              </c:numCache>
            </c:numRef>
          </c:cat>
          <c:val>
            <c:numRef>
              <c:f>'Node-3_0126'!$DT$3:$DT$13</c:f>
              <c:numCache>
                <c:formatCode>General</c:formatCode>
                <c:ptCount val="11"/>
                <c:pt idx="0">
                  <c:v>0.20180300000000001</c:v>
                </c:pt>
                <c:pt idx="1">
                  <c:v>0.18664700000000001</c:v>
                </c:pt>
                <c:pt idx="2">
                  <c:v>0.179534</c:v>
                </c:pt>
                <c:pt idx="3">
                  <c:v>7.1356900000000001E-2</c:v>
                </c:pt>
                <c:pt idx="4">
                  <c:v>1.0545300000000001E-2</c:v>
                </c:pt>
                <c:pt idx="5">
                  <c:v>6.9262999999999998E-3</c:v>
                </c:pt>
                <c:pt idx="6">
                  <c:v>7.0127699999999998E-3</c:v>
                </c:pt>
                <c:pt idx="7">
                  <c:v>5.3649600000000002E-3</c:v>
                </c:pt>
                <c:pt idx="8">
                  <c:v>5.52813E-3</c:v>
                </c:pt>
                <c:pt idx="9">
                  <c:v>3.9099099999999999E-3</c:v>
                </c:pt>
                <c:pt idx="10">
                  <c:v>3.6941999999999999E-3</c:v>
                </c:pt>
              </c:numCache>
            </c:numRef>
          </c:val>
        </c:ser>
        <c:ser>
          <c:idx val="4"/>
          <c:order val="4"/>
          <c:tx>
            <c:v>Greedy_LDC_Lazy</c:v>
          </c:tx>
          <c:invertIfNegative val="0"/>
          <c:cat>
            <c:numRef>
              <c:f>'Node-3_0126'!$DQ$3:$DQ$13</c:f>
              <c:numCache>
                <c:formatCode>General</c:formatCode>
                <c:ptCount val="11"/>
                <c:pt idx="0">
                  <c:v>80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  <c:pt idx="4">
                  <c:v>240</c:v>
                </c:pt>
                <c:pt idx="5">
                  <c:v>280</c:v>
                </c:pt>
                <c:pt idx="6">
                  <c:v>320</c:v>
                </c:pt>
                <c:pt idx="7">
                  <c:v>360</c:v>
                </c:pt>
                <c:pt idx="8">
                  <c:v>400</c:v>
                </c:pt>
                <c:pt idx="9">
                  <c:v>440</c:v>
                </c:pt>
                <c:pt idx="10">
                  <c:v>480</c:v>
                </c:pt>
              </c:numCache>
            </c:numRef>
          </c:cat>
          <c:val>
            <c:numRef>
              <c:f>'Node-3_0126'!$DL$3:$DL$13</c:f>
              <c:numCache>
                <c:formatCode>General</c:formatCode>
                <c:ptCount val="11"/>
                <c:pt idx="0">
                  <c:v>0.41402</c:v>
                </c:pt>
                <c:pt idx="1">
                  <c:v>0.287582</c:v>
                </c:pt>
                <c:pt idx="2">
                  <c:v>0.27976000000000001</c:v>
                </c:pt>
                <c:pt idx="3">
                  <c:v>0.22633300000000001</c:v>
                </c:pt>
                <c:pt idx="4">
                  <c:v>0.125856</c:v>
                </c:pt>
                <c:pt idx="5">
                  <c:v>7.9804100000000003E-2</c:v>
                </c:pt>
                <c:pt idx="6">
                  <c:v>7.8226299999999999E-2</c:v>
                </c:pt>
                <c:pt idx="7">
                  <c:v>2.5452800000000001E-2</c:v>
                </c:pt>
                <c:pt idx="8">
                  <c:v>2.3151100000000001E-2</c:v>
                </c:pt>
                <c:pt idx="9">
                  <c:v>8.0858600000000003E-3</c:v>
                </c:pt>
                <c:pt idx="10">
                  <c:v>8.0463199999999992E-3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460992"/>
        <c:axId val="109654528"/>
      </c:barChart>
      <c:catAx>
        <c:axId val="10946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Data Rate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654528"/>
        <c:crosses val="autoZero"/>
        <c:auto val="1"/>
        <c:lblAlgn val="ctr"/>
        <c:lblOffset val="100"/>
        <c:noMultiLvlLbl val="0"/>
      </c:catAx>
      <c:valAx>
        <c:axId val="1096545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46099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 sz="1800" b="1" i="0" baseline="0">
                <a:effectLst/>
              </a:rPr>
              <a:t>Lifetime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MEI_EIMA_EIF</c:v>
          </c:tx>
          <c:invertIfNegative val="0"/>
          <c:cat>
            <c:numRef>
              <c:f>'Node-3_0126'!$DI$3:$DI$14</c:f>
              <c:numCache>
                <c:formatCode>General</c:formatCode>
                <c:ptCount val="12"/>
                <c:pt idx="0">
                  <c:v>80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  <c:pt idx="4">
                  <c:v>240</c:v>
                </c:pt>
                <c:pt idx="5">
                  <c:v>280</c:v>
                </c:pt>
                <c:pt idx="6">
                  <c:v>320</c:v>
                </c:pt>
                <c:pt idx="7">
                  <c:v>360</c:v>
                </c:pt>
                <c:pt idx="8">
                  <c:v>400</c:v>
                </c:pt>
                <c:pt idx="9">
                  <c:v>440</c:v>
                </c:pt>
                <c:pt idx="10">
                  <c:v>480</c:v>
                </c:pt>
              </c:numCache>
            </c:numRef>
          </c:cat>
          <c:val>
            <c:numRef>
              <c:f>'Node-3_0126'!$W$3:$W$13</c:f>
              <c:numCache>
                <c:formatCode>General</c:formatCode>
                <c:ptCount val="11"/>
                <c:pt idx="0">
                  <c:v>657.20500000000004</c:v>
                </c:pt>
                <c:pt idx="1">
                  <c:v>554.29600000000005</c:v>
                </c:pt>
                <c:pt idx="2">
                  <c:v>500.61099999999999</c:v>
                </c:pt>
                <c:pt idx="3">
                  <c:v>481.12900000000002</c:v>
                </c:pt>
                <c:pt idx="4">
                  <c:v>404.06700000000001</c:v>
                </c:pt>
                <c:pt idx="5">
                  <c:v>335.13799999999998</c:v>
                </c:pt>
                <c:pt idx="6">
                  <c:v>329.82</c:v>
                </c:pt>
                <c:pt idx="7">
                  <c:v>281.81099999999998</c:v>
                </c:pt>
                <c:pt idx="8">
                  <c:v>281.48899999999998</c:v>
                </c:pt>
                <c:pt idx="9">
                  <c:v>234.21199999999999</c:v>
                </c:pt>
                <c:pt idx="10">
                  <c:v>239.82400000000001</c:v>
                </c:pt>
              </c:numCache>
            </c:numRef>
          </c:val>
        </c:ser>
        <c:ser>
          <c:idx val="1"/>
          <c:order val="1"/>
          <c:tx>
            <c:v>Greedy_Greedy_RR</c:v>
          </c:tx>
          <c:invertIfNegative val="0"/>
          <c:cat>
            <c:numRef>
              <c:f>'Node-3_0126'!$DI$3:$DI$14</c:f>
              <c:numCache>
                <c:formatCode>General</c:formatCode>
                <c:ptCount val="12"/>
                <c:pt idx="0">
                  <c:v>80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  <c:pt idx="4">
                  <c:v>240</c:v>
                </c:pt>
                <c:pt idx="5">
                  <c:v>280</c:v>
                </c:pt>
                <c:pt idx="6">
                  <c:v>320</c:v>
                </c:pt>
                <c:pt idx="7">
                  <c:v>360</c:v>
                </c:pt>
                <c:pt idx="8">
                  <c:v>400</c:v>
                </c:pt>
                <c:pt idx="9">
                  <c:v>440</c:v>
                </c:pt>
                <c:pt idx="10">
                  <c:v>480</c:v>
                </c:pt>
              </c:numCache>
            </c:numRef>
          </c:cat>
          <c:val>
            <c:numRef>
              <c:f>'Node-3_0126'!$DW$3:$DW$13</c:f>
              <c:numCache>
                <c:formatCode>General</c:formatCode>
                <c:ptCount val="11"/>
                <c:pt idx="0">
                  <c:v>465.83600000000001</c:v>
                </c:pt>
                <c:pt idx="1">
                  <c:v>445.85</c:v>
                </c:pt>
                <c:pt idx="2">
                  <c:v>451.35899999999998</c:v>
                </c:pt>
                <c:pt idx="3">
                  <c:v>420.983</c:v>
                </c:pt>
                <c:pt idx="4">
                  <c:v>416.63499999999999</c:v>
                </c:pt>
                <c:pt idx="5">
                  <c:v>404.87700000000001</c:v>
                </c:pt>
                <c:pt idx="6">
                  <c:v>397.88299999999998</c:v>
                </c:pt>
                <c:pt idx="7">
                  <c:v>389.46899999999999</c:v>
                </c:pt>
                <c:pt idx="8">
                  <c:v>410.59699999999998</c:v>
                </c:pt>
                <c:pt idx="9">
                  <c:v>375.29500000000002</c:v>
                </c:pt>
                <c:pt idx="10">
                  <c:v>390.65600000000001</c:v>
                </c:pt>
              </c:numCache>
            </c:numRef>
          </c:val>
        </c:ser>
        <c:ser>
          <c:idx val="2"/>
          <c:order val="2"/>
          <c:tx>
            <c:v>IOS_IOS_RR</c:v>
          </c:tx>
          <c:invertIfNegative val="0"/>
          <c:cat>
            <c:numRef>
              <c:f>'Node-3_0126'!$DI$3:$DI$14</c:f>
              <c:numCache>
                <c:formatCode>General</c:formatCode>
                <c:ptCount val="12"/>
                <c:pt idx="0">
                  <c:v>80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  <c:pt idx="4">
                  <c:v>240</c:v>
                </c:pt>
                <c:pt idx="5">
                  <c:v>280</c:v>
                </c:pt>
                <c:pt idx="6">
                  <c:v>320</c:v>
                </c:pt>
                <c:pt idx="7">
                  <c:v>360</c:v>
                </c:pt>
                <c:pt idx="8">
                  <c:v>400</c:v>
                </c:pt>
                <c:pt idx="9">
                  <c:v>440</c:v>
                </c:pt>
                <c:pt idx="10">
                  <c:v>480</c:v>
                </c:pt>
              </c:numCache>
            </c:numRef>
          </c:cat>
          <c:val>
            <c:numRef>
              <c:f>'Node-3_0126'!$O$3:$O$13</c:f>
              <c:numCache>
                <c:formatCode>General</c:formatCode>
                <c:ptCount val="11"/>
                <c:pt idx="0">
                  <c:v>196.089</c:v>
                </c:pt>
                <c:pt idx="1">
                  <c:v>191.286</c:v>
                </c:pt>
                <c:pt idx="2">
                  <c:v>188.06800000000001</c:v>
                </c:pt>
                <c:pt idx="3">
                  <c:v>184.89599999999999</c:v>
                </c:pt>
                <c:pt idx="4">
                  <c:v>180.636</c:v>
                </c:pt>
                <c:pt idx="5">
                  <c:v>173.815</c:v>
                </c:pt>
                <c:pt idx="6">
                  <c:v>172.18600000000001</c:v>
                </c:pt>
                <c:pt idx="7">
                  <c:v>166.56</c:v>
                </c:pt>
                <c:pt idx="8">
                  <c:v>165.066</c:v>
                </c:pt>
                <c:pt idx="9">
                  <c:v>159.797</c:v>
                </c:pt>
                <c:pt idx="10">
                  <c:v>159.34100000000001</c:v>
                </c:pt>
              </c:numCache>
            </c:numRef>
          </c:val>
        </c:ser>
        <c:ser>
          <c:idx val="3"/>
          <c:order val="3"/>
          <c:tx>
            <c:v>Greedy_LDC_RR</c:v>
          </c:tx>
          <c:invertIfNegative val="0"/>
          <c:cat>
            <c:numRef>
              <c:f>'Node-3_0126'!$DI$3:$DI$14</c:f>
              <c:numCache>
                <c:formatCode>General</c:formatCode>
                <c:ptCount val="12"/>
                <c:pt idx="0">
                  <c:v>80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  <c:pt idx="4">
                  <c:v>240</c:v>
                </c:pt>
                <c:pt idx="5">
                  <c:v>280</c:v>
                </c:pt>
                <c:pt idx="6">
                  <c:v>320</c:v>
                </c:pt>
                <c:pt idx="7">
                  <c:v>360</c:v>
                </c:pt>
                <c:pt idx="8">
                  <c:v>400</c:v>
                </c:pt>
                <c:pt idx="9">
                  <c:v>440</c:v>
                </c:pt>
                <c:pt idx="10">
                  <c:v>480</c:v>
                </c:pt>
              </c:numCache>
            </c:numRef>
          </c:cat>
          <c:val>
            <c:numRef>
              <c:f>'Node-3_0126'!$DO$3:$DO$13</c:f>
              <c:numCache>
                <c:formatCode>General</c:formatCode>
                <c:ptCount val="11"/>
                <c:pt idx="0">
                  <c:v>434.72</c:v>
                </c:pt>
                <c:pt idx="1">
                  <c:v>416.42700000000002</c:v>
                </c:pt>
                <c:pt idx="2">
                  <c:v>421.75200000000001</c:v>
                </c:pt>
                <c:pt idx="3">
                  <c:v>384.80799999999999</c:v>
                </c:pt>
                <c:pt idx="4">
                  <c:v>369.96600000000001</c:v>
                </c:pt>
                <c:pt idx="5">
                  <c:v>350.21499999999997</c:v>
                </c:pt>
                <c:pt idx="6">
                  <c:v>345.45100000000002</c:v>
                </c:pt>
                <c:pt idx="7">
                  <c:v>329.16399999999999</c:v>
                </c:pt>
                <c:pt idx="8">
                  <c:v>344.08300000000003</c:v>
                </c:pt>
                <c:pt idx="9">
                  <c:v>317.15699999999998</c:v>
                </c:pt>
                <c:pt idx="10">
                  <c:v>329.548</c:v>
                </c:pt>
              </c:numCache>
            </c:numRef>
          </c:val>
        </c:ser>
        <c:ser>
          <c:idx val="4"/>
          <c:order val="4"/>
          <c:tx>
            <c:v>Gerrdy_LDC_Polling</c:v>
          </c:tx>
          <c:invertIfNegative val="0"/>
          <c:cat>
            <c:numRef>
              <c:f>'Node-3_0126'!$DI$3:$DI$14</c:f>
              <c:numCache>
                <c:formatCode>General</c:formatCode>
                <c:ptCount val="12"/>
                <c:pt idx="0">
                  <c:v>80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  <c:pt idx="4">
                  <c:v>240</c:v>
                </c:pt>
                <c:pt idx="5">
                  <c:v>280</c:v>
                </c:pt>
                <c:pt idx="6">
                  <c:v>320</c:v>
                </c:pt>
                <c:pt idx="7">
                  <c:v>360</c:v>
                </c:pt>
                <c:pt idx="8">
                  <c:v>400</c:v>
                </c:pt>
                <c:pt idx="9">
                  <c:v>440</c:v>
                </c:pt>
                <c:pt idx="10">
                  <c:v>480</c:v>
                </c:pt>
              </c:numCache>
            </c:numRef>
          </c:cat>
          <c:val>
            <c:numRef>
              <c:f>'Node-3_0126'!$DO$3:$DO$13</c:f>
              <c:numCache>
                <c:formatCode>General</c:formatCode>
                <c:ptCount val="11"/>
                <c:pt idx="0">
                  <c:v>434.72</c:v>
                </c:pt>
                <c:pt idx="1">
                  <c:v>416.42700000000002</c:v>
                </c:pt>
                <c:pt idx="2">
                  <c:v>421.75200000000001</c:v>
                </c:pt>
                <c:pt idx="3">
                  <c:v>384.80799999999999</c:v>
                </c:pt>
                <c:pt idx="4">
                  <c:v>369.96600000000001</c:v>
                </c:pt>
                <c:pt idx="5">
                  <c:v>350.21499999999997</c:v>
                </c:pt>
                <c:pt idx="6">
                  <c:v>345.45100000000002</c:v>
                </c:pt>
                <c:pt idx="7">
                  <c:v>329.16399999999999</c:v>
                </c:pt>
                <c:pt idx="8">
                  <c:v>344.08300000000003</c:v>
                </c:pt>
                <c:pt idx="9">
                  <c:v>317.15699999999998</c:v>
                </c:pt>
                <c:pt idx="10">
                  <c:v>329.548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443968"/>
        <c:axId val="109656832"/>
      </c:barChart>
      <c:catAx>
        <c:axId val="9544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Data Rate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656832"/>
        <c:crosses val="autoZero"/>
        <c:auto val="1"/>
        <c:lblAlgn val="ctr"/>
        <c:lblOffset val="100"/>
        <c:noMultiLvlLbl val="0"/>
      </c:catAx>
      <c:valAx>
        <c:axId val="109656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Hour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44396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Meet Ratio_Rate 80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'Multi-Node_0126'!$B$59:$D$59</c:f>
              <c:strCache>
                <c:ptCount val="1"/>
                <c:pt idx="0">
                  <c:v>MEI_EIMA_EIF</c:v>
                </c:pt>
              </c:strCache>
            </c:strRef>
          </c:tx>
          <c:invertIfNegative val="0"/>
          <c:cat>
            <c:numRef>
              <c:f>'Multi-Node_0126'!$N$61:$N$66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'Multi-Node_0126'!$C$61:$C$66</c:f>
              <c:numCache>
                <c:formatCode>General</c:formatCode>
                <c:ptCount val="6"/>
                <c:pt idx="0">
                  <c:v>0.89946499999999996</c:v>
                </c:pt>
                <c:pt idx="1">
                  <c:v>0.98292599999999997</c:v>
                </c:pt>
                <c:pt idx="2">
                  <c:v>0.99163999999999997</c:v>
                </c:pt>
                <c:pt idx="3">
                  <c:v>0.99420799999999998</c:v>
                </c:pt>
                <c:pt idx="4">
                  <c:v>0.993035</c:v>
                </c:pt>
                <c:pt idx="5">
                  <c:v>0.99535300000000004</c:v>
                </c:pt>
              </c:numCache>
            </c:numRef>
          </c:val>
        </c:ser>
        <c:ser>
          <c:idx val="1"/>
          <c:order val="1"/>
          <c:tx>
            <c:strRef>
              <c:f>'Multi-Node_0126'!$F$59:$H$59</c:f>
              <c:strCache>
                <c:ptCount val="1"/>
                <c:pt idx="0">
                  <c:v>Greedy_LDC_RR</c:v>
                </c:pt>
              </c:strCache>
            </c:strRef>
          </c:tx>
          <c:invertIfNegative val="0"/>
          <c:cat>
            <c:numRef>
              <c:f>'Multi-Node_0126'!$N$61:$N$66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'Multi-Node_0126'!$G$61:$G$66</c:f>
              <c:numCache>
                <c:formatCode>General</c:formatCode>
                <c:ptCount val="6"/>
                <c:pt idx="0">
                  <c:v>0.20180300000000001</c:v>
                </c:pt>
                <c:pt idx="1">
                  <c:v>0.18098</c:v>
                </c:pt>
                <c:pt idx="2">
                  <c:v>0.22828300000000001</c:v>
                </c:pt>
                <c:pt idx="3">
                  <c:v>0.20071700000000001</c:v>
                </c:pt>
                <c:pt idx="4">
                  <c:v>0.194102</c:v>
                </c:pt>
                <c:pt idx="5">
                  <c:v>0.233242</c:v>
                </c:pt>
              </c:numCache>
            </c:numRef>
          </c:val>
        </c:ser>
        <c:ser>
          <c:idx val="2"/>
          <c:order val="2"/>
          <c:tx>
            <c:strRef>
              <c:f>'Multi-Node_0126'!$J$59:$L$59</c:f>
              <c:strCache>
                <c:ptCount val="1"/>
                <c:pt idx="0">
                  <c:v>IOS_IOS_RR</c:v>
                </c:pt>
              </c:strCache>
            </c:strRef>
          </c:tx>
          <c:invertIfNegative val="0"/>
          <c:cat>
            <c:numRef>
              <c:f>'Multi-Node_0126'!$N$61:$N$66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'Multi-Node_0126'!$K$61:$K$66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0.890795</c:v>
                </c:pt>
                <c:pt idx="4">
                  <c:v>0.70391800000000004</c:v>
                </c:pt>
                <c:pt idx="5">
                  <c:v>0.65999600000000003</c:v>
                </c:pt>
              </c:numCache>
            </c:numRef>
          </c:val>
        </c:ser>
        <c:ser>
          <c:idx val="3"/>
          <c:order val="3"/>
          <c:tx>
            <c:strRef>
              <c:f>'Multi-Node_0126'!$N$59:$P$59</c:f>
              <c:strCache>
                <c:ptCount val="1"/>
                <c:pt idx="0">
                  <c:v>Greedy_LDC_Polling</c:v>
                </c:pt>
              </c:strCache>
            </c:strRef>
          </c:tx>
          <c:invertIfNegative val="0"/>
          <c:cat>
            <c:numRef>
              <c:f>'Multi-Node_0126'!$N$61:$N$66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'Multi-Node_0126'!$O$61:$O$66</c:f>
              <c:numCache>
                <c:formatCode>General</c:formatCode>
                <c:ptCount val="6"/>
                <c:pt idx="0">
                  <c:v>0.41402</c:v>
                </c:pt>
                <c:pt idx="1">
                  <c:v>0.37904199999999999</c:v>
                </c:pt>
                <c:pt idx="2">
                  <c:v>0.39674100000000001</c:v>
                </c:pt>
                <c:pt idx="3">
                  <c:v>0.37997500000000001</c:v>
                </c:pt>
                <c:pt idx="4">
                  <c:v>0.35989700000000002</c:v>
                </c:pt>
                <c:pt idx="5">
                  <c:v>0.41517100000000001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864960"/>
        <c:axId val="109921408"/>
      </c:barChart>
      <c:catAx>
        <c:axId val="10986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Node Number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921408"/>
        <c:crosses val="autoZero"/>
        <c:auto val="1"/>
        <c:lblAlgn val="ctr"/>
        <c:lblOffset val="100"/>
        <c:noMultiLvlLbl val="0"/>
      </c:catAx>
      <c:valAx>
        <c:axId val="10992140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86496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</xdr:colOff>
      <xdr:row>349</xdr:row>
      <xdr:rowOff>33336</xdr:rowOff>
    </xdr:from>
    <xdr:to>
      <xdr:col>18</xdr:col>
      <xdr:colOff>123824</xdr:colOff>
      <xdr:row>375</xdr:row>
      <xdr:rowOff>38099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46646</xdr:colOff>
      <xdr:row>324</xdr:row>
      <xdr:rowOff>38101</xdr:rowOff>
    </xdr:from>
    <xdr:to>
      <xdr:col>18</xdr:col>
      <xdr:colOff>132371</xdr:colOff>
      <xdr:row>345</xdr:row>
      <xdr:rowOff>190501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14</xdr:row>
      <xdr:rowOff>171450</xdr:rowOff>
    </xdr:from>
    <xdr:to>
      <xdr:col>8</xdr:col>
      <xdr:colOff>323850</xdr:colOff>
      <xdr:row>34</xdr:row>
      <xdr:rowOff>185738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35</xdr:row>
      <xdr:rowOff>76199</xdr:rowOff>
    </xdr:from>
    <xdr:to>
      <xdr:col>8</xdr:col>
      <xdr:colOff>342900</xdr:colOff>
      <xdr:row>56</xdr:row>
      <xdr:rowOff>133350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666750</xdr:colOff>
      <xdr:row>15</xdr:row>
      <xdr:rowOff>0</xdr:rowOff>
    </xdr:from>
    <xdr:to>
      <xdr:col>15</xdr:col>
      <xdr:colOff>409575</xdr:colOff>
      <xdr:row>34</xdr:row>
      <xdr:rowOff>190500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647700</xdr:colOff>
      <xdr:row>35</xdr:row>
      <xdr:rowOff>85725</xdr:rowOff>
    </xdr:from>
    <xdr:to>
      <xdr:col>15</xdr:col>
      <xdr:colOff>419100</xdr:colOff>
      <xdr:row>56</xdr:row>
      <xdr:rowOff>123825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22</xdr:col>
      <xdr:colOff>285750</xdr:colOff>
      <xdr:row>34</xdr:row>
      <xdr:rowOff>190500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952499</xdr:colOff>
      <xdr:row>35</xdr:row>
      <xdr:rowOff>104775</xdr:rowOff>
    </xdr:from>
    <xdr:to>
      <xdr:col>22</xdr:col>
      <xdr:colOff>266699</xdr:colOff>
      <xdr:row>56</xdr:row>
      <xdr:rowOff>95250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70402</xdr:colOff>
      <xdr:row>19</xdr:row>
      <xdr:rowOff>166687</xdr:rowOff>
    </xdr:from>
    <xdr:to>
      <xdr:col>6</xdr:col>
      <xdr:colOff>681659</xdr:colOff>
      <xdr:row>32</xdr:row>
      <xdr:rowOff>185737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532572</xdr:colOff>
      <xdr:row>19</xdr:row>
      <xdr:rowOff>114091</xdr:rowOff>
    </xdr:from>
    <xdr:to>
      <xdr:col>16</xdr:col>
      <xdr:colOff>297346</xdr:colOff>
      <xdr:row>32</xdr:row>
      <xdr:rowOff>133141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685799</xdr:colOff>
      <xdr:row>15</xdr:row>
      <xdr:rowOff>0</xdr:rowOff>
    </xdr:from>
    <xdr:to>
      <xdr:col>12</xdr:col>
      <xdr:colOff>438150</xdr:colOff>
      <xdr:row>38</xdr:row>
      <xdr:rowOff>180975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104775</xdr:colOff>
      <xdr:row>15</xdr:row>
      <xdr:rowOff>0</xdr:rowOff>
    </xdr:from>
    <xdr:to>
      <xdr:col>24</xdr:col>
      <xdr:colOff>504825</xdr:colOff>
      <xdr:row>38</xdr:row>
      <xdr:rowOff>171450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3"/>
  <sheetViews>
    <sheetView topLeftCell="A382" zoomScale="130" zoomScaleNormal="130" workbookViewId="0">
      <selection activeCell="C392" sqref="C392"/>
    </sheetView>
  </sheetViews>
  <sheetFormatPr defaultRowHeight="16.5" x14ac:dyDescent="0.25"/>
  <cols>
    <col min="4" max="4" width="18.125" customWidth="1"/>
    <col min="5" max="5" width="11.125" customWidth="1"/>
    <col min="6" max="6" width="19.875" customWidth="1"/>
    <col min="7" max="7" width="11.125" customWidth="1"/>
    <col min="8" max="8" width="11.75" customWidth="1"/>
    <col min="9" max="9" width="13.25" customWidth="1"/>
    <col min="19" max="19" width="9.75" customWidth="1"/>
    <col min="20" max="20" width="2.75" customWidth="1"/>
    <col min="21" max="21" width="3" customWidth="1"/>
    <col min="22" max="22" width="3.125" customWidth="1"/>
  </cols>
  <sheetData>
    <row r="1" spans="1:4" x14ac:dyDescent="0.25">
      <c r="A1" s="1"/>
      <c r="B1" s="2" t="s">
        <v>11</v>
      </c>
      <c r="C1" s="2" t="s">
        <v>12</v>
      </c>
      <c r="D1" t="s">
        <v>17</v>
      </c>
    </row>
    <row r="2" spans="1:4" x14ac:dyDescent="0.25">
      <c r="A2" s="1">
        <v>7.5</v>
      </c>
      <c r="B2" s="1">
        <f>230*0.001/((8.2463*0.001*2.675+0.001*0.001*(A2-2.675))/(A2))</f>
        <v>78.182796136319539</v>
      </c>
      <c r="C2" s="1">
        <f>((8.2463*0.001*2.675*0.001+0.001*0.001*(A2*0.001-2.675*0.001))/(A2*0.001))</f>
        <v>2.941823666666666E-3</v>
      </c>
      <c r="D2">
        <f>1/B2</f>
        <v>1.2790537681159418E-2</v>
      </c>
    </row>
    <row r="3" spans="1:4" x14ac:dyDescent="0.25">
      <c r="A3" s="1">
        <v>8</v>
      </c>
      <c r="B3" s="1">
        <f t="shared" ref="B3:B66" si="0">230*0.001/((8.2463*0.001*2.675+0.001*0.001*(A3-2.675))/(A3))</f>
        <v>83.393092717822825</v>
      </c>
      <c r="C3" s="1">
        <f t="shared" ref="C3:C66" si="1">((8.2463*0.001*2.675*0.001+0.001*0.001*(A3*0.001-2.675*0.001))/(A3*0.001))</f>
        <v>2.7580221874999996E-3</v>
      </c>
      <c r="D3">
        <f t="shared" ref="D3:D66" si="2">1/B3</f>
        <v>1.1991400815217389E-2</v>
      </c>
    </row>
    <row r="4" spans="1:4" x14ac:dyDescent="0.25">
      <c r="A4" s="1">
        <v>8.5</v>
      </c>
      <c r="B4" s="1">
        <f t="shared" si="0"/>
        <v>88.603153161880584</v>
      </c>
      <c r="C4" s="1">
        <f t="shared" si="1"/>
        <v>2.5958444117647056E-3</v>
      </c>
      <c r="D4">
        <f t="shared" si="2"/>
        <v>1.1286280051150894E-2</v>
      </c>
    </row>
    <row r="5" spans="1:4" x14ac:dyDescent="0.25">
      <c r="A5" s="1">
        <v>9</v>
      </c>
      <c r="B5" s="1">
        <f t="shared" si="0"/>
        <v>93.812977484545513</v>
      </c>
      <c r="C5" s="1">
        <f t="shared" si="1"/>
        <v>2.4516863888888879E-3</v>
      </c>
      <c r="D5">
        <f t="shared" si="2"/>
        <v>1.0659506038647341E-2</v>
      </c>
    </row>
    <row r="6" spans="1:4" x14ac:dyDescent="0.25">
      <c r="A6" s="1">
        <v>9.5</v>
      </c>
      <c r="B6" s="1">
        <f t="shared" si="0"/>
        <v>99.022565701868899</v>
      </c>
      <c r="C6" s="1">
        <f t="shared" si="1"/>
        <v>2.3227028947368417E-3</v>
      </c>
      <c r="D6">
        <f t="shared" si="2"/>
        <v>1.0098708237986269E-2</v>
      </c>
    </row>
    <row r="7" spans="1:4" x14ac:dyDescent="0.25">
      <c r="A7" s="1">
        <v>10</v>
      </c>
      <c r="B7" s="1">
        <f t="shared" si="0"/>
        <v>104.23191782990055</v>
      </c>
      <c r="C7" s="1">
        <f t="shared" si="1"/>
        <v>2.2066177499999997E-3</v>
      </c>
      <c r="D7">
        <f t="shared" si="2"/>
        <v>9.593990217391303E-3</v>
      </c>
    </row>
    <row r="8" spans="1:4" x14ac:dyDescent="0.25">
      <c r="A8" s="1">
        <v>10.5</v>
      </c>
      <c r="B8" s="1">
        <f t="shared" si="0"/>
        <v>109.44103388468884</v>
      </c>
      <c r="C8" s="1">
        <f t="shared" si="1"/>
        <v>2.1015883333333329E-3</v>
      </c>
      <c r="D8">
        <f t="shared" si="2"/>
        <v>9.1373405797101417E-3</v>
      </c>
    </row>
    <row r="9" spans="1:4" x14ac:dyDescent="0.25">
      <c r="A9" s="1">
        <v>11</v>
      </c>
      <c r="B9" s="1">
        <f t="shared" si="0"/>
        <v>114.64991388228061</v>
      </c>
      <c r="C9" s="1">
        <f t="shared" si="1"/>
        <v>2.0061070454545451E-3</v>
      </c>
      <c r="D9">
        <f t="shared" si="2"/>
        <v>8.7222045454545434E-3</v>
      </c>
    </row>
    <row r="10" spans="1:4" x14ac:dyDescent="0.25">
      <c r="A10" s="1">
        <v>11.5</v>
      </c>
      <c r="B10" s="1">
        <f t="shared" si="0"/>
        <v>119.85855783872138</v>
      </c>
      <c r="C10" s="1">
        <f t="shared" si="1"/>
        <v>1.9189284782608694E-3</v>
      </c>
      <c r="D10">
        <f t="shared" si="2"/>
        <v>8.3431672967863874E-3</v>
      </c>
    </row>
    <row r="11" spans="1:4" x14ac:dyDescent="0.25">
      <c r="A11" s="1">
        <v>12</v>
      </c>
      <c r="B11" s="1">
        <f t="shared" si="0"/>
        <v>125.06696577005512</v>
      </c>
      <c r="C11" s="1">
        <f t="shared" si="1"/>
        <v>1.8390147916666662E-3</v>
      </c>
      <c r="D11">
        <f t="shared" si="2"/>
        <v>7.9957164855072455E-3</v>
      </c>
    </row>
    <row r="12" spans="1:4" x14ac:dyDescent="0.25">
      <c r="A12" s="1">
        <v>12.5</v>
      </c>
      <c r="B12" s="1">
        <f t="shared" si="0"/>
        <v>130.27513769232434</v>
      </c>
      <c r="C12" s="1">
        <f t="shared" si="1"/>
        <v>1.7654941999999997E-3</v>
      </c>
      <c r="D12">
        <f t="shared" si="2"/>
        <v>7.6760617391304345E-3</v>
      </c>
    </row>
    <row r="13" spans="1:4" x14ac:dyDescent="0.25">
      <c r="A13" s="1">
        <v>13</v>
      </c>
      <c r="B13" s="1">
        <f t="shared" si="0"/>
        <v>135.48307362157021</v>
      </c>
      <c r="C13" s="1">
        <f t="shared" si="1"/>
        <v>1.6976290384615382E-3</v>
      </c>
      <c r="D13">
        <f t="shared" si="2"/>
        <v>7.3809958193979909E-3</v>
      </c>
    </row>
    <row r="14" spans="1:4" x14ac:dyDescent="0.25">
      <c r="A14" s="1">
        <v>13.5</v>
      </c>
      <c r="B14" s="1">
        <f t="shared" si="0"/>
        <v>140.69077357383227</v>
      </c>
      <c r="C14" s="1">
        <f t="shared" si="1"/>
        <v>1.6347909259259255E-3</v>
      </c>
      <c r="D14">
        <f t="shared" si="2"/>
        <v>7.1077866344605462E-3</v>
      </c>
    </row>
    <row r="15" spans="1:4" x14ac:dyDescent="0.25">
      <c r="A15" s="1">
        <v>14</v>
      </c>
      <c r="B15" s="1">
        <f t="shared" si="0"/>
        <v>145.89823756514875</v>
      </c>
      <c r="C15" s="1">
        <f t="shared" si="1"/>
        <v>1.5764412499999997E-3</v>
      </c>
      <c r="D15">
        <f t="shared" si="2"/>
        <v>6.8540923913043466E-3</v>
      </c>
    </row>
    <row r="16" spans="1:4" x14ac:dyDescent="0.25">
      <c r="A16" s="1">
        <v>14.5</v>
      </c>
      <c r="B16" s="1">
        <f t="shared" si="0"/>
        <v>151.10546561155635</v>
      </c>
      <c r="C16" s="1">
        <f t="shared" si="1"/>
        <v>1.522115689655172E-3</v>
      </c>
      <c r="D16">
        <f t="shared" si="2"/>
        <v>6.6178943028485744E-3</v>
      </c>
    </row>
    <row r="17" spans="1:4" x14ac:dyDescent="0.25">
      <c r="A17" s="1">
        <v>15</v>
      </c>
      <c r="B17" s="1">
        <f t="shared" si="0"/>
        <v>156.3124577290904</v>
      </c>
      <c r="C17" s="1">
        <f t="shared" si="1"/>
        <v>1.4714118333333333E-3</v>
      </c>
      <c r="D17">
        <f t="shared" si="2"/>
        <v>6.3974427536231861E-3</v>
      </c>
    </row>
    <row r="18" spans="1:4" x14ac:dyDescent="0.25">
      <c r="A18" s="1">
        <v>15.5</v>
      </c>
      <c r="B18" s="1">
        <f t="shared" si="0"/>
        <v>161.51921393378464</v>
      </c>
      <c r="C18" s="1">
        <f t="shared" si="1"/>
        <v>1.4239791935483869E-3</v>
      </c>
      <c r="D18">
        <f t="shared" si="2"/>
        <v>6.1912138849929861E-3</v>
      </c>
    </row>
    <row r="19" spans="1:4" x14ac:dyDescent="0.25">
      <c r="A19" s="1">
        <v>16</v>
      </c>
      <c r="B19" s="1">
        <f t="shared" si="0"/>
        <v>166.72573424167146</v>
      </c>
      <c r="C19" s="1">
        <f t="shared" si="1"/>
        <v>1.3795110937499999E-3</v>
      </c>
      <c r="D19">
        <f t="shared" si="2"/>
        <v>5.9978743206521735E-3</v>
      </c>
    </row>
    <row r="20" spans="1:4" x14ac:dyDescent="0.25">
      <c r="A20" s="1">
        <v>16.5</v>
      </c>
      <c r="B20" s="1">
        <f t="shared" si="0"/>
        <v>171.93201866878184</v>
      </c>
      <c r="C20" s="1">
        <f t="shared" si="1"/>
        <v>1.33773803030303E-3</v>
      </c>
      <c r="D20">
        <f t="shared" si="2"/>
        <v>5.8162523056653481E-3</v>
      </c>
    </row>
    <row r="21" spans="1:4" x14ac:dyDescent="0.25">
      <c r="A21" s="1">
        <v>17</v>
      </c>
      <c r="B21" s="1">
        <f t="shared" si="0"/>
        <v>177.13806723114519</v>
      </c>
      <c r="C21" s="1">
        <f t="shared" si="1"/>
        <v>1.2984222058823526E-3</v>
      </c>
      <c r="D21">
        <f t="shared" si="2"/>
        <v>5.6453139386189238E-3</v>
      </c>
    </row>
    <row r="22" spans="1:4" x14ac:dyDescent="0.25">
      <c r="A22" s="1">
        <v>17.5</v>
      </c>
      <c r="B22" s="1">
        <f t="shared" si="0"/>
        <v>182.34387994478948</v>
      </c>
      <c r="C22" s="1">
        <f t="shared" si="1"/>
        <v>1.2613529999999998E-3</v>
      </c>
      <c r="D22">
        <f t="shared" si="2"/>
        <v>5.4841434782608688E-3</v>
      </c>
    </row>
    <row r="23" spans="1:4" x14ac:dyDescent="0.25">
      <c r="A23" s="1">
        <v>18</v>
      </c>
      <c r="B23" s="1">
        <f t="shared" si="0"/>
        <v>187.54945682574134</v>
      </c>
      <c r="C23" s="1">
        <f t="shared" si="1"/>
        <v>1.2263431944444442E-3</v>
      </c>
      <c r="D23">
        <f t="shared" si="2"/>
        <v>5.3319269323671486E-3</v>
      </c>
    </row>
    <row r="24" spans="1:4" x14ac:dyDescent="0.25">
      <c r="A24" s="1">
        <v>18.5</v>
      </c>
      <c r="B24" s="1">
        <f t="shared" si="0"/>
        <v>192.75479789002583</v>
      </c>
      <c r="C24" s="1">
        <f t="shared" si="1"/>
        <v>1.1932258108108107E-3</v>
      </c>
      <c r="D24">
        <f t="shared" si="2"/>
        <v>5.1879383078730894E-3</v>
      </c>
    </row>
    <row r="25" spans="1:4" x14ac:dyDescent="0.25">
      <c r="A25" s="1">
        <v>19</v>
      </c>
      <c r="B25" s="1">
        <f t="shared" si="0"/>
        <v>197.95990315366663</v>
      </c>
      <c r="C25" s="1">
        <f t="shared" si="1"/>
        <v>1.1618514473684209E-3</v>
      </c>
      <c r="D25">
        <f t="shared" si="2"/>
        <v>5.0515280320366125E-3</v>
      </c>
    </row>
    <row r="26" spans="1:4" x14ac:dyDescent="0.25">
      <c r="A26" s="1">
        <v>19.5</v>
      </c>
      <c r="B26" s="1">
        <f t="shared" si="0"/>
        <v>203.16477263268592</v>
      </c>
      <c r="C26" s="1">
        <f t="shared" si="1"/>
        <v>1.1320860256410256E-3</v>
      </c>
      <c r="D26">
        <f t="shared" si="2"/>
        <v>4.9221131549609803E-3</v>
      </c>
    </row>
    <row r="27" spans="1:4" x14ac:dyDescent="0.25">
      <c r="A27" s="1">
        <v>20</v>
      </c>
      <c r="B27" s="1">
        <f t="shared" si="0"/>
        <v>208.36940634310452</v>
      </c>
      <c r="C27" s="1">
        <f t="shared" si="1"/>
        <v>1.1038088749999997E-3</v>
      </c>
      <c r="D27">
        <f t="shared" si="2"/>
        <v>4.7991690217391294E-3</v>
      </c>
    </row>
    <row r="28" spans="1:4" x14ac:dyDescent="0.25">
      <c r="A28" s="1">
        <v>20.5</v>
      </c>
      <c r="B28" s="1">
        <f t="shared" si="0"/>
        <v>213.57380430094162</v>
      </c>
      <c r="C28" s="1">
        <f t="shared" si="1"/>
        <v>1.0769110975609754E-3</v>
      </c>
      <c r="D28">
        <f t="shared" si="2"/>
        <v>4.6822221633085886E-3</v>
      </c>
    </row>
    <row r="29" spans="1:4" x14ac:dyDescent="0.25">
      <c r="A29" s="1">
        <v>21</v>
      </c>
      <c r="B29" s="1">
        <f t="shared" si="0"/>
        <v>218.77796652221511</v>
      </c>
      <c r="C29" s="1">
        <f t="shared" si="1"/>
        <v>1.0512941666666665E-3</v>
      </c>
      <c r="D29">
        <f t="shared" si="2"/>
        <v>4.5708442028985505E-3</v>
      </c>
    </row>
    <row r="30" spans="1:4" x14ac:dyDescent="0.25">
      <c r="A30" s="1">
        <v>21.5</v>
      </c>
      <c r="B30" s="1">
        <f t="shared" si="0"/>
        <v>223.98189302294142</v>
      </c>
      <c r="C30" s="1">
        <f t="shared" si="1"/>
        <v>1.0268687209302322E-3</v>
      </c>
      <c r="D30">
        <f t="shared" si="2"/>
        <v>4.4646466127401408E-3</v>
      </c>
    </row>
    <row r="31" spans="1:4" x14ac:dyDescent="0.25">
      <c r="A31" s="1">
        <v>22</v>
      </c>
      <c r="B31" s="1">
        <f t="shared" si="0"/>
        <v>229.18558381913547</v>
      </c>
      <c r="C31" s="1">
        <f t="shared" si="1"/>
        <v>1.0035535227272726E-3</v>
      </c>
      <c r="D31">
        <f t="shared" si="2"/>
        <v>4.3632761857707505E-3</v>
      </c>
    </row>
    <row r="32" spans="1:4" x14ac:dyDescent="0.25">
      <c r="A32" s="1">
        <v>22.5</v>
      </c>
      <c r="B32" s="1">
        <f t="shared" si="0"/>
        <v>234.38903892681077</v>
      </c>
      <c r="C32" s="1">
        <f t="shared" si="1"/>
        <v>9.8127455555555541E-4</v>
      </c>
      <c r="D32">
        <f t="shared" si="2"/>
        <v>4.2664111111111102E-3</v>
      </c>
    </row>
    <row r="33" spans="1:4" x14ac:dyDescent="0.25">
      <c r="A33" s="1">
        <v>23</v>
      </c>
      <c r="B33" s="1">
        <f t="shared" si="0"/>
        <v>239.5922583619793</v>
      </c>
      <c r="C33" s="1">
        <f t="shared" si="1"/>
        <v>9.5996423913043464E-4</v>
      </c>
      <c r="D33">
        <f t="shared" si="2"/>
        <v>4.1737575614366725E-3</v>
      </c>
    </row>
    <row r="34" spans="1:4" x14ac:dyDescent="0.25">
      <c r="A34" s="1">
        <v>23.5</v>
      </c>
      <c r="B34" s="1">
        <f t="shared" si="0"/>
        <v>244.79524214065182</v>
      </c>
      <c r="C34" s="1">
        <f t="shared" si="1"/>
        <v>9.3956074468085093E-4</v>
      </c>
      <c r="D34">
        <f t="shared" si="2"/>
        <v>4.0850467160036992E-3</v>
      </c>
    </row>
    <row r="35" spans="1:4" x14ac:dyDescent="0.25">
      <c r="A35" s="1">
        <v>24</v>
      </c>
      <c r="B35" s="1">
        <f t="shared" si="0"/>
        <v>249.99799027883728</v>
      </c>
      <c r="C35" s="1">
        <f t="shared" si="1"/>
        <v>9.2000739583333326E-4</v>
      </c>
      <c r="D35">
        <f t="shared" si="2"/>
        <v>4.0000321557971006E-3</v>
      </c>
    </row>
    <row r="36" spans="1:4" x14ac:dyDescent="0.25">
      <c r="A36" s="1">
        <v>24.5</v>
      </c>
      <c r="B36" s="1">
        <f t="shared" si="0"/>
        <v>255.20050279254343</v>
      </c>
      <c r="C36" s="1">
        <f t="shared" si="1"/>
        <v>9.0125214285714263E-4</v>
      </c>
      <c r="D36">
        <f t="shared" si="2"/>
        <v>3.9184875776397511E-3</v>
      </c>
    </row>
    <row r="37" spans="1:4" x14ac:dyDescent="0.25">
      <c r="A37" s="1">
        <v>25</v>
      </c>
      <c r="B37" s="1">
        <f t="shared" si="0"/>
        <v>260.40277969777657</v>
      </c>
      <c r="C37" s="1">
        <f t="shared" si="1"/>
        <v>8.832470999999998E-4</v>
      </c>
      <c r="D37">
        <f t="shared" si="2"/>
        <v>3.8402047826086951E-3</v>
      </c>
    </row>
    <row r="38" spans="1:4" x14ac:dyDescent="0.25">
      <c r="A38" s="1">
        <v>25.5</v>
      </c>
      <c r="B38" s="1">
        <f t="shared" si="0"/>
        <v>265.60482101054146</v>
      </c>
      <c r="C38" s="1">
        <f t="shared" si="1"/>
        <v>8.6594813725490185E-4</v>
      </c>
      <c r="D38">
        <f t="shared" si="2"/>
        <v>3.7649919011082692E-3</v>
      </c>
    </row>
    <row r="39" spans="1:4" x14ac:dyDescent="0.25">
      <c r="A39" s="1">
        <v>26</v>
      </c>
      <c r="B39" s="1">
        <f t="shared" si="0"/>
        <v>270.80662674684146</v>
      </c>
      <c r="C39" s="1">
        <f t="shared" si="1"/>
        <v>8.4931451923076894E-4</v>
      </c>
      <c r="D39">
        <f t="shared" si="2"/>
        <v>3.6926718227424746E-3</v>
      </c>
    </row>
    <row r="40" spans="1:4" x14ac:dyDescent="0.25">
      <c r="A40" s="1">
        <v>26.5</v>
      </c>
      <c r="B40" s="1">
        <f t="shared" si="0"/>
        <v>276.00819692267845</v>
      </c>
      <c r="C40" s="1">
        <f t="shared" si="1"/>
        <v>8.3330858490566031E-4</v>
      </c>
      <c r="D40">
        <f t="shared" si="2"/>
        <v>3.6230808039376533E-3</v>
      </c>
    </row>
    <row r="41" spans="1:4" x14ac:dyDescent="0.25">
      <c r="A41" s="1">
        <v>27</v>
      </c>
      <c r="B41" s="1">
        <f t="shared" si="0"/>
        <v>281.20953155405294</v>
      </c>
      <c r="C41" s="1">
        <f t="shared" si="1"/>
        <v>8.178954629629629E-4</v>
      </c>
      <c r="D41">
        <f t="shared" si="2"/>
        <v>3.556067230273751E-3</v>
      </c>
    </row>
    <row r="42" spans="1:4" x14ac:dyDescent="0.25">
      <c r="A42" s="1">
        <v>27.5</v>
      </c>
      <c r="B42" s="1">
        <f t="shared" si="0"/>
        <v>286.4106306569638</v>
      </c>
      <c r="C42" s="1">
        <f t="shared" si="1"/>
        <v>8.0304281818181799E-4</v>
      </c>
      <c r="D42">
        <f t="shared" si="2"/>
        <v>3.4914905138339913E-3</v>
      </c>
    </row>
    <row r="43" spans="1:4" x14ac:dyDescent="0.25">
      <c r="A43" s="1">
        <v>28</v>
      </c>
      <c r="B43" s="1">
        <f t="shared" si="0"/>
        <v>291.61149424740864</v>
      </c>
      <c r="C43" s="1">
        <f t="shared" si="1"/>
        <v>7.887206249999998E-4</v>
      </c>
      <c r="D43">
        <f t="shared" si="2"/>
        <v>3.4292201086956516E-3</v>
      </c>
    </row>
    <row r="44" spans="1:4" x14ac:dyDescent="0.25">
      <c r="A44" s="1">
        <v>28.5</v>
      </c>
      <c r="B44" s="1">
        <f t="shared" si="0"/>
        <v>296.81212234138354</v>
      </c>
      <c r="C44" s="1">
        <f t="shared" si="1"/>
        <v>7.7490096491228053E-4</v>
      </c>
      <c r="D44">
        <f t="shared" si="2"/>
        <v>3.3691346300533942E-3</v>
      </c>
    </row>
    <row r="45" spans="1:4" x14ac:dyDescent="0.25">
      <c r="A45" s="1">
        <v>29</v>
      </c>
      <c r="B45" s="1">
        <f t="shared" si="0"/>
        <v>302.01251495488327</v>
      </c>
      <c r="C45" s="1">
        <f t="shared" si="1"/>
        <v>7.6155784482758598E-4</v>
      </c>
      <c r="D45">
        <f t="shared" si="2"/>
        <v>3.3111210644677655E-3</v>
      </c>
    </row>
    <row r="46" spans="1:4" x14ac:dyDescent="0.25">
      <c r="A46" s="1">
        <v>29.5</v>
      </c>
      <c r="B46" s="1">
        <f t="shared" si="0"/>
        <v>307.21267210390084</v>
      </c>
      <c r="C46" s="1">
        <f t="shared" si="1"/>
        <v>7.4866703389830491E-4</v>
      </c>
      <c r="D46">
        <f t="shared" si="2"/>
        <v>3.2550740604274132E-3</v>
      </c>
    </row>
    <row r="47" spans="1:4" x14ac:dyDescent="0.25">
      <c r="A47" s="1">
        <v>30</v>
      </c>
      <c r="B47" s="1">
        <f t="shared" si="0"/>
        <v>312.41259380442818</v>
      </c>
      <c r="C47" s="1">
        <f t="shared" si="1"/>
        <v>7.3620591666666659E-4</v>
      </c>
      <c r="D47">
        <f t="shared" si="2"/>
        <v>3.2008952898550718E-3</v>
      </c>
    </row>
    <row r="48" spans="1:4" x14ac:dyDescent="0.25">
      <c r="A48" s="1">
        <v>30.5</v>
      </c>
      <c r="B48" s="1">
        <f t="shared" si="0"/>
        <v>317.61228007245552</v>
      </c>
      <c r="C48" s="1">
        <f t="shared" si="1"/>
        <v>7.2415336065573754E-4</v>
      </c>
      <c r="D48">
        <f t="shared" si="2"/>
        <v>3.14849287241625E-3</v>
      </c>
    </row>
    <row r="49" spans="1:4" x14ac:dyDescent="0.25">
      <c r="A49" s="1">
        <v>31</v>
      </c>
      <c r="B49" s="1">
        <f t="shared" si="0"/>
        <v>322.81173092397171</v>
      </c>
      <c r="C49" s="1">
        <f t="shared" si="1"/>
        <v>7.1248959677419339E-4</v>
      </c>
      <c r="D49">
        <f t="shared" si="2"/>
        <v>3.097780855539971E-3</v>
      </c>
    </row>
    <row r="50" spans="1:4" x14ac:dyDescent="0.25">
      <c r="A50" s="1">
        <v>31.5</v>
      </c>
      <c r="B50" s="1">
        <f t="shared" si="0"/>
        <v>328.01094637496413</v>
      </c>
      <c r="C50" s="1">
        <f t="shared" si="1"/>
        <v>7.0119611111111105E-4</v>
      </c>
      <c r="D50">
        <f t="shared" si="2"/>
        <v>3.0486787439613517E-3</v>
      </c>
    </row>
    <row r="51" spans="1:4" x14ac:dyDescent="0.25">
      <c r="A51" s="1">
        <v>32</v>
      </c>
      <c r="B51" s="1">
        <f t="shared" si="0"/>
        <v>333.20992644141876</v>
      </c>
      <c r="C51" s="1">
        <f t="shared" si="1"/>
        <v>6.902555468749999E-4</v>
      </c>
      <c r="D51">
        <f t="shared" si="2"/>
        <v>3.0011110733695646E-3</v>
      </c>
    </row>
    <row r="52" spans="1:4" x14ac:dyDescent="0.25">
      <c r="A52" s="1">
        <v>32.5</v>
      </c>
      <c r="B52" s="1">
        <f t="shared" si="0"/>
        <v>338.40867113932018</v>
      </c>
      <c r="C52" s="1">
        <f t="shared" si="1"/>
        <v>6.796516153846152E-4</v>
      </c>
      <c r="D52">
        <f t="shared" si="2"/>
        <v>2.9550070234113709E-3</v>
      </c>
    </row>
    <row r="53" spans="1:4" x14ac:dyDescent="0.25">
      <c r="A53" s="1">
        <v>33</v>
      </c>
      <c r="B53" s="1">
        <f t="shared" si="0"/>
        <v>343.60718048465139</v>
      </c>
      <c r="C53" s="1">
        <f t="shared" si="1"/>
        <v>6.6936901515151498E-4</v>
      </c>
      <c r="D53">
        <f t="shared" si="2"/>
        <v>2.9103000658761524E-3</v>
      </c>
    </row>
    <row r="54" spans="1:4" x14ac:dyDescent="0.25">
      <c r="A54" s="1">
        <v>33.5</v>
      </c>
      <c r="B54" s="1">
        <f t="shared" si="0"/>
        <v>348.80545449339405</v>
      </c>
      <c r="C54" s="1">
        <f t="shared" si="1"/>
        <v>6.593933582089551E-4</v>
      </c>
      <c r="D54">
        <f t="shared" si="2"/>
        <v>2.8669276443867618E-3</v>
      </c>
    </row>
    <row r="55" spans="1:4" x14ac:dyDescent="0.25">
      <c r="A55" s="1">
        <v>34</v>
      </c>
      <c r="B55" s="1">
        <f t="shared" si="0"/>
        <v>354.00349318152843</v>
      </c>
      <c r="C55" s="1">
        <f t="shared" si="1"/>
        <v>6.4971110294117628E-4</v>
      </c>
      <c r="D55">
        <f t="shared" si="2"/>
        <v>2.8248308823529402E-3</v>
      </c>
    </row>
    <row r="56" spans="1:4" x14ac:dyDescent="0.25">
      <c r="A56" s="1">
        <v>34.5</v>
      </c>
      <c r="B56" s="1">
        <f t="shared" si="0"/>
        <v>359.20129656503298</v>
      </c>
      <c r="C56" s="1">
        <f t="shared" si="1"/>
        <v>6.4030949275362299E-4</v>
      </c>
      <c r="D56">
        <f t="shared" si="2"/>
        <v>2.7839543163201003E-3</v>
      </c>
    </row>
    <row r="57" spans="1:4" x14ac:dyDescent="0.25">
      <c r="A57" s="1">
        <v>35</v>
      </c>
      <c r="B57" s="1">
        <f t="shared" si="0"/>
        <v>364.39886465988525</v>
      </c>
      <c r="C57" s="1">
        <f t="shared" si="1"/>
        <v>6.3117649999999985E-4</v>
      </c>
      <c r="D57">
        <f t="shared" si="2"/>
        <v>2.7442456521739123E-3</v>
      </c>
    </row>
    <row r="58" spans="1:4" x14ac:dyDescent="0.25">
      <c r="A58" s="1">
        <v>35.5</v>
      </c>
      <c r="B58" s="1">
        <f t="shared" si="0"/>
        <v>369.59619748206086</v>
      </c>
      <c r="C58" s="1">
        <f t="shared" si="1"/>
        <v>6.2230077464788718E-4</v>
      </c>
      <c r="D58">
        <f t="shared" si="2"/>
        <v>2.7056555419473359E-3</v>
      </c>
    </row>
    <row r="59" spans="1:4" x14ac:dyDescent="0.25">
      <c r="A59" s="1">
        <v>36</v>
      </c>
      <c r="B59" s="1">
        <f t="shared" si="0"/>
        <v>374.7932950475344</v>
      </c>
      <c r="C59" s="1">
        <f t="shared" si="1"/>
        <v>6.1367159722222208E-4</v>
      </c>
      <c r="D59">
        <f t="shared" si="2"/>
        <v>2.6681373792270527E-3</v>
      </c>
    </row>
    <row r="60" spans="1:4" x14ac:dyDescent="0.25">
      <c r="A60" s="1">
        <v>36.5</v>
      </c>
      <c r="B60" s="1">
        <f t="shared" si="0"/>
        <v>379.9901573722787</v>
      </c>
      <c r="C60" s="1">
        <f t="shared" si="1"/>
        <v>6.0527883561643835E-4</v>
      </c>
      <c r="D60">
        <f t="shared" si="2"/>
        <v>2.6316471113758187E-3</v>
      </c>
    </row>
    <row r="61" spans="1:4" x14ac:dyDescent="0.25">
      <c r="A61" s="1">
        <v>37</v>
      </c>
      <c r="B61" s="1">
        <f t="shared" si="0"/>
        <v>385.18678447226529</v>
      </c>
      <c r="C61" s="1">
        <f t="shared" si="1"/>
        <v>5.9711290540540528E-4</v>
      </c>
      <c r="D61">
        <f t="shared" si="2"/>
        <v>2.5961430669800231E-3</v>
      </c>
    </row>
    <row r="62" spans="1:4" x14ac:dyDescent="0.25">
      <c r="A62" s="1">
        <v>37.5</v>
      </c>
      <c r="B62" s="1">
        <f t="shared" si="0"/>
        <v>390.38317636346432</v>
      </c>
      <c r="C62" s="1">
        <f t="shared" si="1"/>
        <v>5.8916473333333328E-4</v>
      </c>
      <c r="D62">
        <f t="shared" si="2"/>
        <v>2.5615857971014481E-3</v>
      </c>
    </row>
    <row r="63" spans="1:4" x14ac:dyDescent="0.25">
      <c r="A63" s="1">
        <v>38</v>
      </c>
      <c r="B63" s="1">
        <f t="shared" si="0"/>
        <v>395.57933306184407</v>
      </c>
      <c r="C63" s="1">
        <f t="shared" si="1"/>
        <v>5.8142572368421043E-4</v>
      </c>
      <c r="D63">
        <f t="shared" si="2"/>
        <v>2.5279379290617846E-3</v>
      </c>
    </row>
    <row r="64" spans="1:4" x14ac:dyDescent="0.25">
      <c r="A64" s="1">
        <v>38.5</v>
      </c>
      <c r="B64" s="1">
        <f t="shared" si="0"/>
        <v>400.77525458337203</v>
      </c>
      <c r="C64" s="1">
        <f t="shared" si="1"/>
        <v>5.7388772727272721E-4</v>
      </c>
      <c r="D64">
        <f t="shared" si="2"/>
        <v>2.4951640316205528E-3</v>
      </c>
    </row>
    <row r="65" spans="1:4" x14ac:dyDescent="0.25">
      <c r="A65" s="1">
        <v>39</v>
      </c>
      <c r="B65" s="1">
        <f t="shared" si="0"/>
        <v>405.97094094401376</v>
      </c>
      <c r="C65" s="1">
        <f t="shared" si="1"/>
        <v>5.6654301282051274E-4</v>
      </c>
      <c r="D65">
        <f t="shared" si="2"/>
        <v>2.4632304905239685E-3</v>
      </c>
    </row>
    <row r="66" spans="1:4" x14ac:dyDescent="0.25">
      <c r="A66" s="1">
        <v>39.5</v>
      </c>
      <c r="B66" s="1">
        <f t="shared" si="0"/>
        <v>411.16639215973356</v>
      </c>
      <c r="C66" s="1">
        <f t="shared" si="1"/>
        <v>5.5938424050632905E-4</v>
      </c>
      <c r="D66">
        <f t="shared" si="2"/>
        <v>2.4321053935057783E-3</v>
      </c>
    </row>
    <row r="67" spans="1:4" x14ac:dyDescent="0.25">
      <c r="A67" s="1">
        <v>40</v>
      </c>
      <c r="B67" s="1">
        <f t="shared" ref="B67:B130" si="3">230*0.001/((8.2463*0.001*2.675+0.001*0.001*(A67-2.675))/(A67))</f>
        <v>416.36160824649431</v>
      </c>
      <c r="C67" s="1">
        <f t="shared" ref="C67:C130" si="4">((8.2463*0.001*2.675*0.001+0.001*0.001*(A67*0.001-2.675*0.001))/(A67*0.001))</f>
        <v>5.5240443749999992E-4</v>
      </c>
      <c r="D67">
        <f t="shared" ref="D67:D130" si="5">1/B67</f>
        <v>2.4017584239130431E-3</v>
      </c>
    </row>
    <row r="68" spans="1:4" x14ac:dyDescent="0.25">
      <c r="A68" s="1">
        <v>40.5</v>
      </c>
      <c r="B68" s="1">
        <f t="shared" si="3"/>
        <v>421.55658922025731</v>
      </c>
      <c r="C68" s="1">
        <f t="shared" si="4"/>
        <v>5.4559697530864187E-4</v>
      </c>
      <c r="D68">
        <f t="shared" si="5"/>
        <v>2.3721607622114861E-3</v>
      </c>
    </row>
    <row r="69" spans="1:4" x14ac:dyDescent="0.25">
      <c r="A69" s="1">
        <v>41</v>
      </c>
      <c r="B69" s="1">
        <f t="shared" si="3"/>
        <v>426.75133509698253</v>
      </c>
      <c r="C69" s="1">
        <f t="shared" si="4"/>
        <v>5.3895554878048777E-4</v>
      </c>
      <c r="D69">
        <f t="shared" si="5"/>
        <v>2.3432849946977722E-3</v>
      </c>
    </row>
    <row r="70" spans="1:4" x14ac:dyDescent="0.25">
      <c r="A70" s="1">
        <v>41.5</v>
      </c>
      <c r="B70" s="1">
        <f t="shared" si="3"/>
        <v>431.94584589262837</v>
      </c>
      <c r="C70" s="1">
        <f t="shared" si="4"/>
        <v>5.3247415662650583E-4</v>
      </c>
      <c r="D70">
        <f t="shared" si="5"/>
        <v>2.3151050288108955E-3</v>
      </c>
    </row>
    <row r="71" spans="1:4" x14ac:dyDescent="0.25">
      <c r="A71" s="1">
        <v>42</v>
      </c>
      <c r="B71" s="1">
        <f t="shared" si="3"/>
        <v>437.14012162315208</v>
      </c>
      <c r="C71" s="1">
        <f t="shared" si="4"/>
        <v>5.2614708333333321E-4</v>
      </c>
      <c r="D71">
        <f t="shared" si="5"/>
        <v>2.2875960144927532E-3</v>
      </c>
    </row>
    <row r="72" spans="1:4" x14ac:dyDescent="0.25">
      <c r="A72" s="1">
        <v>42.5</v>
      </c>
      <c r="B72" s="1">
        <f t="shared" si="3"/>
        <v>442.33416230450899</v>
      </c>
      <c r="C72" s="1">
        <f t="shared" si="4"/>
        <v>5.1996888235294103E-4</v>
      </c>
      <c r="D72">
        <f t="shared" si="5"/>
        <v>2.2607342710997441E-3</v>
      </c>
    </row>
    <row r="73" spans="1:4" x14ac:dyDescent="0.25">
      <c r="A73" s="1">
        <v>43</v>
      </c>
      <c r="B73" s="1">
        <f t="shared" si="3"/>
        <v>447.52796795265346</v>
      </c>
      <c r="C73" s="1">
        <f t="shared" si="4"/>
        <v>5.1393436046511616E-4</v>
      </c>
      <c r="D73">
        <f t="shared" si="5"/>
        <v>2.2344972194135492E-3</v>
      </c>
    </row>
    <row r="74" spans="1:4" x14ac:dyDescent="0.25">
      <c r="A74" s="1">
        <v>43.5</v>
      </c>
      <c r="B74" s="1">
        <f t="shared" si="3"/>
        <v>452.72153858353818</v>
      </c>
      <c r="C74" s="1">
        <f t="shared" si="4"/>
        <v>5.080385632183907E-4</v>
      </c>
      <c r="D74">
        <f t="shared" si="5"/>
        <v>2.2088633183408295E-3</v>
      </c>
    </row>
    <row r="75" spans="1:4" x14ac:dyDescent="0.25">
      <c r="A75" s="1">
        <v>44</v>
      </c>
      <c r="B75" s="1">
        <f t="shared" si="3"/>
        <v>457.91487421311444</v>
      </c>
      <c r="C75" s="1">
        <f t="shared" si="4"/>
        <v>5.0227676136363638E-4</v>
      </c>
      <c r="D75">
        <f t="shared" si="5"/>
        <v>2.1838120059288531E-3</v>
      </c>
    </row>
    <row r="76" spans="1:4" x14ac:dyDescent="0.25">
      <c r="A76" s="1">
        <v>44.5</v>
      </c>
      <c r="B76" s="1">
        <f t="shared" si="3"/>
        <v>463.10797485733195</v>
      </c>
      <c r="C76" s="1">
        <f t="shared" si="4"/>
        <v>4.9664443820224714E-4</v>
      </c>
      <c r="D76">
        <f t="shared" si="5"/>
        <v>2.1593236443575962E-3</v>
      </c>
    </row>
    <row r="77" spans="1:4" x14ac:dyDescent="0.25">
      <c r="A77" s="1">
        <v>45</v>
      </c>
      <c r="B77" s="1">
        <f t="shared" si="3"/>
        <v>468.3008405321392</v>
      </c>
      <c r="C77" s="1">
        <f t="shared" si="4"/>
        <v>4.9113727777777766E-4</v>
      </c>
      <c r="D77">
        <f t="shared" si="5"/>
        <v>2.135379468599033E-3</v>
      </c>
    </row>
    <row r="78" spans="1:4" x14ac:dyDescent="0.25">
      <c r="A78" s="1">
        <v>45.5</v>
      </c>
      <c r="B78" s="1">
        <f t="shared" si="3"/>
        <v>473.49347125348299</v>
      </c>
      <c r="C78" s="1">
        <f t="shared" si="4"/>
        <v>4.8575115384615378E-4</v>
      </c>
      <c r="D78">
        <f t="shared" si="5"/>
        <v>2.1119615384615383E-3</v>
      </c>
    </row>
    <row r="79" spans="1:4" x14ac:dyDescent="0.25">
      <c r="A79" s="1">
        <v>46</v>
      </c>
      <c r="B79" s="1">
        <f t="shared" si="3"/>
        <v>478.68586703730898</v>
      </c>
      <c r="C79" s="1">
        <f t="shared" si="4"/>
        <v>4.8048211956521728E-4</v>
      </c>
      <c r="D79">
        <f t="shared" si="5"/>
        <v>2.0890526937618142E-3</v>
      </c>
    </row>
    <row r="80" spans="1:4" x14ac:dyDescent="0.25">
      <c r="A80" s="1">
        <v>46.5</v>
      </c>
      <c r="B80" s="1">
        <f t="shared" si="3"/>
        <v>483.87802789956112</v>
      </c>
      <c r="C80" s="1">
        <f t="shared" si="4"/>
        <v>4.7532639784946229E-4</v>
      </c>
      <c r="D80">
        <f t="shared" si="5"/>
        <v>2.0666365123889665E-3</v>
      </c>
    </row>
    <row r="81" spans="1:4" x14ac:dyDescent="0.25">
      <c r="A81" s="1">
        <v>47</v>
      </c>
      <c r="B81" s="1">
        <f t="shared" si="3"/>
        <v>489.06995385618205</v>
      </c>
      <c r="C81" s="1">
        <f t="shared" si="4"/>
        <v>4.7028037234042548E-4</v>
      </c>
      <c r="D81">
        <f t="shared" si="5"/>
        <v>2.0446972710453279E-3</v>
      </c>
    </row>
    <row r="82" spans="1:4" x14ac:dyDescent="0.25">
      <c r="A82" s="1">
        <v>47.5</v>
      </c>
      <c r="B82" s="1">
        <f t="shared" si="3"/>
        <v>494.26164492311307</v>
      </c>
      <c r="C82" s="1">
        <f t="shared" si="4"/>
        <v>4.653405789473683E-4</v>
      </c>
      <c r="D82">
        <f t="shared" si="5"/>
        <v>2.0232199084668184E-3</v>
      </c>
    </row>
    <row r="83" spans="1:4" x14ac:dyDescent="0.25">
      <c r="A83" s="1">
        <v>48</v>
      </c>
      <c r="B83" s="1">
        <f t="shared" si="3"/>
        <v>499.45310111629362</v>
      </c>
      <c r="C83" s="1">
        <f t="shared" si="4"/>
        <v>4.6050369791666659E-4</v>
      </c>
      <c r="D83">
        <f t="shared" si="5"/>
        <v>2.0021899909420287E-3</v>
      </c>
    </row>
    <row r="84" spans="1:4" x14ac:dyDescent="0.25">
      <c r="A84" s="1">
        <v>48.5</v>
      </c>
      <c r="B84" s="1">
        <f t="shared" si="3"/>
        <v>504.64432245166222</v>
      </c>
      <c r="C84" s="1">
        <f t="shared" si="4"/>
        <v>4.5576654639175251E-4</v>
      </c>
      <c r="D84">
        <f t="shared" si="5"/>
        <v>1.9815936799641412E-3</v>
      </c>
    </row>
    <row r="85" spans="1:4" x14ac:dyDescent="0.25">
      <c r="A85" s="1">
        <v>49</v>
      </c>
      <c r="B85" s="1">
        <f t="shared" si="3"/>
        <v>509.83530894515559</v>
      </c>
      <c r="C85" s="1">
        <f t="shared" si="4"/>
        <v>4.5112607142857138E-4</v>
      </c>
      <c r="D85">
        <f t="shared" si="5"/>
        <v>1.9614177018633535E-3</v>
      </c>
    </row>
    <row r="86" spans="1:4" x14ac:dyDescent="0.25">
      <c r="A86" s="1">
        <v>49.5</v>
      </c>
      <c r="B86" s="1">
        <f t="shared" si="3"/>
        <v>515.02606061270922</v>
      </c>
      <c r="C86" s="1">
        <f t="shared" si="4"/>
        <v>4.4657934343434331E-4</v>
      </c>
      <c r="D86">
        <f t="shared" si="5"/>
        <v>1.9416493192797536E-3</v>
      </c>
    </row>
    <row r="87" spans="1:4" x14ac:dyDescent="0.25">
      <c r="A87" s="1">
        <v>50</v>
      </c>
      <c r="B87" s="1">
        <f t="shared" si="3"/>
        <v>520.21657747025699</v>
      </c>
      <c r="C87" s="1">
        <f t="shared" si="4"/>
        <v>4.4212354999999991E-4</v>
      </c>
      <c r="D87">
        <f t="shared" si="5"/>
        <v>1.9222763043478257E-3</v>
      </c>
    </row>
    <row r="88" spans="1:4" x14ac:dyDescent="0.25">
      <c r="A88" s="1">
        <v>50.5</v>
      </c>
      <c r="B88" s="1">
        <f t="shared" si="3"/>
        <v>525.40685953373145</v>
      </c>
      <c r="C88" s="1">
        <f t="shared" si="4"/>
        <v>4.3775599009900984E-4</v>
      </c>
      <c r="D88">
        <f t="shared" si="5"/>
        <v>1.9032869134739559E-3</v>
      </c>
    </row>
    <row r="89" spans="1:4" x14ac:dyDescent="0.25">
      <c r="A89" s="1">
        <v>51</v>
      </c>
      <c r="B89" s="1">
        <f t="shared" si="3"/>
        <v>530.59690681906375</v>
      </c>
      <c r="C89" s="1">
        <f t="shared" si="4"/>
        <v>4.3347406862745088E-4</v>
      </c>
      <c r="D89">
        <f t="shared" si="5"/>
        <v>1.8846698635976125E-3</v>
      </c>
    </row>
    <row r="90" spans="1:4" x14ac:dyDescent="0.25">
      <c r="A90" s="1">
        <v>51.5</v>
      </c>
      <c r="B90" s="1">
        <f t="shared" si="3"/>
        <v>535.78671934218335</v>
      </c>
      <c r="C90" s="1">
        <f t="shared" si="4"/>
        <v>4.2927529126213584E-4</v>
      </c>
      <c r="D90">
        <f t="shared" si="5"/>
        <v>1.8664143098353733E-3</v>
      </c>
    </row>
    <row r="91" spans="1:4" x14ac:dyDescent="0.25">
      <c r="A91" s="1">
        <v>52</v>
      </c>
      <c r="B91" s="1">
        <f t="shared" si="3"/>
        <v>540.97629711901868</v>
      </c>
      <c r="C91" s="1">
        <f t="shared" si="4"/>
        <v>4.2515725961538454E-4</v>
      </c>
      <c r="D91">
        <f t="shared" si="5"/>
        <v>1.8485098244147152E-3</v>
      </c>
    </row>
    <row r="92" spans="1:4" x14ac:dyDescent="0.25">
      <c r="A92" s="1">
        <v>52.5</v>
      </c>
      <c r="B92" s="1">
        <f t="shared" si="3"/>
        <v>546.16564016549626</v>
      </c>
      <c r="C92" s="1">
        <f t="shared" si="4"/>
        <v>4.2111766666666657E-4</v>
      </c>
      <c r="D92">
        <f t="shared" si="5"/>
        <v>1.8309463768115936E-3</v>
      </c>
    </row>
    <row r="93" spans="1:4" x14ac:dyDescent="0.25">
      <c r="A93" s="1">
        <v>53</v>
      </c>
      <c r="B93" s="1">
        <f t="shared" si="3"/>
        <v>551.35474849754144</v>
      </c>
      <c r="C93" s="1">
        <f t="shared" si="4"/>
        <v>4.1715429245283017E-4</v>
      </c>
      <c r="D93">
        <f t="shared" si="5"/>
        <v>1.8137143150123048E-3</v>
      </c>
    </row>
    <row r="94" spans="1:4" x14ac:dyDescent="0.25">
      <c r="A94" s="1">
        <v>53.5</v>
      </c>
      <c r="B94" s="1">
        <f t="shared" si="3"/>
        <v>556.54362213107822</v>
      </c>
      <c r="C94" s="1">
        <f t="shared" si="4"/>
        <v>4.1326499999999995E-4</v>
      </c>
      <c r="D94">
        <f t="shared" si="5"/>
        <v>1.7968043478260867E-3</v>
      </c>
    </row>
    <row r="95" spans="1:4" x14ac:dyDescent="0.25">
      <c r="A95" s="1">
        <v>54</v>
      </c>
      <c r="B95" s="1">
        <f t="shared" si="3"/>
        <v>561.73226108202891</v>
      </c>
      <c r="C95" s="1">
        <f t="shared" si="4"/>
        <v>4.0944773148148141E-4</v>
      </c>
      <c r="D95">
        <f t="shared" si="5"/>
        <v>1.7802075281803541E-3</v>
      </c>
    </row>
    <row r="96" spans="1:4" x14ac:dyDescent="0.25">
      <c r="A96" s="1">
        <v>54.5</v>
      </c>
      <c r="B96" s="1">
        <f t="shared" si="3"/>
        <v>566.92066536631467</v>
      </c>
      <c r="C96" s="1">
        <f t="shared" si="4"/>
        <v>4.0570050458715591E-4</v>
      </c>
      <c r="D96">
        <f t="shared" si="5"/>
        <v>1.7639152373354603E-3</v>
      </c>
    </row>
    <row r="97" spans="1:4" x14ac:dyDescent="0.25">
      <c r="A97" s="1">
        <v>55</v>
      </c>
      <c r="B97" s="1">
        <f t="shared" si="3"/>
        <v>572.10883499985482</v>
      </c>
      <c r="C97" s="1">
        <f t="shared" si="4"/>
        <v>4.0202140909090906E-4</v>
      </c>
      <c r="D97">
        <f t="shared" si="5"/>
        <v>1.747919169960474E-3</v>
      </c>
    </row>
    <row r="98" spans="1:4" x14ac:dyDescent="0.25">
      <c r="A98" s="1">
        <v>55.5</v>
      </c>
      <c r="B98" s="1">
        <f t="shared" si="3"/>
        <v>577.2967699985677</v>
      </c>
      <c r="C98" s="1">
        <f t="shared" si="4"/>
        <v>3.9840860360360351E-4</v>
      </c>
      <c r="D98">
        <f t="shared" si="5"/>
        <v>1.7322113200156672E-3</v>
      </c>
    </row>
    <row r="99" spans="1:4" x14ac:dyDescent="0.25">
      <c r="A99" s="1">
        <v>56</v>
      </c>
      <c r="B99" s="1">
        <f t="shared" si="3"/>
        <v>582.48447037836968</v>
      </c>
      <c r="C99" s="1">
        <f t="shared" si="4"/>
        <v>3.9486031249999991E-4</v>
      </c>
      <c r="D99">
        <f t="shared" si="5"/>
        <v>1.7167839673913039E-3</v>
      </c>
    </row>
    <row r="100" spans="1:4" x14ac:dyDescent="0.25">
      <c r="A100" s="1">
        <v>56.5</v>
      </c>
      <c r="B100" s="1">
        <f t="shared" si="3"/>
        <v>587.67193615517624</v>
      </c>
      <c r="C100" s="1">
        <f t="shared" si="4"/>
        <v>3.9137482300884949E-4</v>
      </c>
      <c r="D100">
        <f t="shared" si="5"/>
        <v>1.7016296652558674E-3</v>
      </c>
    </row>
    <row r="101" spans="1:4" x14ac:dyDescent="0.25">
      <c r="A101" s="1">
        <v>57</v>
      </c>
      <c r="B101" s="1">
        <f t="shared" si="3"/>
        <v>592.85916734490104</v>
      </c>
      <c r="C101" s="1">
        <f t="shared" si="4"/>
        <v>3.8795048245614028E-4</v>
      </c>
      <c r="D101">
        <f t="shared" si="5"/>
        <v>1.6867412280701754E-3</v>
      </c>
    </row>
    <row r="102" spans="1:4" x14ac:dyDescent="0.25">
      <c r="A102" s="1">
        <v>57.5</v>
      </c>
      <c r="B102" s="1">
        <f t="shared" si="3"/>
        <v>598.04616396345659</v>
      </c>
      <c r="C102" s="1">
        <f t="shared" si="4"/>
        <v>3.8458569565217384E-4</v>
      </c>
      <c r="D102">
        <f t="shared" si="5"/>
        <v>1.672111720226843E-3</v>
      </c>
    </row>
    <row r="103" spans="1:4" x14ac:dyDescent="0.25">
      <c r="A103" s="1">
        <v>58</v>
      </c>
      <c r="B103" s="1">
        <f t="shared" si="3"/>
        <v>603.23292602675383</v>
      </c>
      <c r="C103" s="1">
        <f t="shared" si="4"/>
        <v>3.8127892241379306E-4</v>
      </c>
      <c r="D103">
        <f t="shared" si="5"/>
        <v>1.6577344452773609E-3</v>
      </c>
    </row>
    <row r="104" spans="1:4" x14ac:dyDescent="0.25">
      <c r="A104" s="1">
        <v>58.5</v>
      </c>
      <c r="B104" s="1">
        <f t="shared" si="3"/>
        <v>608.41945355070186</v>
      </c>
      <c r="C104" s="1">
        <f t="shared" si="4"/>
        <v>3.780286752136751E-4</v>
      </c>
      <c r="D104">
        <f t="shared" si="5"/>
        <v>1.6436029357116311E-3</v>
      </c>
    </row>
    <row r="105" spans="1:4" x14ac:dyDescent="0.25">
      <c r="A105" s="1">
        <v>59</v>
      </c>
      <c r="B105" s="1">
        <f t="shared" si="3"/>
        <v>613.60574655120911</v>
      </c>
      <c r="C105" s="1">
        <f t="shared" si="4"/>
        <v>3.7483351694915246E-4</v>
      </c>
      <c r="D105">
        <f t="shared" si="5"/>
        <v>1.6297109432571847E-3</v>
      </c>
    </row>
    <row r="106" spans="1:4" x14ac:dyDescent="0.25">
      <c r="A106" s="1">
        <v>59.5</v>
      </c>
      <c r="B106" s="1">
        <f t="shared" si="3"/>
        <v>618.79180504418207</v>
      </c>
      <c r="C106" s="1">
        <f t="shared" si="4"/>
        <v>3.7169205882352935E-4</v>
      </c>
      <c r="D106">
        <f t="shared" si="5"/>
        <v>1.6160524296675188E-3</v>
      </c>
    </row>
    <row r="107" spans="1:4" x14ac:dyDescent="0.25">
      <c r="A107" s="1">
        <v>60</v>
      </c>
      <c r="B107" s="1">
        <f t="shared" si="3"/>
        <v>623.97762904552565</v>
      </c>
      <c r="C107" s="1">
        <f t="shared" si="4"/>
        <v>3.6860295833333325E-4</v>
      </c>
      <c r="D107">
        <f t="shared" si="5"/>
        <v>1.6026215579710145E-3</v>
      </c>
    </row>
    <row r="108" spans="1:4" x14ac:dyDescent="0.25">
      <c r="A108" s="1">
        <v>60.5</v>
      </c>
      <c r="B108" s="1">
        <f t="shared" si="3"/>
        <v>629.16321857114394</v>
      </c>
      <c r="C108" s="1">
        <f t="shared" si="4"/>
        <v>3.6556491735537187E-4</v>
      </c>
      <c r="D108">
        <f t="shared" si="5"/>
        <v>1.5894126841537908E-3</v>
      </c>
    </row>
    <row r="109" spans="1:4" x14ac:dyDescent="0.25">
      <c r="A109" s="1">
        <v>61</v>
      </c>
      <c r="B109" s="1">
        <f t="shared" si="3"/>
        <v>634.34857363693902</v>
      </c>
      <c r="C109" s="1">
        <f t="shared" si="4"/>
        <v>3.6257668032786884E-4</v>
      </c>
      <c r="D109">
        <f t="shared" si="5"/>
        <v>1.5764203492516036E-3</v>
      </c>
    </row>
    <row r="110" spans="1:4" x14ac:dyDescent="0.25">
      <c r="A110" s="1">
        <v>61.5</v>
      </c>
      <c r="B110" s="1">
        <f t="shared" si="3"/>
        <v>639.53369425881192</v>
      </c>
      <c r="C110" s="1">
        <f t="shared" si="4"/>
        <v>3.5963703252032514E-4</v>
      </c>
      <c r="D110">
        <f t="shared" si="5"/>
        <v>1.5636392718275005E-3</v>
      </c>
    </row>
    <row r="111" spans="1:4" x14ac:dyDescent="0.25">
      <c r="A111" s="1">
        <v>62</v>
      </c>
      <c r="B111" s="1">
        <f t="shared" si="3"/>
        <v>644.71858045266174</v>
      </c>
      <c r="C111" s="1">
        <f t="shared" si="4"/>
        <v>3.5674479838709671E-4</v>
      </c>
      <c r="D111">
        <f t="shared" si="5"/>
        <v>1.551064340813464E-3</v>
      </c>
    </row>
    <row r="112" spans="1:4" x14ac:dyDescent="0.25">
      <c r="A112" s="1">
        <v>62.5</v>
      </c>
      <c r="B112" s="1">
        <f t="shared" si="3"/>
        <v>649.90323223438668</v>
      </c>
      <c r="C112" s="1">
        <f t="shared" si="4"/>
        <v>3.5389883999999996E-4</v>
      </c>
      <c r="D112">
        <f t="shared" si="5"/>
        <v>1.5386906086956517E-3</v>
      </c>
    </row>
    <row r="113" spans="1:4" x14ac:dyDescent="0.25">
      <c r="A113" s="1">
        <v>63</v>
      </c>
      <c r="B113" s="1">
        <f t="shared" si="3"/>
        <v>655.08764961988322</v>
      </c>
      <c r="C113" s="1">
        <f t="shared" si="4"/>
        <v>3.5109805555555548E-4</v>
      </c>
      <c r="D113">
        <f t="shared" si="5"/>
        <v>1.5265132850241542E-3</v>
      </c>
    </row>
    <row r="114" spans="1:4" x14ac:dyDescent="0.25">
      <c r="A114" s="1">
        <v>63.5</v>
      </c>
      <c r="B114" s="1">
        <f t="shared" si="3"/>
        <v>660.27183262504627</v>
      </c>
      <c r="C114" s="1">
        <f t="shared" si="4"/>
        <v>3.4834137795275585E-4</v>
      </c>
      <c r="D114">
        <f t="shared" si="5"/>
        <v>1.5145277302293734E-3</v>
      </c>
    </row>
    <row r="115" spans="1:4" x14ac:dyDescent="0.25">
      <c r="A115" s="1">
        <v>64</v>
      </c>
      <c r="B115" s="1">
        <f t="shared" si="3"/>
        <v>665.45578126576982</v>
      </c>
      <c r="C115" s="1">
        <f t="shared" si="4"/>
        <v>3.4562777343749996E-4</v>
      </c>
      <c r="D115">
        <f t="shared" si="5"/>
        <v>1.5027294497282607E-3</v>
      </c>
    </row>
    <row r="116" spans="1:4" x14ac:dyDescent="0.25">
      <c r="A116" s="1">
        <v>64.5</v>
      </c>
      <c r="B116" s="1">
        <f t="shared" si="3"/>
        <v>670.63949555794579</v>
      </c>
      <c r="C116" s="1">
        <f t="shared" si="4"/>
        <v>3.4295624031007745E-4</v>
      </c>
      <c r="D116">
        <f t="shared" si="5"/>
        <v>1.4911140883046847E-3</v>
      </c>
    </row>
    <row r="117" spans="1:4" x14ac:dyDescent="0.25">
      <c r="A117" s="1">
        <v>65</v>
      </c>
      <c r="B117" s="1">
        <f t="shared" si="3"/>
        <v>675.82297551746524</v>
      </c>
      <c r="C117" s="1">
        <f t="shared" si="4"/>
        <v>3.4032580769230761E-4</v>
      </c>
      <c r="D117">
        <f t="shared" si="5"/>
        <v>1.4796774247491636E-3</v>
      </c>
    </row>
    <row r="118" spans="1:4" x14ac:dyDescent="0.25">
      <c r="A118" s="1">
        <v>65.5</v>
      </c>
      <c r="B118" s="1">
        <f t="shared" si="3"/>
        <v>681.00622116021736</v>
      </c>
      <c r="C118" s="1">
        <f t="shared" si="4"/>
        <v>3.3773553435114496E-4</v>
      </c>
      <c r="D118">
        <f t="shared" si="5"/>
        <v>1.4684153667441084E-3</v>
      </c>
    </row>
    <row r="119" spans="1:4" x14ac:dyDescent="0.25">
      <c r="A119" s="1">
        <v>66</v>
      </c>
      <c r="B119" s="1">
        <f t="shared" si="3"/>
        <v>686.18923250209002</v>
      </c>
      <c r="C119" s="1">
        <f t="shared" si="4"/>
        <v>3.3518450757575756E-4</v>
      </c>
      <c r="D119">
        <f t="shared" si="5"/>
        <v>1.4573239459815543E-3</v>
      </c>
    </row>
    <row r="120" spans="1:4" x14ac:dyDescent="0.25">
      <c r="A120" s="1">
        <v>66.5</v>
      </c>
      <c r="B120" s="1">
        <f t="shared" si="3"/>
        <v>691.37200955896969</v>
      </c>
      <c r="C120" s="1">
        <f t="shared" si="4"/>
        <v>3.3267184210526306E-4</v>
      </c>
      <c r="D120">
        <f t="shared" si="5"/>
        <v>1.4463993135011438E-3</v>
      </c>
    </row>
    <row r="121" spans="1:4" x14ac:dyDescent="0.25">
      <c r="A121" s="1">
        <v>67</v>
      </c>
      <c r="B121" s="1">
        <f t="shared" si="3"/>
        <v>696.5545523467415</v>
      </c>
      <c r="C121" s="1">
        <f t="shared" si="4"/>
        <v>3.3019667910447756E-4</v>
      </c>
      <c r="D121">
        <f t="shared" si="5"/>
        <v>1.4356377352368588E-3</v>
      </c>
    </row>
    <row r="122" spans="1:4" x14ac:dyDescent="0.25">
      <c r="A122" s="1">
        <v>67.5</v>
      </c>
      <c r="B122" s="1">
        <f t="shared" si="3"/>
        <v>701.73686088128898</v>
      </c>
      <c r="C122" s="1">
        <f t="shared" si="4"/>
        <v>3.2775818518518515E-4</v>
      </c>
      <c r="D122">
        <f t="shared" si="5"/>
        <v>1.4250355877616745E-3</v>
      </c>
    </row>
    <row r="123" spans="1:4" x14ac:dyDescent="0.25">
      <c r="A123" s="1">
        <v>68</v>
      </c>
      <c r="B123" s="1">
        <f t="shared" si="3"/>
        <v>706.91893517849428</v>
      </c>
      <c r="C123" s="1">
        <f t="shared" si="4"/>
        <v>3.2535555147058815E-4</v>
      </c>
      <c r="D123">
        <f t="shared" si="5"/>
        <v>1.4145893542199487E-3</v>
      </c>
    </row>
    <row r="124" spans="1:4" x14ac:dyDescent="0.25">
      <c r="A124" s="1">
        <v>68.5</v>
      </c>
      <c r="B124" s="1">
        <f t="shared" si="3"/>
        <v>712.10077525423844</v>
      </c>
      <c r="C124" s="1">
        <f t="shared" si="4"/>
        <v>3.2298799270072984E-4</v>
      </c>
      <c r="D124">
        <f t="shared" si="5"/>
        <v>1.4042956204379556E-3</v>
      </c>
    </row>
    <row r="125" spans="1:4" x14ac:dyDescent="0.25">
      <c r="A125" s="1">
        <v>69</v>
      </c>
      <c r="B125" s="1">
        <f t="shared" si="3"/>
        <v>717.28238112440022</v>
      </c>
      <c r="C125" s="1">
        <f t="shared" si="4"/>
        <v>3.2065474637681156E-4</v>
      </c>
      <c r="D125">
        <f t="shared" si="5"/>
        <v>1.3941510712035283E-3</v>
      </c>
    </row>
    <row r="126" spans="1:4" x14ac:dyDescent="0.25">
      <c r="A126" s="1">
        <v>69.5</v>
      </c>
      <c r="B126" s="1">
        <f t="shared" si="3"/>
        <v>722.46375280485779</v>
      </c>
      <c r="C126" s="1">
        <f t="shared" si="4"/>
        <v>3.1835507194244596E-4</v>
      </c>
      <c r="D126">
        <f t="shared" si="5"/>
        <v>1.3841524867062869E-3</v>
      </c>
    </row>
    <row r="127" spans="1:4" x14ac:dyDescent="0.25">
      <c r="A127" s="1">
        <v>70</v>
      </c>
      <c r="B127" s="1">
        <f t="shared" si="3"/>
        <v>727.64489031148753</v>
      </c>
      <c r="C127" s="1">
        <f t="shared" si="4"/>
        <v>3.1608824999999994E-4</v>
      </c>
      <c r="D127">
        <f t="shared" si="5"/>
        <v>1.3742967391304345E-3</v>
      </c>
    </row>
    <row r="128" spans="1:4" x14ac:dyDescent="0.25">
      <c r="A128" s="1">
        <v>70.5</v>
      </c>
      <c r="B128" s="1">
        <f t="shared" si="3"/>
        <v>732.82579366016444</v>
      </c>
      <c r="C128" s="1">
        <f t="shared" si="4"/>
        <v>3.1385358156028361E-4</v>
      </c>
      <c r="D128">
        <f t="shared" si="5"/>
        <v>1.3645807893925375E-3</v>
      </c>
    </row>
    <row r="129" spans="1:4" x14ac:dyDescent="0.25">
      <c r="A129" s="1">
        <v>71</v>
      </c>
      <c r="B129" s="1">
        <f t="shared" si="3"/>
        <v>738.00646286676215</v>
      </c>
      <c r="C129" s="1">
        <f t="shared" si="4"/>
        <v>3.1165038732394355E-4</v>
      </c>
      <c r="D129">
        <f t="shared" si="5"/>
        <v>1.3550016840171459E-3</v>
      </c>
    </row>
    <row r="130" spans="1:4" x14ac:dyDescent="0.25">
      <c r="A130" s="1">
        <v>71.5</v>
      </c>
      <c r="B130" s="1">
        <f t="shared" si="3"/>
        <v>743.18689794715249</v>
      </c>
      <c r="C130" s="1">
        <f t="shared" si="4"/>
        <v>3.0947800699300689E-4</v>
      </c>
      <c r="D130">
        <f t="shared" si="5"/>
        <v>1.3455565521435086E-3</v>
      </c>
    </row>
    <row r="131" spans="1:4" x14ac:dyDescent="0.25">
      <c r="A131" s="1">
        <v>72</v>
      </c>
      <c r="B131" s="1">
        <f t="shared" ref="B131:B194" si="6">230*0.001/((8.2463*0.001*2.675+0.001*0.001*(A131-2.675))/(A131))</f>
        <v>748.36709891720659</v>
      </c>
      <c r="C131" s="1">
        <f t="shared" ref="C131:C194" si="7">((8.2463*0.001*2.675*0.001+0.001*0.001*(A131*0.001-2.675*0.001))/(A131*0.001))</f>
        <v>3.0733579861111105E-4</v>
      </c>
      <c r="D131">
        <f t="shared" ref="D131:D194" si="8">1/B131</f>
        <v>1.3362426026570045E-3</v>
      </c>
    </row>
    <row r="132" spans="1:4" x14ac:dyDescent="0.25">
      <c r="A132" s="1">
        <v>72.5</v>
      </c>
      <c r="B132" s="1">
        <f t="shared" si="6"/>
        <v>753.54706579279332</v>
      </c>
      <c r="C132" s="1">
        <f t="shared" si="7"/>
        <v>3.0522313793103446E-4</v>
      </c>
      <c r="D132">
        <f t="shared" si="8"/>
        <v>1.32705712143928E-3</v>
      </c>
    </row>
    <row r="133" spans="1:4" x14ac:dyDescent="0.25">
      <c r="A133" s="1">
        <v>73</v>
      </c>
      <c r="B133" s="1">
        <f t="shared" si="6"/>
        <v>758.72679858978051</v>
      </c>
      <c r="C133" s="1">
        <f t="shared" si="7"/>
        <v>3.0313941780821913E-4</v>
      </c>
      <c r="D133">
        <f t="shared" si="8"/>
        <v>1.3179974687313875E-3</v>
      </c>
    </row>
    <row r="134" spans="1:4" x14ac:dyDescent="0.25">
      <c r="A134" s="1">
        <v>73.5</v>
      </c>
      <c r="B134" s="1">
        <f t="shared" si="6"/>
        <v>763.90629732403488</v>
      </c>
      <c r="C134" s="1">
        <f t="shared" si="7"/>
        <v>3.0108404761904761E-4</v>
      </c>
      <c r="D134">
        <f t="shared" si="8"/>
        <v>1.3090610766045545E-3</v>
      </c>
    </row>
    <row r="135" spans="1:4" x14ac:dyDescent="0.25">
      <c r="A135" s="1">
        <v>74</v>
      </c>
      <c r="B135" s="1">
        <f t="shared" si="6"/>
        <v>769.08556201142096</v>
      </c>
      <c r="C135" s="1">
        <f t="shared" si="7"/>
        <v>2.9905645270270265E-4</v>
      </c>
      <c r="D135">
        <f t="shared" si="8"/>
        <v>1.3002454465334899E-3</v>
      </c>
    </row>
    <row r="136" spans="1:4" x14ac:dyDescent="0.25">
      <c r="A136" s="1">
        <v>74.5</v>
      </c>
      <c r="B136" s="1">
        <f t="shared" si="6"/>
        <v>774.26459266780262</v>
      </c>
      <c r="C136" s="1">
        <f t="shared" si="7"/>
        <v>2.970560738255033E-4</v>
      </c>
      <c r="D136">
        <f t="shared" si="8"/>
        <v>1.2915481470674056E-3</v>
      </c>
    </row>
    <row r="137" spans="1:4" x14ac:dyDescent="0.25">
      <c r="A137" s="1">
        <v>75</v>
      </c>
      <c r="B137" s="1">
        <f t="shared" si="6"/>
        <v>779.44338930904155</v>
      </c>
      <c r="C137" s="1">
        <f t="shared" si="7"/>
        <v>2.9508236666666665E-4</v>
      </c>
      <c r="D137">
        <f t="shared" si="8"/>
        <v>1.2829668115942028E-3</v>
      </c>
    </row>
    <row r="138" spans="1:4" x14ac:dyDescent="0.25">
      <c r="A138" s="1">
        <v>75.5</v>
      </c>
      <c r="B138" s="1">
        <f t="shared" si="6"/>
        <v>784.62195195099901</v>
      </c>
      <c r="C138" s="1">
        <f t="shared" si="7"/>
        <v>2.9313480132450324E-4</v>
      </c>
      <c r="D138">
        <f t="shared" si="8"/>
        <v>1.2744991361934921E-3</v>
      </c>
    </row>
    <row r="139" spans="1:4" x14ac:dyDescent="0.25">
      <c r="A139" s="1">
        <v>76</v>
      </c>
      <c r="B139" s="1">
        <f t="shared" si="6"/>
        <v>789.8002806095335</v>
      </c>
      <c r="C139" s="1">
        <f t="shared" si="7"/>
        <v>2.9121286184210523E-4</v>
      </c>
      <c r="D139">
        <f t="shared" si="8"/>
        <v>1.2661428775743704E-3</v>
      </c>
    </row>
    <row r="140" spans="1:4" x14ac:dyDescent="0.25">
      <c r="A140" s="1">
        <v>76.5</v>
      </c>
      <c r="B140" s="1">
        <f t="shared" si="6"/>
        <v>794.97837530050322</v>
      </c>
      <c r="C140" s="1">
        <f t="shared" si="7"/>
        <v>2.8931604575163395E-4</v>
      </c>
      <c r="D140">
        <f t="shared" si="8"/>
        <v>1.2578958510940607E-3</v>
      </c>
    </row>
    <row r="141" spans="1:4" x14ac:dyDescent="0.25">
      <c r="A141" s="1">
        <v>77</v>
      </c>
      <c r="B141" s="1">
        <f t="shared" si="6"/>
        <v>800.15623603976439</v>
      </c>
      <c r="C141" s="1">
        <f t="shared" si="7"/>
        <v>2.8744386363636356E-4</v>
      </c>
      <c r="D141">
        <f t="shared" si="8"/>
        <v>1.2497559288537547E-3</v>
      </c>
    </row>
    <row r="142" spans="1:4" x14ac:dyDescent="0.25">
      <c r="A142" s="1">
        <v>77.5</v>
      </c>
      <c r="B142" s="1">
        <f t="shared" si="6"/>
        <v>805.33386284317203</v>
      </c>
      <c r="C142" s="1">
        <f t="shared" si="7"/>
        <v>2.8559583870967737E-4</v>
      </c>
      <c r="D142">
        <f t="shared" si="8"/>
        <v>1.2417210378681625E-3</v>
      </c>
    </row>
    <row r="143" spans="1:4" x14ac:dyDescent="0.25">
      <c r="A143" s="1">
        <v>78</v>
      </c>
      <c r="B143" s="1">
        <f t="shared" si="6"/>
        <v>810.51125572657952</v>
      </c>
      <c r="C143" s="1">
        <f t="shared" si="7"/>
        <v>2.8377150641025638E-4</v>
      </c>
      <c r="D143">
        <f t="shared" si="8"/>
        <v>1.2337891583054624E-3</v>
      </c>
    </row>
    <row r="144" spans="1:4" x14ac:dyDescent="0.25">
      <c r="A144" s="1">
        <v>78.5</v>
      </c>
      <c r="B144" s="1">
        <f t="shared" si="6"/>
        <v>815.68841470583891</v>
      </c>
      <c r="C144" s="1">
        <f t="shared" si="7"/>
        <v>2.8197041401273879E-4</v>
      </c>
      <c r="D144">
        <f t="shared" si="8"/>
        <v>1.2259583217945167E-3</v>
      </c>
    </row>
    <row r="145" spans="1:4" x14ac:dyDescent="0.25">
      <c r="A145" s="1">
        <v>79</v>
      </c>
      <c r="B145" s="1">
        <f t="shared" si="6"/>
        <v>820.86533979680109</v>
      </c>
      <c r="C145" s="1">
        <f t="shared" si="7"/>
        <v>2.8019212025316449E-4</v>
      </c>
      <c r="D145">
        <f t="shared" si="8"/>
        <v>1.2182266097963673E-3</v>
      </c>
    </row>
    <row r="146" spans="1:4" x14ac:dyDescent="0.25">
      <c r="A146" s="1">
        <v>79.5</v>
      </c>
      <c r="B146" s="1">
        <f t="shared" si="6"/>
        <v>826.04203101531471</v>
      </c>
      <c r="C146" s="1">
        <f t="shared" si="7"/>
        <v>2.7843619496855342E-4</v>
      </c>
      <c r="D146">
        <f t="shared" si="8"/>
        <v>1.2105921520371887E-3</v>
      </c>
    </row>
    <row r="147" spans="1:4" x14ac:dyDescent="0.25">
      <c r="A147" s="1">
        <v>80</v>
      </c>
      <c r="B147" s="1">
        <f t="shared" si="6"/>
        <v>831.2184883772278</v>
      </c>
      <c r="C147" s="1">
        <f t="shared" si="7"/>
        <v>2.7670221874999992E-4</v>
      </c>
      <c r="D147">
        <f t="shared" si="8"/>
        <v>1.2030531249999999E-3</v>
      </c>
    </row>
    <row r="148" spans="1:4" x14ac:dyDescent="0.25">
      <c r="A148" s="1">
        <v>80.5</v>
      </c>
      <c r="B148" s="1">
        <f t="shared" si="6"/>
        <v>836.39471189838684</v>
      </c>
      <c r="C148" s="1">
        <f t="shared" si="7"/>
        <v>2.7498978260869557E-4</v>
      </c>
      <c r="D148">
        <f t="shared" si="8"/>
        <v>1.1956077504725897E-3</v>
      </c>
    </row>
    <row r="149" spans="1:4" x14ac:dyDescent="0.25">
      <c r="A149" s="1">
        <v>81</v>
      </c>
      <c r="B149" s="1">
        <f t="shared" si="6"/>
        <v>841.5707015946366</v>
      </c>
      <c r="C149" s="1">
        <f t="shared" si="7"/>
        <v>2.7329848765432095E-4</v>
      </c>
      <c r="D149">
        <f t="shared" si="8"/>
        <v>1.1882542941492214E-3</v>
      </c>
    </row>
    <row r="150" spans="1:4" x14ac:dyDescent="0.25">
      <c r="A150" s="1">
        <v>81.5</v>
      </c>
      <c r="B150" s="1">
        <f t="shared" si="6"/>
        <v>846.74645748182047</v>
      </c>
      <c r="C150" s="1">
        <f t="shared" si="7"/>
        <v>2.7162794478527598E-4</v>
      </c>
      <c r="D150">
        <f t="shared" si="8"/>
        <v>1.1809910642838087E-3</v>
      </c>
    </row>
    <row r="151" spans="1:4" x14ac:dyDescent="0.25">
      <c r="A151" s="1">
        <v>82</v>
      </c>
      <c r="B151" s="1">
        <f t="shared" si="6"/>
        <v>851.92197957578037</v>
      </c>
      <c r="C151" s="1">
        <f t="shared" si="7"/>
        <v>2.6997777439024384E-4</v>
      </c>
      <c r="D151">
        <f t="shared" si="8"/>
        <v>1.1738164103923647E-3</v>
      </c>
    </row>
    <row r="152" spans="1:4" x14ac:dyDescent="0.25">
      <c r="A152" s="1">
        <v>82.5</v>
      </c>
      <c r="B152" s="1">
        <f t="shared" si="6"/>
        <v>857.09726789235742</v>
      </c>
      <c r="C152" s="1">
        <f t="shared" si="7"/>
        <v>2.68347606060606E-4</v>
      </c>
      <c r="D152">
        <f t="shared" si="8"/>
        <v>1.1667287220026347E-3</v>
      </c>
    </row>
    <row r="153" spans="1:4" x14ac:dyDescent="0.25">
      <c r="A153" s="1">
        <v>83</v>
      </c>
      <c r="B153" s="1">
        <f t="shared" si="6"/>
        <v>862.27232244739002</v>
      </c>
      <c r="C153" s="1">
        <f t="shared" si="7"/>
        <v>2.6673707831325298E-4</v>
      </c>
      <c r="D153">
        <f t="shared" si="8"/>
        <v>1.1597264274489261E-3</v>
      </c>
    </row>
    <row r="154" spans="1:4" x14ac:dyDescent="0.25">
      <c r="A154" s="1">
        <v>83.5</v>
      </c>
      <c r="B154" s="1">
        <f t="shared" si="6"/>
        <v>867.44714325671657</v>
      </c>
      <c r="C154" s="1">
        <f t="shared" si="7"/>
        <v>2.6514583832335322E-4</v>
      </c>
      <c r="D154">
        <f t="shared" si="8"/>
        <v>1.1528079927102313E-3</v>
      </c>
    </row>
    <row r="155" spans="1:4" x14ac:dyDescent="0.25">
      <c r="A155" s="1">
        <v>84</v>
      </c>
      <c r="B155" s="1">
        <f t="shared" si="6"/>
        <v>872.62173033617296</v>
      </c>
      <c r="C155" s="1">
        <f t="shared" si="7"/>
        <v>2.6357354166666662E-4</v>
      </c>
      <c r="D155">
        <f t="shared" si="8"/>
        <v>1.1459719202898549E-3</v>
      </c>
    </row>
    <row r="156" spans="1:4" x14ac:dyDescent="0.25">
      <c r="A156" s="1">
        <v>84.5</v>
      </c>
      <c r="B156" s="1">
        <f t="shared" si="6"/>
        <v>877.79608370159417</v>
      </c>
      <c r="C156" s="1">
        <f t="shared" si="7"/>
        <v>2.6201985207100587E-4</v>
      </c>
      <c r="D156">
        <f t="shared" si="8"/>
        <v>1.1392167481348082E-3</v>
      </c>
    </row>
    <row r="157" spans="1:4" x14ac:dyDescent="0.25">
      <c r="A157" s="1">
        <v>85</v>
      </c>
      <c r="B157" s="1">
        <f t="shared" si="6"/>
        <v>882.97020336881371</v>
      </c>
      <c r="C157" s="1">
        <f t="shared" si="7"/>
        <v>2.6048444117647053E-4</v>
      </c>
      <c r="D157">
        <f t="shared" si="8"/>
        <v>1.1325410485933502E-3</v>
      </c>
    </row>
    <row r="158" spans="1:4" x14ac:dyDescent="0.25">
      <c r="A158" s="1">
        <v>85.5</v>
      </c>
      <c r="B158" s="1">
        <f t="shared" si="6"/>
        <v>888.14408935366362</v>
      </c>
      <c r="C158" s="1">
        <f t="shared" si="7"/>
        <v>2.5896698830409353E-4</v>
      </c>
      <c r="D158">
        <f t="shared" si="8"/>
        <v>1.1259434274091024E-3</v>
      </c>
    </row>
    <row r="159" spans="1:4" x14ac:dyDescent="0.25">
      <c r="A159" s="1">
        <v>86</v>
      </c>
      <c r="B159" s="1">
        <f t="shared" si="6"/>
        <v>893.31774167197443</v>
      </c>
      <c r="C159" s="1">
        <f t="shared" si="7"/>
        <v>2.5746718023255809E-4</v>
      </c>
      <c r="D159">
        <f t="shared" si="8"/>
        <v>1.1194225227502525E-3</v>
      </c>
    </row>
    <row r="160" spans="1:4" x14ac:dyDescent="0.25">
      <c r="A160" s="1">
        <v>86.5</v>
      </c>
      <c r="B160" s="1">
        <f t="shared" si="6"/>
        <v>898.49116033957512</v>
      </c>
      <c r="C160" s="1">
        <f t="shared" si="7"/>
        <v>2.5598471098265888E-4</v>
      </c>
      <c r="D160">
        <f t="shared" si="8"/>
        <v>1.1129770042724301E-3</v>
      </c>
    </row>
    <row r="161" spans="1:4" x14ac:dyDescent="0.25">
      <c r="A161" s="1">
        <v>87</v>
      </c>
      <c r="B161" s="1">
        <f t="shared" si="6"/>
        <v>903.66434537229372</v>
      </c>
      <c r="C161" s="1">
        <f t="shared" si="7"/>
        <v>2.5451928160919536E-4</v>
      </c>
      <c r="D161">
        <f t="shared" si="8"/>
        <v>1.1066055722138929E-3</v>
      </c>
    </row>
    <row r="162" spans="1:4" x14ac:dyDescent="0.25">
      <c r="A162" s="1">
        <v>87.5</v>
      </c>
      <c r="B162" s="1">
        <f t="shared" si="6"/>
        <v>908.83729678595626</v>
      </c>
      <c r="C162" s="1">
        <f t="shared" si="7"/>
        <v>2.5307059999999998E-4</v>
      </c>
      <c r="D162">
        <f t="shared" si="8"/>
        <v>1.1003069565217391E-3</v>
      </c>
    </row>
    <row r="163" spans="1:4" x14ac:dyDescent="0.25">
      <c r="A163" s="1">
        <v>88</v>
      </c>
      <c r="B163" s="1">
        <f t="shared" si="6"/>
        <v>914.01001459638792</v>
      </c>
      <c r="C163" s="1">
        <f t="shared" si="7"/>
        <v>2.5163838068181815E-4</v>
      </c>
      <c r="D163">
        <f t="shared" si="8"/>
        <v>1.0940799160079049E-3</v>
      </c>
    </row>
    <row r="164" spans="1:4" x14ac:dyDescent="0.25">
      <c r="A164" s="1">
        <v>88.5</v>
      </c>
      <c r="B164" s="1">
        <f t="shared" si="6"/>
        <v>919.18249881941176</v>
      </c>
      <c r="C164" s="1">
        <f t="shared" si="7"/>
        <v>2.5022234463276832E-4</v>
      </c>
      <c r="D164">
        <f t="shared" si="8"/>
        <v>1.0879232375337752E-3</v>
      </c>
    </row>
    <row r="165" spans="1:4" x14ac:dyDescent="0.25">
      <c r="A165" s="1">
        <v>89</v>
      </c>
      <c r="B165" s="1">
        <f t="shared" si="6"/>
        <v>924.35474947084992</v>
      </c>
      <c r="C165" s="1">
        <f t="shared" si="7"/>
        <v>2.4882221910112358E-4</v>
      </c>
      <c r="D165">
        <f t="shared" si="8"/>
        <v>1.0818357352222765E-3</v>
      </c>
    </row>
    <row r="166" spans="1:4" x14ac:dyDescent="0.25">
      <c r="A166" s="1">
        <v>89.5</v>
      </c>
      <c r="B166" s="1">
        <f t="shared" si="6"/>
        <v>929.52676656652329</v>
      </c>
      <c r="C166" s="1">
        <f t="shared" si="7"/>
        <v>2.4743773743016753E-4</v>
      </c>
      <c r="D166">
        <f t="shared" si="8"/>
        <v>1.0758162496963804E-3</v>
      </c>
    </row>
    <row r="167" spans="1:4" x14ac:dyDescent="0.25">
      <c r="A167" s="1">
        <v>90</v>
      </c>
      <c r="B167" s="1">
        <f t="shared" si="6"/>
        <v>934.69855012225048</v>
      </c>
      <c r="C167" s="1">
        <f t="shared" si="7"/>
        <v>2.4606863888888884E-4</v>
      </c>
      <c r="D167">
        <f t="shared" si="8"/>
        <v>1.0698636473429949E-3</v>
      </c>
    </row>
    <row r="168" spans="1:4" x14ac:dyDescent="0.25">
      <c r="A168" s="1">
        <v>90.5</v>
      </c>
      <c r="B168" s="1">
        <f t="shared" si="6"/>
        <v>939.87010015384953</v>
      </c>
      <c r="C168" s="1">
        <f t="shared" si="7"/>
        <v>2.4471466850828729E-4</v>
      </c>
      <c r="D168">
        <f t="shared" si="8"/>
        <v>1.0639768196012487E-3</v>
      </c>
    </row>
    <row r="169" spans="1:4" x14ac:dyDescent="0.25">
      <c r="A169" s="1">
        <v>91</v>
      </c>
      <c r="B169" s="1">
        <f t="shared" si="6"/>
        <v>945.04141667713657</v>
      </c>
      <c r="C169" s="1">
        <f t="shared" si="7"/>
        <v>2.4337557692307688E-4</v>
      </c>
      <c r="D169">
        <f t="shared" si="8"/>
        <v>1.0581546822742473E-3</v>
      </c>
    </row>
    <row r="170" spans="1:4" x14ac:dyDescent="0.25">
      <c r="A170" s="1">
        <v>91.5</v>
      </c>
      <c r="B170" s="1">
        <f t="shared" si="6"/>
        <v>950.21249970792667</v>
      </c>
      <c r="C170" s="1">
        <f t="shared" si="7"/>
        <v>2.420511202185792E-4</v>
      </c>
      <c r="D170">
        <f t="shared" si="8"/>
        <v>1.0523961748633878E-3</v>
      </c>
    </row>
    <row r="171" spans="1:4" x14ac:dyDescent="0.25">
      <c r="A171" s="1">
        <v>92</v>
      </c>
      <c r="B171" s="1">
        <f t="shared" si="6"/>
        <v>955.38334926203311</v>
      </c>
      <c r="C171" s="1">
        <f t="shared" si="7"/>
        <v>2.4074105978260868E-4</v>
      </c>
      <c r="D171">
        <f t="shared" si="8"/>
        <v>1.0467002599243854E-3</v>
      </c>
    </row>
    <row r="172" spans="1:4" x14ac:dyDescent="0.25">
      <c r="A172" s="1">
        <v>92.5</v>
      </c>
      <c r="B172" s="1">
        <f t="shared" si="6"/>
        <v>960.55396535526791</v>
      </c>
      <c r="C172" s="1">
        <f t="shared" si="7"/>
        <v>2.3944516216216211E-4</v>
      </c>
      <c r="D172">
        <f t="shared" si="8"/>
        <v>1.0410659224441832E-3</v>
      </c>
    </row>
    <row r="173" spans="1:4" x14ac:dyDescent="0.25">
      <c r="A173" s="1">
        <v>93</v>
      </c>
      <c r="B173" s="1">
        <f t="shared" si="6"/>
        <v>965.72434800344195</v>
      </c>
      <c r="C173" s="1">
        <f t="shared" si="7"/>
        <v>2.3816319892473116E-4</v>
      </c>
      <c r="D173">
        <f t="shared" si="8"/>
        <v>1.0354921692379614E-3</v>
      </c>
    </row>
    <row r="174" spans="1:4" x14ac:dyDescent="0.25">
      <c r="A174" s="1">
        <v>93.5</v>
      </c>
      <c r="B174" s="1">
        <f t="shared" si="6"/>
        <v>970.89449722236384</v>
      </c>
      <c r="C174" s="1">
        <f t="shared" si="7"/>
        <v>2.3689494652406415E-4</v>
      </c>
      <c r="D174">
        <f t="shared" si="8"/>
        <v>1.0299780283654961E-3</v>
      </c>
    </row>
    <row r="175" spans="1:4" x14ac:dyDescent="0.25">
      <c r="A175" s="1">
        <v>94</v>
      </c>
      <c r="B175" s="1">
        <f t="shared" si="6"/>
        <v>976.06441302784162</v>
      </c>
      <c r="C175" s="1">
        <f t="shared" si="7"/>
        <v>2.3564018617021272E-4</v>
      </c>
      <c r="D175">
        <f t="shared" si="8"/>
        <v>1.0245225485661423E-3</v>
      </c>
    </row>
    <row r="176" spans="1:4" x14ac:dyDescent="0.25">
      <c r="A176" s="1">
        <v>94.5</v>
      </c>
      <c r="B176" s="1">
        <f t="shared" si="6"/>
        <v>981.23409543568152</v>
      </c>
      <c r="C176" s="1">
        <f t="shared" si="7"/>
        <v>2.3439870370370365E-4</v>
      </c>
      <c r="D176">
        <f t="shared" si="8"/>
        <v>1.0191247987117551E-3</v>
      </c>
    </row>
    <row r="177" spans="1:4" x14ac:dyDescent="0.25">
      <c r="A177" s="1">
        <v>95</v>
      </c>
      <c r="B177" s="1">
        <f t="shared" si="6"/>
        <v>986.4035444616884</v>
      </c>
      <c r="C177" s="1">
        <f t="shared" si="7"/>
        <v>2.3317028947368419E-4</v>
      </c>
      <c r="D177">
        <f t="shared" si="8"/>
        <v>1.0137838672768878E-3</v>
      </c>
    </row>
    <row r="178" spans="1:4" x14ac:dyDescent="0.25">
      <c r="A178" s="1">
        <v>95.5</v>
      </c>
      <c r="B178" s="1">
        <f t="shared" si="6"/>
        <v>991.57276012166585</v>
      </c>
      <c r="C178" s="1">
        <f t="shared" si="7"/>
        <v>2.3195473821989524E-4</v>
      </c>
      <c r="D178">
        <f t="shared" si="8"/>
        <v>1.0084988618256315E-3</v>
      </c>
    </row>
    <row r="179" spans="1:4" x14ac:dyDescent="0.25">
      <c r="A179" s="1">
        <v>96</v>
      </c>
      <c r="B179" s="1">
        <f t="shared" si="6"/>
        <v>996.7417424314159</v>
      </c>
      <c r="C179" s="1">
        <f t="shared" si="7"/>
        <v>2.3075184895833328E-4</v>
      </c>
      <c r="D179">
        <f t="shared" si="8"/>
        <v>1.0032689085144925E-3</v>
      </c>
    </row>
    <row r="180" spans="1:4" x14ac:dyDescent="0.25">
      <c r="A180" s="1">
        <v>96.5</v>
      </c>
      <c r="B180" s="1">
        <f t="shared" si="6"/>
        <v>1001.9104914067389</v>
      </c>
      <c r="C180" s="1">
        <f t="shared" si="7"/>
        <v>2.2956142487046629E-4</v>
      </c>
      <c r="D180">
        <f t="shared" si="8"/>
        <v>9.9809315161072292E-4</v>
      </c>
    </row>
    <row r="181" spans="1:4" x14ac:dyDescent="0.25">
      <c r="A181" s="1">
        <v>97</v>
      </c>
      <c r="B181" s="1">
        <f t="shared" si="6"/>
        <v>1007.0790070634339</v>
      </c>
      <c r="C181" s="1">
        <f t="shared" si="7"/>
        <v>2.2838327319587624E-4</v>
      </c>
      <c r="D181">
        <f t="shared" si="8"/>
        <v>9.9297075302554895E-4</v>
      </c>
    </row>
    <row r="182" spans="1:4" x14ac:dyDescent="0.25">
      <c r="A182" s="1">
        <v>97.5</v>
      </c>
      <c r="B182" s="1">
        <f t="shared" si="6"/>
        <v>1012.2472894172989</v>
      </c>
      <c r="C182" s="1">
        <f t="shared" si="7"/>
        <v>2.2721720512820507E-4</v>
      </c>
      <c r="D182">
        <f t="shared" si="8"/>
        <v>9.879008918617612E-4</v>
      </c>
    </row>
    <row r="183" spans="1:4" x14ac:dyDescent="0.25">
      <c r="A183" s="1">
        <v>98</v>
      </c>
      <c r="B183" s="1">
        <f t="shared" si="6"/>
        <v>1017.4153384841303</v>
      </c>
      <c r="C183" s="1">
        <f t="shared" si="7"/>
        <v>2.2606303571428568E-4</v>
      </c>
      <c r="D183">
        <f t="shared" si="8"/>
        <v>9.8288276397515508E-4</v>
      </c>
    </row>
    <row r="184" spans="1:4" x14ac:dyDescent="0.25">
      <c r="A184" s="1">
        <v>98.5</v>
      </c>
      <c r="B184" s="1">
        <f t="shared" si="6"/>
        <v>1022.5831542797227</v>
      </c>
      <c r="C184" s="1">
        <f t="shared" si="7"/>
        <v>2.2492058375634511E-4</v>
      </c>
      <c r="D184">
        <f t="shared" si="8"/>
        <v>9.779155815493267E-4</v>
      </c>
    </row>
    <row r="185" spans="1:4" x14ac:dyDescent="0.25">
      <c r="A185" s="1">
        <v>99</v>
      </c>
      <c r="B185" s="1">
        <f t="shared" si="6"/>
        <v>1027.7507368198699</v>
      </c>
      <c r="C185" s="1">
        <f t="shared" si="7"/>
        <v>2.2378967171717167E-4</v>
      </c>
      <c r="D185">
        <f t="shared" si="8"/>
        <v>9.7299857268335515E-4</v>
      </c>
    </row>
    <row r="186" spans="1:4" x14ac:dyDescent="0.25">
      <c r="A186" s="1">
        <v>99.5</v>
      </c>
      <c r="B186" s="1">
        <f t="shared" si="6"/>
        <v>1032.9180861203638</v>
      </c>
      <c r="C186" s="1">
        <f t="shared" si="7"/>
        <v>2.2267012562814066E-4</v>
      </c>
      <c r="D186">
        <f t="shared" si="8"/>
        <v>9.6813098099191584E-4</v>
      </c>
    </row>
    <row r="187" spans="1:4" x14ac:dyDescent="0.25">
      <c r="A187" s="1">
        <v>100</v>
      </c>
      <c r="B187" s="1">
        <f t="shared" si="6"/>
        <v>1038.0852021969947</v>
      </c>
      <c r="C187" s="1">
        <f t="shared" si="7"/>
        <v>2.2156177499999997E-4</v>
      </c>
      <c r="D187">
        <f t="shared" si="8"/>
        <v>9.6331206521739108E-4</v>
      </c>
    </row>
    <row r="188" spans="1:4" x14ac:dyDescent="0.25">
      <c r="A188" s="1">
        <v>100.5</v>
      </c>
      <c r="B188" s="1">
        <f t="shared" si="6"/>
        <v>1043.2520850655521</v>
      </c>
      <c r="C188" s="1">
        <f t="shared" si="7"/>
        <v>2.2046445273631835E-4</v>
      </c>
      <c r="D188">
        <f t="shared" si="8"/>
        <v>9.5854109885355808E-4</v>
      </c>
    </row>
    <row r="189" spans="1:4" x14ac:dyDescent="0.25">
      <c r="A189" s="1">
        <v>101</v>
      </c>
      <c r="B189" s="1">
        <f t="shared" si="6"/>
        <v>1048.4187347418238</v>
      </c>
      <c r="C189" s="1">
        <f t="shared" si="7"/>
        <v>2.1937799504950491E-4</v>
      </c>
      <c r="D189">
        <f t="shared" si="8"/>
        <v>9.5381736978045607E-4</v>
      </c>
    </row>
    <row r="190" spans="1:4" x14ac:dyDescent="0.25">
      <c r="A190" s="1">
        <v>101.5</v>
      </c>
      <c r="B190" s="1">
        <f t="shared" si="6"/>
        <v>1053.5851512415959</v>
      </c>
      <c r="C190" s="1">
        <f t="shared" si="7"/>
        <v>2.1830224137931031E-4</v>
      </c>
      <c r="D190">
        <f t="shared" si="8"/>
        <v>9.4914017991004466E-4</v>
      </c>
    </row>
    <row r="191" spans="1:4" x14ac:dyDescent="0.25">
      <c r="A191" s="1">
        <v>102</v>
      </c>
      <c r="B191" s="1">
        <f t="shared" si="6"/>
        <v>1058.7513345806533</v>
      </c>
      <c r="C191" s="1">
        <f t="shared" si="7"/>
        <v>2.1723703431372543E-4</v>
      </c>
      <c r="D191">
        <f t="shared" si="8"/>
        <v>9.4450884484228461E-4</v>
      </c>
    </row>
    <row r="192" spans="1:4" x14ac:dyDescent="0.25">
      <c r="A192" s="1">
        <v>102.5</v>
      </c>
      <c r="B192" s="1">
        <f t="shared" si="6"/>
        <v>1063.9172847747795</v>
      </c>
      <c r="C192" s="1">
        <f t="shared" si="7"/>
        <v>2.1618221951219508E-4</v>
      </c>
      <c r="D192">
        <f t="shared" si="8"/>
        <v>9.3992269353128312E-4</v>
      </c>
    </row>
    <row r="193" spans="1:4" x14ac:dyDescent="0.25">
      <c r="A193" s="1">
        <v>103</v>
      </c>
      <c r="B193" s="1">
        <f t="shared" si="6"/>
        <v>1069.0830018397573</v>
      </c>
      <c r="C193" s="1">
        <f t="shared" si="7"/>
        <v>2.1513764563106793E-4</v>
      </c>
      <c r="D193">
        <f t="shared" si="8"/>
        <v>9.3538106796116469E-4</v>
      </c>
    </row>
    <row r="194" spans="1:4" x14ac:dyDescent="0.25">
      <c r="A194" s="1">
        <v>103.5</v>
      </c>
      <c r="B194" s="1">
        <f t="shared" si="6"/>
        <v>1074.2484857913662</v>
      </c>
      <c r="C194" s="1">
        <f t="shared" si="7"/>
        <v>2.1410316425120768E-4</v>
      </c>
      <c r="D194">
        <f t="shared" si="8"/>
        <v>9.308833228313377E-4</v>
      </c>
    </row>
    <row r="195" spans="1:4" x14ac:dyDescent="0.25">
      <c r="A195" s="1">
        <v>104</v>
      </c>
      <c r="B195" s="1">
        <f t="shared" ref="B195:B258" si="9">230*0.001/((8.2463*0.001*2.675+0.001*0.001*(A195-2.675))/(A195))</f>
        <v>1079.4137366453858</v>
      </c>
      <c r="C195" s="1">
        <f t="shared" ref="C195:C258" si="10">((8.2463*0.001*2.675*0.001+0.001*0.001*(A195*0.001-2.675*0.001))/(A195*0.001))</f>
        <v>2.1307862980769225E-4</v>
      </c>
      <c r="D195">
        <f t="shared" ref="D195:D258" si="11">1/B195</f>
        <v>9.2642882525083596E-4</v>
      </c>
    </row>
    <row r="196" spans="1:4" x14ac:dyDescent="0.25">
      <c r="A196" s="1">
        <v>104.5</v>
      </c>
      <c r="B196" s="1">
        <f t="shared" si="9"/>
        <v>1084.5787544175942</v>
      </c>
      <c r="C196" s="1">
        <f t="shared" si="10"/>
        <v>2.1206389952153109E-4</v>
      </c>
      <c r="D196">
        <f t="shared" si="11"/>
        <v>9.2201695444143941E-4</v>
      </c>
    </row>
    <row r="197" spans="1:4" x14ac:dyDescent="0.25">
      <c r="A197" s="1">
        <v>105</v>
      </c>
      <c r="B197" s="1">
        <f t="shared" si="9"/>
        <v>1089.7435391237675</v>
      </c>
      <c r="C197" s="1">
        <f t="shared" si="10"/>
        <v>2.110588333333333E-4</v>
      </c>
      <c r="D197">
        <f t="shared" si="11"/>
        <v>9.1764710144927515E-4</v>
      </c>
    </row>
    <row r="198" spans="1:4" x14ac:dyDescent="0.25">
      <c r="A198" s="1">
        <v>105.5</v>
      </c>
      <c r="B198" s="1">
        <f t="shared" si="9"/>
        <v>1094.9080907796806</v>
      </c>
      <c r="C198" s="1">
        <f t="shared" si="10"/>
        <v>2.1006329383886253E-4</v>
      </c>
      <c r="D198">
        <f t="shared" si="11"/>
        <v>9.133186688646196E-4</v>
      </c>
    </row>
    <row r="199" spans="1:4" x14ac:dyDescent="0.25">
      <c r="A199" s="1">
        <v>106</v>
      </c>
      <c r="B199" s="1">
        <f t="shared" si="9"/>
        <v>1100.0724094011071</v>
      </c>
      <c r="C199" s="1">
        <f t="shared" si="10"/>
        <v>2.0907714622641507E-4</v>
      </c>
      <c r="D199">
        <f t="shared" si="11"/>
        <v>9.0903107054963073E-4</v>
      </c>
    </row>
    <row r="200" spans="1:4" x14ac:dyDescent="0.25">
      <c r="A200" s="1">
        <v>106.5</v>
      </c>
      <c r="B200" s="1">
        <f t="shared" si="9"/>
        <v>1105.2364950038193</v>
      </c>
      <c r="C200" s="1">
        <f t="shared" si="10"/>
        <v>2.0810025821596241E-4</v>
      </c>
      <c r="D200">
        <f t="shared" si="11"/>
        <v>9.0478373137374947E-4</v>
      </c>
    </row>
    <row r="201" spans="1:4" x14ac:dyDescent="0.25">
      <c r="A201" s="1">
        <v>107</v>
      </c>
      <c r="B201" s="1">
        <f t="shared" si="9"/>
        <v>1110.4003476035873</v>
      </c>
      <c r="C201" s="1">
        <f t="shared" si="10"/>
        <v>2.0713249999999996E-4</v>
      </c>
      <c r="D201">
        <f t="shared" si="11"/>
        <v>9.0057608695652156E-4</v>
      </c>
    </row>
    <row r="202" spans="1:4" x14ac:dyDescent="0.25">
      <c r="A202" s="1">
        <v>107.5</v>
      </c>
      <c r="B202" s="1">
        <f t="shared" si="9"/>
        <v>1115.5639672161808</v>
      </c>
      <c r="C202" s="1">
        <f t="shared" si="10"/>
        <v>2.0617374418604651E-4</v>
      </c>
      <c r="D202">
        <f t="shared" si="11"/>
        <v>8.9640758341759342E-4</v>
      </c>
    </row>
    <row r="203" spans="1:4" x14ac:dyDescent="0.25">
      <c r="A203" s="1">
        <v>108</v>
      </c>
      <c r="B203" s="1">
        <f t="shared" si="9"/>
        <v>1120.7273538573675</v>
      </c>
      <c r="C203" s="1">
        <f t="shared" si="10"/>
        <v>2.0522386574074069E-4</v>
      </c>
      <c r="D203">
        <f t="shared" si="11"/>
        <v>8.9227767713365527E-4</v>
      </c>
    </row>
    <row r="204" spans="1:4" x14ac:dyDescent="0.25">
      <c r="A204" s="1">
        <v>108.5</v>
      </c>
      <c r="B204" s="1">
        <f t="shared" si="9"/>
        <v>1125.8905075429138</v>
      </c>
      <c r="C204" s="1">
        <f t="shared" si="10"/>
        <v>2.0428274193548383E-4</v>
      </c>
      <c r="D204">
        <f t="shared" si="11"/>
        <v>8.881858345021037E-4</v>
      </c>
    </row>
    <row r="205" spans="1:4" x14ac:dyDescent="0.25">
      <c r="A205" s="1">
        <v>109</v>
      </c>
      <c r="B205" s="1">
        <f t="shared" si="9"/>
        <v>1131.0534282885849</v>
      </c>
      <c r="C205" s="1">
        <f t="shared" si="10"/>
        <v>2.0335025229357797E-4</v>
      </c>
      <c r="D205">
        <f t="shared" si="11"/>
        <v>8.841315317112084E-4</v>
      </c>
    </row>
    <row r="206" spans="1:4" x14ac:dyDescent="0.25">
      <c r="A206" s="1">
        <v>109.5</v>
      </c>
      <c r="B206" s="1">
        <f t="shared" si="9"/>
        <v>1136.2161161101437</v>
      </c>
      <c r="C206" s="1">
        <f t="shared" si="10"/>
        <v>2.0242627853881275E-4</v>
      </c>
      <c r="D206">
        <f t="shared" si="11"/>
        <v>8.8011425451657728E-4</v>
      </c>
    </row>
    <row r="207" spans="1:4" x14ac:dyDescent="0.25">
      <c r="A207" s="1">
        <v>110</v>
      </c>
      <c r="B207" s="1">
        <f t="shared" si="9"/>
        <v>1141.3785710233535</v>
      </c>
      <c r="C207" s="1">
        <f t="shared" si="10"/>
        <v>2.0151070454545452E-4</v>
      </c>
      <c r="D207">
        <f t="shared" si="11"/>
        <v>8.7613349802371501E-4</v>
      </c>
    </row>
    <row r="208" spans="1:4" x14ac:dyDescent="0.25">
      <c r="A208" s="1">
        <v>110.5</v>
      </c>
      <c r="B208" s="1">
        <f t="shared" si="9"/>
        <v>1146.5407930439737</v>
      </c>
      <c r="C208" s="1">
        <f t="shared" si="10"/>
        <v>2.0060341628959274E-4</v>
      </c>
      <c r="D208">
        <f t="shared" si="11"/>
        <v>8.7218876647649E-4</v>
      </c>
    </row>
    <row r="209" spans="1:4" x14ac:dyDescent="0.25">
      <c r="A209" s="1">
        <v>111</v>
      </c>
      <c r="B209" s="1">
        <f t="shared" si="9"/>
        <v>1151.7027821877641</v>
      </c>
      <c r="C209" s="1">
        <f t="shared" si="10"/>
        <v>1.9970430180180177E-4</v>
      </c>
      <c r="D209">
        <f t="shared" si="11"/>
        <v>8.6827957305131204E-4</v>
      </c>
    </row>
    <row r="210" spans="1:4" x14ac:dyDescent="0.25">
      <c r="A210" s="1">
        <v>111.5</v>
      </c>
      <c r="B210" s="1">
        <f t="shared" si="9"/>
        <v>1156.8645384704828</v>
      </c>
      <c r="C210" s="1">
        <f t="shared" si="10"/>
        <v>1.9881325112107619E-4</v>
      </c>
      <c r="D210">
        <f t="shared" si="11"/>
        <v>8.6440543965685297E-4</v>
      </c>
    </row>
    <row r="211" spans="1:4" x14ac:dyDescent="0.25">
      <c r="A211" s="1">
        <v>112</v>
      </c>
      <c r="B211" s="1">
        <f t="shared" si="9"/>
        <v>1162.0260619078861</v>
      </c>
      <c r="C211" s="1">
        <f t="shared" si="10"/>
        <v>1.9793015624999997E-4</v>
      </c>
      <c r="D211">
        <f t="shared" si="11"/>
        <v>8.605658967391302E-4</v>
      </c>
    </row>
    <row r="212" spans="1:4" x14ac:dyDescent="0.25">
      <c r="A212" s="1">
        <v>112.5</v>
      </c>
      <c r="B212" s="1">
        <f t="shared" si="9"/>
        <v>1167.1873525157287</v>
      </c>
      <c r="C212" s="1">
        <f t="shared" si="10"/>
        <v>1.9705491111111106E-4</v>
      </c>
      <c r="D212">
        <f t="shared" si="11"/>
        <v>8.5676048309178731E-4</v>
      </c>
    </row>
    <row r="213" spans="1:4" x14ac:dyDescent="0.25">
      <c r="A213" s="1">
        <v>113</v>
      </c>
      <c r="B213" s="1">
        <f t="shared" si="9"/>
        <v>1172.3484103097646</v>
      </c>
      <c r="C213" s="1">
        <f t="shared" si="10"/>
        <v>1.9618741150442473E-4</v>
      </c>
      <c r="D213">
        <f t="shared" si="11"/>
        <v>8.5298874567141204E-4</v>
      </c>
    </row>
    <row r="214" spans="1:4" x14ac:dyDescent="0.25">
      <c r="A214" s="1">
        <v>113.5</v>
      </c>
      <c r="B214" s="1">
        <f t="shared" si="9"/>
        <v>1177.5092353057462</v>
      </c>
      <c r="C214" s="1">
        <f t="shared" si="10"/>
        <v>1.9532755506607928E-4</v>
      </c>
      <c r="D214">
        <f t="shared" si="11"/>
        <v>8.4925023941773582E-4</v>
      </c>
    </row>
    <row r="215" spans="1:4" x14ac:dyDescent="0.25">
      <c r="A215" s="1">
        <v>114</v>
      </c>
      <c r="B215" s="1">
        <f t="shared" si="9"/>
        <v>1182.6698275194237</v>
      </c>
      <c r="C215" s="1">
        <f t="shared" si="10"/>
        <v>1.9447524122807012E-4</v>
      </c>
      <c r="D215">
        <f t="shared" si="11"/>
        <v>8.4554452707856574E-4</v>
      </c>
    </row>
    <row r="216" spans="1:4" x14ac:dyDescent="0.25">
      <c r="A216" s="1">
        <v>114.5</v>
      </c>
      <c r="B216" s="1">
        <f t="shared" si="9"/>
        <v>1187.8301869665465</v>
      </c>
      <c r="C216" s="1">
        <f t="shared" si="10"/>
        <v>1.9363037117903925E-4</v>
      </c>
      <c r="D216">
        <f t="shared" si="11"/>
        <v>8.4187117903930108E-4</v>
      </c>
    </row>
    <row r="217" spans="1:4" x14ac:dyDescent="0.25">
      <c r="A217" s="1">
        <v>115</v>
      </c>
      <c r="B217" s="1">
        <f t="shared" si="9"/>
        <v>1192.9903136628627</v>
      </c>
      <c r="C217" s="1">
        <f t="shared" si="10"/>
        <v>1.9279284782608693E-4</v>
      </c>
      <c r="D217">
        <f t="shared" si="11"/>
        <v>8.3822977315689963E-4</v>
      </c>
    </row>
    <row r="218" spans="1:4" x14ac:dyDescent="0.25">
      <c r="A218" s="1">
        <v>115.5</v>
      </c>
      <c r="B218" s="1">
        <f t="shared" si="9"/>
        <v>1198.1502076241188</v>
      </c>
      <c r="C218" s="1">
        <f t="shared" si="10"/>
        <v>1.9196257575757571E-4</v>
      </c>
      <c r="D218">
        <f t="shared" si="11"/>
        <v>8.3461989459815531E-4</v>
      </c>
    </row>
    <row r="219" spans="1:4" x14ac:dyDescent="0.25">
      <c r="A219" s="1">
        <v>116</v>
      </c>
      <c r="B219" s="1">
        <f t="shared" si="9"/>
        <v>1203.3098688660598</v>
      </c>
      <c r="C219" s="1">
        <f t="shared" si="10"/>
        <v>1.9113946120689651E-4</v>
      </c>
      <c r="D219">
        <f t="shared" si="11"/>
        <v>8.310411356821589E-4</v>
      </c>
    </row>
    <row r="220" spans="1:4" x14ac:dyDescent="0.25">
      <c r="A220" s="1">
        <v>116.5</v>
      </c>
      <c r="B220" s="1">
        <f t="shared" si="9"/>
        <v>1208.4692974044294</v>
      </c>
      <c r="C220" s="1">
        <f t="shared" si="10"/>
        <v>1.9032341201716735E-4</v>
      </c>
      <c r="D220">
        <f t="shared" si="11"/>
        <v>8.2749309572681471E-4</v>
      </c>
    </row>
    <row r="221" spans="1:4" x14ac:dyDescent="0.25">
      <c r="A221" s="1">
        <v>117</v>
      </c>
      <c r="B221" s="1">
        <f t="shared" si="9"/>
        <v>1213.6284932549702</v>
      </c>
      <c r="C221" s="1">
        <f t="shared" si="10"/>
        <v>1.8951433760683759E-4</v>
      </c>
      <c r="D221">
        <f t="shared" si="11"/>
        <v>8.2397538089929378E-4</v>
      </c>
    </row>
    <row r="222" spans="1:4" x14ac:dyDescent="0.25">
      <c r="A222" s="1">
        <v>117.5</v>
      </c>
      <c r="B222" s="1">
        <f t="shared" si="9"/>
        <v>1218.7874564334222</v>
      </c>
      <c r="C222" s="1">
        <f t="shared" si="10"/>
        <v>1.8871214893617018E-4</v>
      </c>
      <c r="D222">
        <f t="shared" si="11"/>
        <v>8.2048760407030512E-4</v>
      </c>
    </row>
    <row r="223" spans="1:4" x14ac:dyDescent="0.25">
      <c r="A223" s="1">
        <v>118</v>
      </c>
      <c r="B223" s="1">
        <f t="shared" si="9"/>
        <v>1223.9461869555255</v>
      </c>
      <c r="C223" s="1">
        <f t="shared" si="10"/>
        <v>1.8791675847457624E-4</v>
      </c>
      <c r="D223">
        <f t="shared" si="11"/>
        <v>8.170293846720705E-4</v>
      </c>
    </row>
    <row r="224" spans="1:4" x14ac:dyDescent="0.25">
      <c r="A224" s="1">
        <v>118.5</v>
      </c>
      <c r="B224" s="1">
        <f t="shared" si="9"/>
        <v>1229.1046848370177</v>
      </c>
      <c r="C224" s="1">
        <f t="shared" si="10"/>
        <v>1.8712808016877635E-4</v>
      </c>
      <c r="D224">
        <f t="shared" si="11"/>
        <v>8.1360034855989703E-4</v>
      </c>
    </row>
    <row r="225" spans="1:4" x14ac:dyDescent="0.25">
      <c r="A225" s="1">
        <v>119</v>
      </c>
      <c r="B225" s="1">
        <f t="shared" si="9"/>
        <v>1234.2629500936353</v>
      </c>
      <c r="C225" s="1">
        <f t="shared" si="10"/>
        <v>1.8634602941176466E-4</v>
      </c>
      <c r="D225">
        <f t="shared" si="11"/>
        <v>8.1020012787723773E-4</v>
      </c>
    </row>
    <row r="226" spans="1:4" x14ac:dyDescent="0.25">
      <c r="A226" s="1">
        <v>119.5</v>
      </c>
      <c r="B226" s="1">
        <f t="shared" si="9"/>
        <v>1239.4209827411137</v>
      </c>
      <c r="C226" s="1">
        <f t="shared" si="10"/>
        <v>1.8557052301255227E-4</v>
      </c>
      <c r="D226">
        <f t="shared" si="11"/>
        <v>8.0682836092414039E-4</v>
      </c>
    </row>
    <row r="227" spans="1:4" x14ac:dyDescent="0.25">
      <c r="A227" s="1">
        <v>120</v>
      </c>
      <c r="B227" s="1">
        <f t="shared" si="9"/>
        <v>1244.5787827951867</v>
      </c>
      <c r="C227" s="1">
        <f t="shared" si="10"/>
        <v>1.8480147916666667E-4</v>
      </c>
      <c r="D227">
        <f t="shared" si="11"/>
        <v>8.0348469202898526E-4</v>
      </c>
    </row>
    <row r="228" spans="1:4" x14ac:dyDescent="0.25">
      <c r="A228" s="1">
        <v>120.5</v>
      </c>
      <c r="B228" s="1">
        <f t="shared" si="9"/>
        <v>1249.7363502715864</v>
      </c>
      <c r="C228" s="1">
        <f t="shared" si="10"/>
        <v>1.8403881742738587E-4</v>
      </c>
      <c r="D228">
        <f t="shared" si="11"/>
        <v>8.0016877142341666E-4</v>
      </c>
    </row>
    <row r="229" spans="1:4" x14ac:dyDescent="0.25">
      <c r="A229" s="1">
        <v>121</v>
      </c>
      <c r="B229" s="1">
        <f t="shared" si="9"/>
        <v>1254.8936851860435</v>
      </c>
      <c r="C229" s="1">
        <f t="shared" si="10"/>
        <v>1.8328245867768592E-4</v>
      </c>
      <c r="D229">
        <f t="shared" si="11"/>
        <v>7.9688025512037353E-4</v>
      </c>
    </row>
    <row r="230" spans="1:4" x14ac:dyDescent="0.25">
      <c r="A230" s="1">
        <v>121.5</v>
      </c>
      <c r="B230" s="1">
        <f t="shared" si="9"/>
        <v>1260.0507875542876</v>
      </c>
      <c r="C230" s="1">
        <f t="shared" si="10"/>
        <v>1.8253232510288066E-4</v>
      </c>
      <c r="D230">
        <f t="shared" si="11"/>
        <v>7.9361880479513315E-4</v>
      </c>
    </row>
    <row r="231" spans="1:4" x14ac:dyDescent="0.25">
      <c r="A231" s="1">
        <v>122</v>
      </c>
      <c r="B231" s="1">
        <f t="shared" si="9"/>
        <v>1265.2076573920469</v>
      </c>
      <c r="C231" s="1">
        <f t="shared" si="10"/>
        <v>1.817883401639344E-4</v>
      </c>
      <c r="D231">
        <f t="shared" si="11"/>
        <v>7.9038408766928003E-4</v>
      </c>
    </row>
    <row r="232" spans="1:4" x14ac:dyDescent="0.25">
      <c r="A232" s="1">
        <v>122.5</v>
      </c>
      <c r="B232" s="1">
        <f t="shared" si="9"/>
        <v>1270.3642947150481</v>
      </c>
      <c r="C232" s="1">
        <f t="shared" si="10"/>
        <v>1.8105042857142855E-4</v>
      </c>
      <c r="D232">
        <f t="shared" si="11"/>
        <v>7.8717577639751538E-4</v>
      </c>
    </row>
    <row r="233" spans="1:4" x14ac:dyDescent="0.25">
      <c r="A233" s="1">
        <v>123</v>
      </c>
      <c r="B233" s="1">
        <f t="shared" si="9"/>
        <v>1275.5206995390161</v>
      </c>
      <c r="C233" s="1">
        <f t="shared" si="10"/>
        <v>1.8031851626016258E-4</v>
      </c>
      <c r="D233">
        <f t="shared" si="11"/>
        <v>7.8399354895722861E-4</v>
      </c>
    </row>
    <row r="234" spans="1:4" x14ac:dyDescent="0.25">
      <c r="A234" s="1">
        <v>123.5</v>
      </c>
      <c r="B234" s="1">
        <f t="shared" si="9"/>
        <v>1280.6768718796745</v>
      </c>
      <c r="C234" s="1">
        <f t="shared" si="10"/>
        <v>1.7959253036437244E-4</v>
      </c>
      <c r="D234">
        <f t="shared" si="11"/>
        <v>7.8083708854074986E-4</v>
      </c>
    </row>
    <row r="235" spans="1:4" x14ac:dyDescent="0.25">
      <c r="A235" s="1">
        <v>124</v>
      </c>
      <c r="B235" s="1">
        <f t="shared" si="9"/>
        <v>1285.8328117527467</v>
      </c>
      <c r="C235" s="1">
        <f t="shared" si="10"/>
        <v>1.7887239919354837E-4</v>
      </c>
      <c r="D235">
        <f t="shared" si="11"/>
        <v>7.7770608345021015E-4</v>
      </c>
    </row>
    <row r="236" spans="1:4" x14ac:dyDescent="0.25">
      <c r="A236" s="1">
        <v>124.5</v>
      </c>
      <c r="B236" s="1">
        <f t="shared" si="9"/>
        <v>1290.9885191739525</v>
      </c>
      <c r="C236" s="1">
        <f t="shared" si="10"/>
        <v>1.7815805220883533E-4</v>
      </c>
      <c r="D236">
        <f t="shared" si="11"/>
        <v>7.7460022699493616E-4</v>
      </c>
    </row>
    <row r="237" spans="1:4" x14ac:dyDescent="0.25">
      <c r="A237" s="1">
        <v>125</v>
      </c>
      <c r="B237" s="1">
        <f t="shared" si="9"/>
        <v>1296.143994159012</v>
      </c>
      <c r="C237" s="1">
        <f t="shared" si="10"/>
        <v>1.7744941999999996E-4</v>
      </c>
      <c r="D237">
        <f t="shared" si="11"/>
        <v>7.7151921739130409E-4</v>
      </c>
    </row>
    <row r="238" spans="1:4" x14ac:dyDescent="0.25">
      <c r="A238" s="1">
        <v>125.5</v>
      </c>
      <c r="B238" s="1">
        <f t="shared" si="9"/>
        <v>1301.2992367236432</v>
      </c>
      <c r="C238" s="1">
        <f t="shared" si="10"/>
        <v>1.7674643426294817E-4</v>
      </c>
      <c r="D238">
        <f t="shared" si="11"/>
        <v>7.6846275766499197E-4</v>
      </c>
    </row>
    <row r="239" spans="1:4" x14ac:dyDescent="0.25">
      <c r="A239" s="1">
        <v>126</v>
      </c>
      <c r="B239" s="1">
        <f t="shared" si="9"/>
        <v>1306.4542468835625</v>
      </c>
      <c r="C239" s="1">
        <f t="shared" si="10"/>
        <v>1.7604902777777775E-4</v>
      </c>
      <c r="D239">
        <f t="shared" si="11"/>
        <v>7.6543055555555544E-4</v>
      </c>
    </row>
    <row r="240" spans="1:4" x14ac:dyDescent="0.25">
      <c r="A240" s="1">
        <v>126.5</v>
      </c>
      <c r="B240" s="1">
        <f t="shared" si="9"/>
        <v>1311.6090246544857</v>
      </c>
      <c r="C240" s="1">
        <f t="shared" si="10"/>
        <v>1.7535713438735173E-4</v>
      </c>
      <c r="D240">
        <f t="shared" si="11"/>
        <v>7.6242232342326854E-4</v>
      </c>
    </row>
    <row r="241" spans="1:4" x14ac:dyDescent="0.25">
      <c r="A241" s="1">
        <v>127</v>
      </c>
      <c r="B241" s="1">
        <f t="shared" si="9"/>
        <v>1316.7635700521264</v>
      </c>
      <c r="C241" s="1">
        <f t="shared" si="10"/>
        <v>1.7467068897637791E-4</v>
      </c>
      <c r="D241">
        <f t="shared" si="11"/>
        <v>7.5943777815816493E-4</v>
      </c>
    </row>
    <row r="242" spans="1:4" x14ac:dyDescent="0.25">
      <c r="A242" s="1">
        <v>127.5</v>
      </c>
      <c r="B242" s="1">
        <f t="shared" si="9"/>
        <v>1321.9178830921974</v>
      </c>
      <c r="C242" s="1">
        <f t="shared" si="10"/>
        <v>1.7398962745098038E-4</v>
      </c>
      <c r="D242">
        <f t="shared" si="11"/>
        <v>7.5647664109121881E-4</v>
      </c>
    </row>
    <row r="243" spans="1:4" x14ac:dyDescent="0.25">
      <c r="A243" s="1">
        <v>128</v>
      </c>
      <c r="B243" s="1">
        <f t="shared" si="9"/>
        <v>1327.071963790409</v>
      </c>
      <c r="C243" s="1">
        <f t="shared" si="10"/>
        <v>1.7331388671874997E-4</v>
      </c>
      <c r="D243">
        <f t="shared" si="11"/>
        <v>7.5353863790760857E-4</v>
      </c>
    </row>
    <row r="244" spans="1:4" x14ac:dyDescent="0.25">
      <c r="A244" s="1">
        <v>128.5</v>
      </c>
      <c r="B244" s="1">
        <f t="shared" si="9"/>
        <v>1332.2258121624716</v>
      </c>
      <c r="C244" s="1">
        <f t="shared" si="10"/>
        <v>1.7264340466926066E-4</v>
      </c>
      <c r="D244">
        <f t="shared" si="11"/>
        <v>7.5062349856200284E-4</v>
      </c>
    </row>
    <row r="245" spans="1:4" x14ac:dyDescent="0.25">
      <c r="A245" s="1">
        <v>129</v>
      </c>
      <c r="B245" s="1">
        <f t="shared" si="9"/>
        <v>1337.3794282240926</v>
      </c>
      <c r="C245" s="1">
        <f t="shared" si="10"/>
        <v>1.7197812015503874E-4</v>
      </c>
      <c r="D245">
        <f t="shared" si="11"/>
        <v>7.477309571958206E-4</v>
      </c>
    </row>
    <row r="246" spans="1:4" x14ac:dyDescent="0.25">
      <c r="A246" s="1">
        <v>129.5</v>
      </c>
      <c r="B246" s="1">
        <f t="shared" si="9"/>
        <v>1342.5328119909796</v>
      </c>
      <c r="C246" s="1">
        <f t="shared" si="10"/>
        <v>1.7131797297297293E-4</v>
      </c>
      <c r="D246">
        <f t="shared" si="11"/>
        <v>7.448607520564041E-4</v>
      </c>
    </row>
    <row r="247" spans="1:4" x14ac:dyDescent="0.25">
      <c r="A247" s="1">
        <v>130</v>
      </c>
      <c r="B247" s="1">
        <f t="shared" si="9"/>
        <v>1347.6859634788375</v>
      </c>
      <c r="C247" s="1">
        <f t="shared" si="10"/>
        <v>1.7066290384615382E-4</v>
      </c>
      <c r="D247">
        <f t="shared" si="11"/>
        <v>7.4201262541806002E-4</v>
      </c>
    </row>
    <row r="248" spans="1:4" x14ac:dyDescent="0.25">
      <c r="A248" s="1">
        <v>130.5</v>
      </c>
      <c r="B248" s="1">
        <f t="shared" si="9"/>
        <v>1352.8388827033702</v>
      </c>
      <c r="C248" s="1">
        <f t="shared" si="10"/>
        <v>1.7001285440613025E-4</v>
      </c>
      <c r="D248">
        <f t="shared" si="11"/>
        <v>7.3918632350491412E-4</v>
      </c>
    </row>
    <row r="249" spans="1:4" x14ac:dyDescent="0.25">
      <c r="A249" s="1">
        <v>131</v>
      </c>
      <c r="B249" s="1">
        <f t="shared" si="9"/>
        <v>1357.9915696802807</v>
      </c>
      <c r="C249" s="1">
        <f t="shared" si="10"/>
        <v>1.6936776717557247E-4</v>
      </c>
      <c r="D249">
        <f t="shared" si="11"/>
        <v>7.3638159641553256E-4</v>
      </c>
    </row>
    <row r="250" spans="1:4" x14ac:dyDescent="0.25">
      <c r="A250" s="1">
        <v>131.5</v>
      </c>
      <c r="B250" s="1">
        <f t="shared" si="9"/>
        <v>1363.1440244252699</v>
      </c>
      <c r="C250" s="1">
        <f t="shared" si="10"/>
        <v>1.6872758555133076E-4</v>
      </c>
      <c r="D250">
        <f t="shared" si="11"/>
        <v>7.3359819804926407E-4</v>
      </c>
    </row>
    <row r="251" spans="1:4" x14ac:dyDescent="0.25">
      <c r="A251" s="1">
        <v>132</v>
      </c>
      <c r="B251" s="1">
        <f t="shared" si="9"/>
        <v>1368.2962469540369</v>
      </c>
      <c r="C251" s="1">
        <f t="shared" si="10"/>
        <v>1.6809225378787876E-4</v>
      </c>
      <c r="D251">
        <f t="shared" si="11"/>
        <v>7.3083588603425551E-4</v>
      </c>
    </row>
    <row r="252" spans="1:4" x14ac:dyDescent="0.25">
      <c r="A252" s="1">
        <v>132.5</v>
      </c>
      <c r="B252" s="1">
        <f t="shared" si="9"/>
        <v>1373.4482372822808</v>
      </c>
      <c r="C252" s="1">
        <f t="shared" si="10"/>
        <v>1.6746171698113203E-4</v>
      </c>
      <c r="D252">
        <f t="shared" si="11"/>
        <v>7.2809442165709583E-4</v>
      </c>
    </row>
    <row r="253" spans="1:4" x14ac:dyDescent="0.25">
      <c r="A253" s="1">
        <v>133</v>
      </c>
      <c r="B253" s="1">
        <f t="shared" si="9"/>
        <v>1378.5999954256981</v>
      </c>
      <c r="C253" s="1">
        <f t="shared" si="10"/>
        <v>1.6683592105263154E-4</v>
      </c>
      <c r="D253">
        <f t="shared" si="11"/>
        <v>7.2537356979405024E-4</v>
      </c>
    </row>
    <row r="254" spans="1:4" x14ac:dyDescent="0.25">
      <c r="A254" s="1">
        <v>133.5</v>
      </c>
      <c r="B254" s="1">
        <f t="shared" si="9"/>
        <v>1383.7515213999845</v>
      </c>
      <c r="C254" s="1">
        <f t="shared" si="10"/>
        <v>1.6621481273408238E-4</v>
      </c>
      <c r="D254">
        <f t="shared" si="11"/>
        <v>7.2267309884383639E-4</v>
      </c>
    </row>
    <row r="255" spans="1:4" x14ac:dyDescent="0.25">
      <c r="A255" s="1">
        <v>134</v>
      </c>
      <c r="B255" s="1">
        <f t="shared" si="9"/>
        <v>1388.9028152208339</v>
      </c>
      <c r="C255" s="1">
        <f t="shared" si="10"/>
        <v>1.6559833955223879E-4</v>
      </c>
      <c r="D255">
        <f t="shared" si="11"/>
        <v>7.1999278066190776E-4</v>
      </c>
    </row>
    <row r="256" spans="1:4" x14ac:dyDescent="0.25">
      <c r="A256" s="1">
        <v>134.5</v>
      </c>
      <c r="B256" s="1">
        <f t="shared" si="9"/>
        <v>1394.0538769039388</v>
      </c>
      <c r="C256" s="1">
        <f t="shared" si="10"/>
        <v>1.6498644981412634E-4</v>
      </c>
      <c r="D256">
        <f t="shared" si="11"/>
        <v>7.1733239049620167E-4</v>
      </c>
    </row>
    <row r="257" spans="1:4" x14ac:dyDescent="0.25">
      <c r="A257" s="1">
        <v>135</v>
      </c>
      <c r="B257" s="1">
        <f t="shared" si="9"/>
        <v>1399.2047064649907</v>
      </c>
      <c r="C257" s="1">
        <f t="shared" si="10"/>
        <v>1.6437909259259256E-4</v>
      </c>
      <c r="D257">
        <f t="shared" si="11"/>
        <v>7.1469170692431546E-4</v>
      </c>
    </row>
    <row r="258" spans="1:4" x14ac:dyDescent="0.25">
      <c r="A258" s="1">
        <v>135.5</v>
      </c>
      <c r="B258" s="1">
        <f t="shared" si="9"/>
        <v>1404.3553039196793</v>
      </c>
      <c r="C258" s="1">
        <f t="shared" si="10"/>
        <v>1.6377621771217709E-4</v>
      </c>
      <c r="D258">
        <f t="shared" si="11"/>
        <v>7.120705117920743E-4</v>
      </c>
    </row>
    <row r="259" spans="1:4" x14ac:dyDescent="0.25">
      <c r="A259" s="1">
        <v>136</v>
      </c>
      <c r="B259" s="1">
        <f t="shared" ref="B259:B322" si="12">230*0.001/((8.2463*0.001*2.675+0.001*0.001*(A259-2.675))/(A259))</f>
        <v>1409.5056692836927</v>
      </c>
      <c r="C259" s="1">
        <f t="shared" ref="C259:C322" si="13">((8.2463*0.001*2.675*0.001+0.001*0.001*(A259*0.001-2.675*0.001))/(A259*0.001))</f>
        <v>1.6317777573529406E-4</v>
      </c>
      <c r="D259">
        <f t="shared" ref="D259:D322" si="14">1/B259</f>
        <v>7.0946859015345257E-4</v>
      </c>
    </row>
    <row r="260" spans="1:4" x14ac:dyDescent="0.25">
      <c r="A260" s="1">
        <v>136.5</v>
      </c>
      <c r="B260" s="1">
        <f t="shared" si="12"/>
        <v>1414.6558025727184</v>
      </c>
      <c r="C260" s="1">
        <f t="shared" si="13"/>
        <v>1.6258371794871792E-4</v>
      </c>
      <c r="D260">
        <f t="shared" si="14"/>
        <v>7.0688573021181699E-4</v>
      </c>
    </row>
    <row r="261" spans="1:4" x14ac:dyDescent="0.25">
      <c r="A261" s="1">
        <v>137</v>
      </c>
      <c r="B261" s="1">
        <f t="shared" si="12"/>
        <v>1419.8057038024413</v>
      </c>
      <c r="C261" s="1">
        <f t="shared" si="13"/>
        <v>1.6199399635036493E-4</v>
      </c>
      <c r="D261">
        <f t="shared" si="14"/>
        <v>7.0432172326245627E-4</v>
      </c>
    </row>
    <row r="262" spans="1:4" x14ac:dyDescent="0.25">
      <c r="A262" s="1">
        <v>137.5</v>
      </c>
      <c r="B262" s="1">
        <f t="shared" si="12"/>
        <v>1424.9553729885463</v>
      </c>
      <c r="C262" s="1">
        <f t="shared" si="13"/>
        <v>1.6140856363636359E-4</v>
      </c>
      <c r="D262">
        <f t="shared" si="14"/>
        <v>7.0177636363636352E-4</v>
      </c>
    </row>
    <row r="263" spans="1:4" x14ac:dyDescent="0.25">
      <c r="A263" s="1">
        <v>138</v>
      </c>
      <c r="B263" s="1">
        <f t="shared" si="12"/>
        <v>1430.1048101467156</v>
      </c>
      <c r="C263" s="1">
        <f t="shared" si="13"/>
        <v>1.6082737318840577E-4</v>
      </c>
      <c r="D263">
        <f t="shared" si="14"/>
        <v>6.9924944864524247E-4</v>
      </c>
    </row>
    <row r="264" spans="1:4" x14ac:dyDescent="0.25">
      <c r="A264" s="1">
        <v>138.5</v>
      </c>
      <c r="B264" s="1">
        <f t="shared" si="12"/>
        <v>1435.2540152926308</v>
      </c>
      <c r="C264" s="1">
        <f t="shared" si="13"/>
        <v>1.602503790613718E-4</v>
      </c>
      <c r="D264">
        <f t="shared" si="14"/>
        <v>6.9674077852770351E-4</v>
      </c>
    </row>
    <row r="265" spans="1:4" x14ac:dyDescent="0.25">
      <c r="A265" s="1">
        <v>139</v>
      </c>
      <c r="B265" s="1">
        <f t="shared" si="12"/>
        <v>1440.4029884419715</v>
      </c>
      <c r="C265" s="1">
        <f t="shared" si="13"/>
        <v>1.5967753597122297E-4</v>
      </c>
      <c r="D265">
        <f t="shared" si="14"/>
        <v>6.9425015639662166E-4</v>
      </c>
    </row>
    <row r="266" spans="1:4" x14ac:dyDescent="0.25">
      <c r="A266" s="1">
        <v>139.5</v>
      </c>
      <c r="B266" s="1">
        <f t="shared" si="12"/>
        <v>1445.5517296104165</v>
      </c>
      <c r="C266" s="1">
        <f t="shared" si="13"/>
        <v>1.5910879928315408E-4</v>
      </c>
      <c r="D266">
        <f t="shared" si="14"/>
        <v>6.9177738818762655E-4</v>
      </c>
    </row>
    <row r="267" spans="1:4" x14ac:dyDescent="0.25">
      <c r="A267" s="1">
        <v>140</v>
      </c>
      <c r="B267" s="1">
        <f t="shared" si="12"/>
        <v>1450.7002388136427</v>
      </c>
      <c r="C267" s="1">
        <f t="shared" si="13"/>
        <v>1.5854412499999998E-4</v>
      </c>
      <c r="D267">
        <f t="shared" si="14"/>
        <v>6.8932228260869558E-4</v>
      </c>
    </row>
    <row r="268" spans="1:4" x14ac:dyDescent="0.25">
      <c r="A268" s="1">
        <v>140.5</v>
      </c>
      <c r="B268" s="1">
        <f t="shared" si="12"/>
        <v>1455.848516067326</v>
      </c>
      <c r="C268" s="1">
        <f t="shared" si="13"/>
        <v>1.5798346975088963E-4</v>
      </c>
      <c r="D268">
        <f t="shared" si="14"/>
        <v>6.8688465109082461E-4</v>
      </c>
    </row>
    <row r="269" spans="1:4" x14ac:dyDescent="0.25">
      <c r="A269" s="1">
        <v>141</v>
      </c>
      <c r="B269" s="1">
        <f t="shared" si="12"/>
        <v>1460.9965613871404</v>
      </c>
      <c r="C269" s="1">
        <f t="shared" si="13"/>
        <v>1.5742679078014181E-4</v>
      </c>
      <c r="D269">
        <f t="shared" si="14"/>
        <v>6.8446430773974707E-4</v>
      </c>
    </row>
    <row r="270" spans="1:4" x14ac:dyDescent="0.25">
      <c r="A270" s="1">
        <v>141.5</v>
      </c>
      <c r="B270" s="1">
        <f t="shared" si="12"/>
        <v>1466.1443747887593</v>
      </c>
      <c r="C270" s="1">
        <f t="shared" si="13"/>
        <v>1.5687404593639574E-4</v>
      </c>
      <c r="D270">
        <f t="shared" si="14"/>
        <v>6.8206106928867709E-4</v>
      </c>
    </row>
    <row r="271" spans="1:4" x14ac:dyDescent="0.25">
      <c r="A271" s="1">
        <v>142</v>
      </c>
      <c r="B271" s="1">
        <f t="shared" si="12"/>
        <v>1471.2919562878531</v>
      </c>
      <c r="C271" s="1">
        <f t="shared" si="13"/>
        <v>1.5632519366197179E-4</v>
      </c>
      <c r="D271">
        <f t="shared" si="14"/>
        <v>6.7967475505205138E-4</v>
      </c>
    </row>
    <row r="272" spans="1:4" x14ac:dyDescent="0.25">
      <c r="A272" s="1">
        <v>142.5</v>
      </c>
      <c r="B272" s="1">
        <f t="shared" si="12"/>
        <v>1476.4393059000929</v>
      </c>
      <c r="C272" s="1">
        <f t="shared" si="13"/>
        <v>1.5578019298245611E-4</v>
      </c>
      <c r="D272">
        <f t="shared" si="14"/>
        <v>6.7730518688024393E-4</v>
      </c>
    </row>
    <row r="273" spans="1:4" x14ac:dyDescent="0.25">
      <c r="A273" s="1">
        <v>143</v>
      </c>
      <c r="B273" s="1">
        <f t="shared" si="12"/>
        <v>1481.5864236411464</v>
      </c>
      <c r="C273" s="1">
        <f t="shared" si="13"/>
        <v>1.5523900349650346E-4</v>
      </c>
      <c r="D273">
        <f t="shared" si="14"/>
        <v>6.7495218911523252E-4</v>
      </c>
    </row>
    <row r="274" spans="1:4" x14ac:dyDescent="0.25">
      <c r="A274" s="1">
        <v>143.5</v>
      </c>
      <c r="B274" s="1">
        <f t="shared" si="12"/>
        <v>1486.7333095266813</v>
      </c>
      <c r="C274" s="1">
        <f t="shared" si="13"/>
        <v>1.5470158536585362E-4</v>
      </c>
      <c r="D274">
        <f t="shared" si="14"/>
        <v>6.7261558854718982E-4</v>
      </c>
    </row>
    <row r="275" spans="1:4" x14ac:dyDescent="0.25">
      <c r="A275" s="1">
        <v>144</v>
      </c>
      <c r="B275" s="1">
        <f t="shared" si="12"/>
        <v>1491.8799635723635</v>
      </c>
      <c r="C275" s="1">
        <f t="shared" si="13"/>
        <v>1.5416789930555551E-4</v>
      </c>
      <c r="D275">
        <f t="shared" si="14"/>
        <v>6.7029521437198057E-4</v>
      </c>
    </row>
    <row r="276" spans="1:4" x14ac:dyDescent="0.25">
      <c r="A276" s="1">
        <v>144.5</v>
      </c>
      <c r="B276" s="1">
        <f t="shared" si="12"/>
        <v>1497.0263857938571</v>
      </c>
      <c r="C276" s="1">
        <f t="shared" si="13"/>
        <v>1.5363790657439445E-4</v>
      </c>
      <c r="D276">
        <f t="shared" si="14"/>
        <v>6.679908981495411E-4</v>
      </c>
    </row>
    <row r="277" spans="1:4" x14ac:dyDescent="0.25">
      <c r="A277" s="1">
        <v>145</v>
      </c>
      <c r="B277" s="1">
        <f t="shared" si="12"/>
        <v>1502.1725762068254</v>
      </c>
      <c r="C277" s="1">
        <f t="shared" si="13"/>
        <v>1.5311156896551722E-4</v>
      </c>
      <c r="D277">
        <f t="shared" si="14"/>
        <v>6.6570247376311826E-4</v>
      </c>
    </row>
    <row r="278" spans="1:4" x14ac:dyDescent="0.25">
      <c r="A278" s="1">
        <v>145.5</v>
      </c>
      <c r="B278" s="1">
        <f t="shared" si="12"/>
        <v>1507.3185348269296</v>
      </c>
      <c r="C278" s="1">
        <f t="shared" si="13"/>
        <v>1.5258884879725085E-4</v>
      </c>
      <c r="D278">
        <f t="shared" si="14"/>
        <v>6.6342977737935131E-4</v>
      </c>
    </row>
    <row r="279" spans="1:4" x14ac:dyDescent="0.25">
      <c r="A279" s="1">
        <v>146</v>
      </c>
      <c r="B279" s="1">
        <f t="shared" si="12"/>
        <v>1512.46426166983</v>
      </c>
      <c r="C279" s="1">
        <f t="shared" si="13"/>
        <v>1.5206970890410958E-4</v>
      </c>
      <c r="D279">
        <f t="shared" si="14"/>
        <v>6.6117264740917186E-4</v>
      </c>
    </row>
    <row r="280" spans="1:4" x14ac:dyDescent="0.25">
      <c r="A280" s="1">
        <v>146.5</v>
      </c>
      <c r="B280" s="1">
        <f t="shared" si="12"/>
        <v>1517.6097567511849</v>
      </c>
      <c r="C280" s="1">
        <f t="shared" si="13"/>
        <v>1.5155411262798632E-4</v>
      </c>
      <c r="D280">
        <f t="shared" si="14"/>
        <v>6.5893092446950568E-4</v>
      </c>
    </row>
    <row r="281" spans="1:4" x14ac:dyDescent="0.25">
      <c r="A281" s="1">
        <v>147</v>
      </c>
      <c r="B281" s="1">
        <f t="shared" si="12"/>
        <v>1522.7550200866522</v>
      </c>
      <c r="C281" s="1">
        <f t="shared" si="13"/>
        <v>1.5104202380952379E-4</v>
      </c>
      <c r="D281">
        <f t="shared" si="14"/>
        <v>6.5670445134575562E-4</v>
      </c>
    </row>
    <row r="282" spans="1:4" x14ac:dyDescent="0.25">
      <c r="A282" s="1">
        <v>147.5</v>
      </c>
      <c r="B282" s="1">
        <f t="shared" si="12"/>
        <v>1527.9000516918877</v>
      </c>
      <c r="C282" s="1">
        <f t="shared" si="13"/>
        <v>1.5053340677966101E-4</v>
      </c>
      <c r="D282">
        <f t="shared" si="14"/>
        <v>6.5449307295504784E-4</v>
      </c>
    </row>
    <row r="283" spans="1:4" x14ac:dyDescent="0.25">
      <c r="A283" s="1">
        <v>148</v>
      </c>
      <c r="B283" s="1">
        <f t="shared" si="12"/>
        <v>1533.0448515825458</v>
      </c>
      <c r="C283" s="1">
        <f t="shared" si="13"/>
        <v>1.5002822635135131E-4</v>
      </c>
      <c r="D283">
        <f t="shared" si="14"/>
        <v>6.5229663631022317E-4</v>
      </c>
    </row>
    <row r="284" spans="1:4" x14ac:dyDescent="0.25">
      <c r="A284" s="1">
        <v>148.5</v>
      </c>
      <c r="B284" s="1">
        <f t="shared" si="12"/>
        <v>1538.1894197742799</v>
      </c>
      <c r="C284" s="1">
        <f t="shared" si="13"/>
        <v>1.4952644781144779E-4</v>
      </c>
      <c r="D284">
        <f t="shared" si="14"/>
        <v>6.5011499048455552E-4</v>
      </c>
    </row>
    <row r="285" spans="1:4" x14ac:dyDescent="0.25">
      <c r="A285" s="1">
        <v>149</v>
      </c>
      <c r="B285" s="1">
        <f t="shared" si="12"/>
        <v>1543.333756282741</v>
      </c>
      <c r="C285" s="1">
        <f t="shared" si="13"/>
        <v>1.4902803691275166E-4</v>
      </c>
      <c r="D285">
        <f t="shared" si="14"/>
        <v>6.4794798657718112E-4</v>
      </c>
    </row>
    <row r="286" spans="1:4" x14ac:dyDescent="0.25">
      <c r="A286" s="1">
        <v>149.5</v>
      </c>
      <c r="B286" s="1">
        <f t="shared" si="12"/>
        <v>1548.4778611235802</v>
      </c>
      <c r="C286" s="1">
        <f t="shared" si="13"/>
        <v>1.4853295986622071E-4</v>
      </c>
      <c r="D286">
        <f t="shared" si="14"/>
        <v>6.457954776792204E-4</v>
      </c>
    </row>
    <row r="287" spans="1:4" x14ac:dyDescent="0.25">
      <c r="A287" s="1">
        <v>150</v>
      </c>
      <c r="B287" s="1">
        <f t="shared" si="12"/>
        <v>1553.6217343124456</v>
      </c>
      <c r="C287" s="1">
        <f t="shared" si="13"/>
        <v>1.4804118333333331E-4</v>
      </c>
      <c r="D287">
        <f t="shared" si="14"/>
        <v>6.4365731884057954E-4</v>
      </c>
    </row>
    <row r="288" spans="1:4" x14ac:dyDescent="0.25">
      <c r="A288" s="1">
        <v>150.5</v>
      </c>
      <c r="B288" s="1">
        <f t="shared" si="12"/>
        <v>1558.7653758649849</v>
      </c>
      <c r="C288" s="1">
        <f t="shared" si="13"/>
        <v>1.4755267441860463E-4</v>
      </c>
      <c r="D288">
        <f t="shared" si="14"/>
        <v>6.4153336703741144E-4</v>
      </c>
    </row>
    <row r="289" spans="1:4" x14ac:dyDescent="0.25">
      <c r="A289" s="1">
        <v>151</v>
      </c>
      <c r="B289" s="1">
        <f t="shared" si="12"/>
        <v>1563.9087857968445</v>
      </c>
      <c r="C289" s="1">
        <f t="shared" si="13"/>
        <v>1.4706740066225163E-4</v>
      </c>
      <c r="D289">
        <f t="shared" si="14"/>
        <v>6.3942348114022452E-4</v>
      </c>
    </row>
    <row r="290" spans="1:4" x14ac:dyDescent="0.25">
      <c r="A290" s="1">
        <v>151.5</v>
      </c>
      <c r="B290" s="1">
        <f t="shared" si="12"/>
        <v>1569.0519641236688</v>
      </c>
      <c r="C290" s="1">
        <f t="shared" si="13"/>
        <v>1.4658533003300328E-4</v>
      </c>
      <c r="D290">
        <f t="shared" si="14"/>
        <v>6.3732752188262298E-4</v>
      </c>
    </row>
    <row r="291" spans="1:4" x14ac:dyDescent="0.25">
      <c r="A291" s="1">
        <v>152</v>
      </c>
      <c r="B291" s="1">
        <f t="shared" si="12"/>
        <v>1574.1949108611011</v>
      </c>
      <c r="C291" s="1">
        <f t="shared" si="13"/>
        <v>1.4610643092105263E-4</v>
      </c>
      <c r="D291">
        <f t="shared" si="14"/>
        <v>6.3524535183066345E-4</v>
      </c>
    </row>
    <row r="292" spans="1:4" x14ac:dyDescent="0.25">
      <c r="A292" s="1">
        <v>152.5</v>
      </c>
      <c r="B292" s="1">
        <f t="shared" si="12"/>
        <v>1579.3376260247828</v>
      </c>
      <c r="C292" s="1">
        <f t="shared" si="13"/>
        <v>1.4563067213114753E-4</v>
      </c>
      <c r="D292">
        <f t="shared" si="14"/>
        <v>6.3317683535281529E-4</v>
      </c>
    </row>
    <row r="293" spans="1:4" x14ac:dyDescent="0.25">
      <c r="A293" s="1">
        <v>153</v>
      </c>
      <c r="B293" s="1">
        <f t="shared" si="12"/>
        <v>1584.4801096303549</v>
      </c>
      <c r="C293" s="1">
        <f t="shared" si="13"/>
        <v>1.4515802287581696E-4</v>
      </c>
      <c r="D293">
        <f t="shared" si="14"/>
        <v>6.3112183859050845E-4</v>
      </c>
    </row>
    <row r="294" spans="1:4" x14ac:dyDescent="0.25">
      <c r="A294" s="1">
        <v>153.5</v>
      </c>
      <c r="B294" s="1">
        <f t="shared" si="12"/>
        <v>1589.6223616934558</v>
      </c>
      <c r="C294" s="1">
        <f t="shared" si="13"/>
        <v>1.4468845276872962E-4</v>
      </c>
      <c r="D294">
        <f t="shared" si="14"/>
        <v>6.2908022942925919E-4</v>
      </c>
    </row>
    <row r="295" spans="1:4" x14ac:dyDescent="0.25">
      <c r="A295" s="1">
        <v>154</v>
      </c>
      <c r="B295" s="1">
        <f t="shared" si="12"/>
        <v>1594.7643822297237</v>
      </c>
      <c r="C295" s="1">
        <f t="shared" si="13"/>
        <v>1.4422193181818182E-4</v>
      </c>
      <c r="D295">
        <f t="shared" si="14"/>
        <v>6.270518774703556E-4</v>
      </c>
    </row>
    <row r="296" spans="1:4" x14ac:dyDescent="0.25">
      <c r="A296" s="1">
        <v>154.5</v>
      </c>
      <c r="B296" s="1">
        <f t="shared" si="12"/>
        <v>1599.9061712547941</v>
      </c>
      <c r="C296" s="1">
        <f t="shared" si="13"/>
        <v>1.4375843042071195E-4</v>
      </c>
      <c r="D296">
        <f t="shared" si="14"/>
        <v>6.2503665400309553E-4</v>
      </c>
    </row>
    <row r="297" spans="1:4" x14ac:dyDescent="0.25">
      <c r="A297" s="1">
        <v>155</v>
      </c>
      <c r="B297" s="1">
        <f t="shared" si="12"/>
        <v>1605.047728784303</v>
      </c>
      <c r="C297" s="1">
        <f t="shared" si="13"/>
        <v>1.432979193548387E-4</v>
      </c>
      <c r="D297">
        <f t="shared" si="14"/>
        <v>6.2303443197755937E-4</v>
      </c>
    </row>
    <row r="298" spans="1:4" x14ac:dyDescent="0.25">
      <c r="A298" s="1">
        <v>155.5</v>
      </c>
      <c r="B298" s="1">
        <f t="shared" si="12"/>
        <v>1610.1890548338822</v>
      </c>
      <c r="C298" s="1">
        <f t="shared" si="13"/>
        <v>1.428403697749196E-4</v>
      </c>
      <c r="D298">
        <f t="shared" si="14"/>
        <v>6.2104508597791118E-4</v>
      </c>
    </row>
    <row r="299" spans="1:4" x14ac:dyDescent="0.25">
      <c r="A299" s="1">
        <v>156</v>
      </c>
      <c r="B299" s="1">
        <f t="shared" si="12"/>
        <v>1615.3301494191646</v>
      </c>
      <c r="C299" s="1">
        <f t="shared" si="13"/>
        <v>1.4238575320512818E-4</v>
      </c>
      <c r="D299">
        <f t="shared" si="14"/>
        <v>6.1906849219620942E-4</v>
      </c>
    </row>
    <row r="300" spans="1:4" x14ac:dyDescent="0.25">
      <c r="A300" s="1">
        <v>156.5</v>
      </c>
      <c r="B300" s="1">
        <f t="shared" si="12"/>
        <v>1620.4710125557808</v>
      </c>
      <c r="C300" s="1">
        <f t="shared" si="13"/>
        <v>1.419340415335463E-4</v>
      </c>
      <c r="D300">
        <f t="shared" si="14"/>
        <v>6.1710452840672294E-4</v>
      </c>
    </row>
    <row r="301" spans="1:4" x14ac:dyDescent="0.25">
      <c r="A301" s="1">
        <v>157</v>
      </c>
      <c r="B301" s="1">
        <f t="shared" si="12"/>
        <v>1625.6116442593593</v>
      </c>
      <c r="C301" s="1">
        <f t="shared" si="13"/>
        <v>1.4148520700636941E-4</v>
      </c>
      <c r="D301">
        <f t="shared" si="14"/>
        <v>6.1515307394073657E-4</v>
      </c>
    </row>
    <row r="302" spans="1:4" x14ac:dyDescent="0.25">
      <c r="A302" s="1">
        <v>157.5</v>
      </c>
      <c r="B302" s="1">
        <f t="shared" si="12"/>
        <v>1630.7520445455286</v>
      </c>
      <c r="C302" s="1">
        <f t="shared" si="13"/>
        <v>1.4103922222222218E-4</v>
      </c>
      <c r="D302">
        <f t="shared" si="14"/>
        <v>6.1321400966183562E-4</v>
      </c>
    </row>
    <row r="303" spans="1:4" x14ac:dyDescent="0.25">
      <c r="A303" s="1">
        <v>158</v>
      </c>
      <c r="B303" s="1">
        <f t="shared" si="12"/>
        <v>1635.8922134299146</v>
      </c>
      <c r="C303" s="1">
        <f t="shared" si="13"/>
        <v>1.4059606012658225E-4</v>
      </c>
      <c r="D303">
        <f t="shared" si="14"/>
        <v>6.1128721794166197E-4</v>
      </c>
    </row>
    <row r="304" spans="1:4" x14ac:dyDescent="0.25">
      <c r="A304" s="1">
        <v>158.5</v>
      </c>
      <c r="B304" s="1">
        <f t="shared" si="12"/>
        <v>1641.0321509281425</v>
      </c>
      <c r="C304" s="1">
        <f t="shared" si="13"/>
        <v>1.4015569400630914E-4</v>
      </c>
      <c r="D304">
        <f t="shared" si="14"/>
        <v>6.0937258263612658E-4</v>
      </c>
    </row>
    <row r="305" spans="1:4" x14ac:dyDescent="0.25">
      <c r="A305" s="1">
        <v>159</v>
      </c>
      <c r="B305" s="1">
        <f t="shared" si="12"/>
        <v>1646.1718570558355</v>
      </c>
      <c r="C305" s="1">
        <f t="shared" si="13"/>
        <v>1.3971809748427669E-4</v>
      </c>
      <c r="D305">
        <f t="shared" si="14"/>
        <v>6.074699890620725E-4</v>
      </c>
    </row>
    <row r="306" spans="1:4" x14ac:dyDescent="0.25">
      <c r="A306" s="1">
        <v>159.5</v>
      </c>
      <c r="B306" s="1">
        <f t="shared" si="12"/>
        <v>1651.3113318286155</v>
      </c>
      <c r="C306" s="1">
        <f t="shared" si="13"/>
        <v>1.3928324451410655E-4</v>
      </c>
      <c r="D306">
        <f t="shared" si="14"/>
        <v>6.0557932397437638E-4</v>
      </c>
    </row>
    <row r="307" spans="1:4" x14ac:dyDescent="0.25">
      <c r="A307" s="1">
        <v>160</v>
      </c>
      <c r="B307" s="1">
        <f t="shared" si="12"/>
        <v>1656.4505752621039</v>
      </c>
      <c r="C307" s="1">
        <f t="shared" si="13"/>
        <v>1.3885110937499997E-4</v>
      </c>
      <c r="D307">
        <f t="shared" si="14"/>
        <v>6.0370047554347806E-4</v>
      </c>
    </row>
    <row r="308" spans="1:4" x14ac:dyDescent="0.25">
      <c r="A308" s="1">
        <v>160.5</v>
      </c>
      <c r="B308" s="1">
        <f t="shared" si="12"/>
        <v>1661.5895873719194</v>
      </c>
      <c r="C308" s="1">
        <f t="shared" si="13"/>
        <v>1.3842166666666662E-4</v>
      </c>
      <c r="D308">
        <f t="shared" si="14"/>
        <v>6.0183333333333323E-4</v>
      </c>
    </row>
    <row r="309" spans="1:4" x14ac:dyDescent="0.25">
      <c r="A309" s="1">
        <v>161</v>
      </c>
      <c r="B309" s="1">
        <f t="shared" si="12"/>
        <v>1666.7283681736803</v>
      </c>
      <c r="C309" s="1">
        <f t="shared" si="13"/>
        <v>1.379948913043478E-4</v>
      </c>
      <c r="D309">
        <f t="shared" si="14"/>
        <v>5.9997778827977307E-4</v>
      </c>
    </row>
    <row r="310" spans="1:4" x14ac:dyDescent="0.25">
      <c r="A310" s="1">
        <v>161.5</v>
      </c>
      <c r="B310" s="1">
        <f t="shared" si="12"/>
        <v>1671.8669176830031</v>
      </c>
      <c r="C310" s="1">
        <f t="shared" si="13"/>
        <v>1.3757075851393187E-4</v>
      </c>
      <c r="D310">
        <f t="shared" si="14"/>
        <v>5.9813373266926894E-4</v>
      </c>
    </row>
    <row r="311" spans="1:4" x14ac:dyDescent="0.25">
      <c r="A311" s="1">
        <v>162</v>
      </c>
      <c r="B311" s="1">
        <f t="shared" si="12"/>
        <v>1677.0052359155027</v>
      </c>
      <c r="C311" s="1">
        <f t="shared" si="13"/>
        <v>1.3714924382716046E-4</v>
      </c>
      <c r="D311">
        <f t="shared" si="14"/>
        <v>5.9630106011808893E-4</v>
      </c>
    </row>
    <row r="312" spans="1:4" x14ac:dyDescent="0.25">
      <c r="A312" s="1">
        <v>162.5</v>
      </c>
      <c r="B312" s="1">
        <f t="shared" si="12"/>
        <v>1682.1433228867925</v>
      </c>
      <c r="C312" s="1">
        <f t="shared" si="13"/>
        <v>1.3673032307692304E-4</v>
      </c>
      <c r="D312">
        <f t="shared" si="14"/>
        <v>5.9447966555183931E-4</v>
      </c>
    </row>
    <row r="313" spans="1:4" x14ac:dyDescent="0.25">
      <c r="A313" s="1">
        <v>163</v>
      </c>
      <c r="B313" s="1">
        <f t="shared" si="12"/>
        <v>1687.2811786124851</v>
      </c>
      <c r="C313" s="1">
        <f t="shared" si="13"/>
        <v>1.36313972392638E-4</v>
      </c>
      <c r="D313">
        <f t="shared" si="14"/>
        <v>5.9266944518538258E-4</v>
      </c>
    </row>
    <row r="314" spans="1:4" x14ac:dyDescent="0.25">
      <c r="A314" s="1">
        <v>163.5</v>
      </c>
      <c r="B314" s="1">
        <f t="shared" si="12"/>
        <v>1692.4188031081912</v>
      </c>
      <c r="C314" s="1">
        <f t="shared" si="13"/>
        <v>1.3590016819571861E-4</v>
      </c>
      <c r="D314">
        <f t="shared" si="14"/>
        <v>5.9087029650312453E-4</v>
      </c>
    </row>
    <row r="315" spans="1:4" x14ac:dyDescent="0.25">
      <c r="A315" s="1">
        <v>164</v>
      </c>
      <c r="B315" s="1">
        <f t="shared" si="12"/>
        <v>1697.5561963895207</v>
      </c>
      <c r="C315" s="1">
        <f t="shared" si="13"/>
        <v>1.3548888719512193E-4</v>
      </c>
      <c r="D315">
        <f t="shared" si="14"/>
        <v>5.8908211823966057E-4</v>
      </c>
    </row>
    <row r="316" spans="1:4" x14ac:dyDescent="0.25">
      <c r="A316" s="1">
        <v>164.5</v>
      </c>
      <c r="B316" s="1">
        <f t="shared" si="12"/>
        <v>1702.6933584720809</v>
      </c>
      <c r="C316" s="1">
        <f t="shared" si="13"/>
        <v>1.3508010638297869E-4</v>
      </c>
      <c r="D316">
        <f t="shared" si="14"/>
        <v>5.8730481036077704E-4</v>
      </c>
    </row>
    <row r="317" spans="1:4" x14ac:dyDescent="0.25">
      <c r="A317" s="1">
        <v>165</v>
      </c>
      <c r="B317" s="1">
        <f t="shared" si="12"/>
        <v>1707.8302893714795</v>
      </c>
      <c r="C317" s="1">
        <f t="shared" si="13"/>
        <v>1.3467380303030298E-4</v>
      </c>
      <c r="D317">
        <f t="shared" si="14"/>
        <v>5.8553827404479568E-4</v>
      </c>
    </row>
    <row r="318" spans="1:4" x14ac:dyDescent="0.25">
      <c r="A318" s="1">
        <v>165.5</v>
      </c>
      <c r="B318" s="1">
        <f t="shared" si="12"/>
        <v>1712.9669891033209</v>
      </c>
      <c r="C318" s="1">
        <f t="shared" si="13"/>
        <v>1.3426995468277943E-4</v>
      </c>
      <c r="D318">
        <f t="shared" si="14"/>
        <v>5.8378241166425838E-4</v>
      </c>
    </row>
    <row r="319" spans="1:4" x14ac:dyDescent="0.25">
      <c r="A319" s="1">
        <v>166</v>
      </c>
      <c r="B319" s="1">
        <f t="shared" si="12"/>
        <v>1718.1034576832089</v>
      </c>
      <c r="C319" s="1">
        <f t="shared" si="13"/>
        <v>1.3386853915662648E-4</v>
      </c>
      <c r="D319">
        <f t="shared" si="14"/>
        <v>5.8203712676794118E-4</v>
      </c>
    </row>
    <row r="320" spans="1:4" x14ac:dyDescent="0.25">
      <c r="A320" s="1">
        <v>166.5</v>
      </c>
      <c r="B320" s="1">
        <f t="shared" si="12"/>
        <v>1723.2396951267463</v>
      </c>
      <c r="C320" s="1">
        <f t="shared" si="13"/>
        <v>1.3346953453453449E-4</v>
      </c>
      <c r="D320">
        <f t="shared" si="14"/>
        <v>5.8030232406319359E-4</v>
      </c>
    </row>
    <row r="321" spans="1:4" x14ac:dyDescent="0.25">
      <c r="A321" s="1">
        <v>167</v>
      </c>
      <c r="B321" s="1">
        <f t="shared" si="12"/>
        <v>1728.3757014495343</v>
      </c>
      <c r="C321" s="1">
        <f t="shared" si="13"/>
        <v>1.3307291916167662E-4</v>
      </c>
      <c r="D321">
        <f t="shared" si="14"/>
        <v>5.7857790939859401E-4</v>
      </c>
    </row>
    <row r="322" spans="1:4" x14ac:dyDescent="0.25">
      <c r="A322" s="1">
        <v>167.5</v>
      </c>
      <c r="B322" s="1">
        <f t="shared" si="12"/>
        <v>1733.5114766671722</v>
      </c>
      <c r="C322" s="1">
        <f t="shared" si="13"/>
        <v>1.3267867164179102E-4</v>
      </c>
      <c r="D322">
        <f t="shared" si="14"/>
        <v>5.7686378974691744E-4</v>
      </c>
    </row>
    <row r="323" spans="1:4" x14ac:dyDescent="0.25">
      <c r="A323" s="1">
        <v>168</v>
      </c>
      <c r="B323" s="1">
        <f t="shared" ref="B323:B386" si="15">230*0.001/((8.2463*0.001*2.675+0.001*0.001*(A323-2.675))/(A323))</f>
        <v>1738.647020795258</v>
      </c>
      <c r="C323" s="1">
        <f t="shared" ref="C323:C386" si="16">((8.2463*0.001*2.675*0.001+0.001*0.001*(A323*0.001-2.675*0.001))/(A323*0.001))</f>
        <v>1.3228677083333332E-4</v>
      </c>
      <c r="D323">
        <f t="shared" ref="D323:D386" si="17">1/B323</f>
        <v>5.751598731884057E-4</v>
      </c>
    </row>
    <row r="324" spans="1:4" x14ac:dyDescent="0.25">
      <c r="A324" s="1">
        <v>168.5</v>
      </c>
      <c r="B324" s="1">
        <f t="shared" si="15"/>
        <v>1743.782333849389</v>
      </c>
      <c r="C324" s="1">
        <f t="shared" si="16"/>
        <v>1.3189719584569729E-4</v>
      </c>
      <c r="D324">
        <f t="shared" si="17"/>
        <v>5.7346606889433611E-4</v>
      </c>
    </row>
    <row r="325" spans="1:4" x14ac:dyDescent="0.25">
      <c r="A325" s="1">
        <v>169</v>
      </c>
      <c r="B325" s="1">
        <f t="shared" si="15"/>
        <v>1748.9174158451608</v>
      </c>
      <c r="C325" s="1">
        <f t="shared" si="16"/>
        <v>1.3150992603550292E-4</v>
      </c>
      <c r="D325">
        <f t="shared" si="17"/>
        <v>5.7178228711088222E-4</v>
      </c>
    </row>
    <row r="326" spans="1:4" x14ac:dyDescent="0.25">
      <c r="A326" s="1">
        <v>169.5</v>
      </c>
      <c r="B326" s="1">
        <f t="shared" si="15"/>
        <v>1754.0522667981666</v>
      </c>
      <c r="C326" s="1">
        <f t="shared" si="16"/>
        <v>1.3112494100294984E-4</v>
      </c>
      <c r="D326">
        <f t="shared" si="17"/>
        <v>5.7010843914326011E-4</v>
      </c>
    </row>
    <row r="327" spans="1:4" x14ac:dyDescent="0.25">
      <c r="A327" s="1">
        <v>170</v>
      </c>
      <c r="B327" s="1">
        <f t="shared" si="15"/>
        <v>1759.1868867239996</v>
      </c>
      <c r="C327" s="1">
        <f t="shared" si="16"/>
        <v>1.3074222058823525E-4</v>
      </c>
      <c r="D327">
        <f t="shared" si="17"/>
        <v>5.6844443734015333E-4</v>
      </c>
    </row>
    <row r="328" spans="1:4" x14ac:dyDescent="0.25">
      <c r="A328" s="1">
        <v>170.5</v>
      </c>
      <c r="B328" s="1">
        <f t="shared" si="15"/>
        <v>1764.3212756382507</v>
      </c>
      <c r="C328" s="1">
        <f t="shared" si="16"/>
        <v>1.3036174486803515E-4</v>
      </c>
      <c r="D328">
        <f t="shared" si="17"/>
        <v>5.6679019507841378E-4</v>
      </c>
    </row>
    <row r="329" spans="1:4" x14ac:dyDescent="0.25">
      <c r="A329" s="1">
        <v>171</v>
      </c>
      <c r="B329" s="1">
        <f t="shared" si="15"/>
        <v>1769.4554335565101</v>
      </c>
      <c r="C329" s="1">
        <f t="shared" si="16"/>
        <v>1.2998349415204677E-4</v>
      </c>
      <c r="D329">
        <f t="shared" si="17"/>
        <v>5.6514562674802942E-4</v>
      </c>
    </row>
    <row r="330" spans="1:4" x14ac:dyDescent="0.25">
      <c r="A330" s="1">
        <v>171.5</v>
      </c>
      <c r="B330" s="1">
        <f t="shared" si="15"/>
        <v>1774.589360494366</v>
      </c>
      <c r="C330" s="1">
        <f t="shared" si="16"/>
        <v>1.2960744897959179E-4</v>
      </c>
      <c r="D330">
        <f t="shared" si="17"/>
        <v>5.6351064773735565E-4</v>
      </c>
    </row>
    <row r="331" spans="1:4" x14ac:dyDescent="0.25">
      <c r="A331" s="1">
        <v>172</v>
      </c>
      <c r="B331" s="1">
        <f t="shared" si="15"/>
        <v>1779.7230564674053</v>
      </c>
      <c r="C331" s="1">
        <f t="shared" si="16"/>
        <v>1.2923359011627903E-4</v>
      </c>
      <c r="D331">
        <f t="shared" si="17"/>
        <v>5.6188517441860459E-4</v>
      </c>
    </row>
    <row r="332" spans="1:4" x14ac:dyDescent="0.25">
      <c r="A332" s="1">
        <v>172.5</v>
      </c>
      <c r="B332" s="1">
        <f t="shared" si="15"/>
        <v>1784.8565214912139</v>
      </c>
      <c r="C332" s="1">
        <f t="shared" si="16"/>
        <v>1.288618985507246E-4</v>
      </c>
      <c r="D332">
        <f t="shared" si="17"/>
        <v>5.602691241335852E-4</v>
      </c>
    </row>
    <row r="333" spans="1:4" x14ac:dyDescent="0.25">
      <c r="A333" s="1">
        <v>173</v>
      </c>
      <c r="B333" s="1">
        <f t="shared" si="15"/>
        <v>1789.9897555813754</v>
      </c>
      <c r="C333" s="1">
        <f t="shared" si="16"/>
        <v>1.2849235549132945E-4</v>
      </c>
      <c r="D333">
        <f t="shared" si="17"/>
        <v>5.5866241517969328E-4</v>
      </c>
    </row>
    <row r="334" spans="1:4" x14ac:dyDescent="0.25">
      <c r="A334" s="1">
        <v>173.5</v>
      </c>
      <c r="B334" s="1">
        <f t="shared" si="15"/>
        <v>1795.1227587534731</v>
      </c>
      <c r="C334" s="1">
        <f t="shared" si="16"/>
        <v>1.2812494236311237E-4</v>
      </c>
      <c r="D334">
        <f t="shared" si="17"/>
        <v>5.5706496679614067E-4</v>
      </c>
    </row>
    <row r="335" spans="1:4" x14ac:dyDescent="0.25">
      <c r="A335" s="1">
        <v>174</v>
      </c>
      <c r="B335" s="1">
        <f t="shared" si="15"/>
        <v>1800.255531023088</v>
      </c>
      <c r="C335" s="1">
        <f t="shared" si="16"/>
        <v>1.2775964080459767E-4</v>
      </c>
      <c r="D335">
        <f t="shared" si="17"/>
        <v>5.5547669915042479E-4</v>
      </c>
    </row>
    <row r="336" spans="1:4" x14ac:dyDescent="0.25">
      <c r="A336" s="1">
        <v>174.5</v>
      </c>
      <c r="B336" s="1">
        <f t="shared" si="15"/>
        <v>1805.3880724058008</v>
      </c>
      <c r="C336" s="1">
        <f t="shared" si="16"/>
        <v>1.273964326647564E-4</v>
      </c>
      <c r="D336">
        <f t="shared" si="17"/>
        <v>5.5389753332502794E-4</v>
      </c>
    </row>
    <row r="337" spans="1:4" x14ac:dyDescent="0.25">
      <c r="A337" s="1">
        <v>175</v>
      </c>
      <c r="B337" s="1">
        <f t="shared" si="15"/>
        <v>1810.5203829171896</v>
      </c>
      <c r="C337" s="1">
        <f t="shared" si="16"/>
        <v>1.2703529999999997E-4</v>
      </c>
      <c r="D337">
        <f t="shared" si="17"/>
        <v>5.5232739130434767E-4</v>
      </c>
    </row>
    <row r="338" spans="1:4" x14ac:dyDescent="0.25">
      <c r="A338" s="1">
        <v>175.5</v>
      </c>
      <c r="B338" s="1">
        <f t="shared" si="15"/>
        <v>1815.6524625728314</v>
      </c>
      <c r="C338" s="1">
        <f t="shared" si="16"/>
        <v>1.2667622507122505E-4</v>
      </c>
      <c r="D338">
        <f t="shared" si="17"/>
        <v>5.5076619596184804E-4</v>
      </c>
    </row>
    <row r="339" spans="1:4" x14ac:dyDescent="0.25">
      <c r="A339" s="1">
        <v>176</v>
      </c>
      <c r="B339" s="1">
        <f t="shared" si="15"/>
        <v>1820.7843113883025</v>
      </c>
      <c r="C339" s="1">
        <f t="shared" si="16"/>
        <v>1.2631919034090909E-4</v>
      </c>
      <c r="D339">
        <f t="shared" si="17"/>
        <v>5.4921387104743069E-4</v>
      </c>
    </row>
    <row r="340" spans="1:4" x14ac:dyDescent="0.25">
      <c r="A340" s="1">
        <v>176.5</v>
      </c>
      <c r="B340" s="1">
        <f t="shared" si="15"/>
        <v>1825.9159293791765</v>
      </c>
      <c r="C340" s="1">
        <f t="shared" si="16"/>
        <v>1.2596417847025493E-4</v>
      </c>
      <c r="D340">
        <f t="shared" si="17"/>
        <v>5.476703411750215E-4</v>
      </c>
    </row>
    <row r="341" spans="1:4" x14ac:dyDescent="0.25">
      <c r="A341" s="1">
        <v>177</v>
      </c>
      <c r="B341" s="1">
        <f t="shared" si="15"/>
        <v>1831.0473165610272</v>
      </c>
      <c r="C341" s="1">
        <f t="shared" si="16"/>
        <v>1.2561117231638417E-4</v>
      </c>
      <c r="D341">
        <f t="shared" si="17"/>
        <v>5.4613553181036593E-4</v>
      </c>
    </row>
    <row r="342" spans="1:4" x14ac:dyDescent="0.25">
      <c r="A342" s="1">
        <v>177.5</v>
      </c>
      <c r="B342" s="1">
        <f t="shared" si="15"/>
        <v>1836.1784729494259</v>
      </c>
      <c r="C342" s="1">
        <f t="shared" si="16"/>
        <v>1.2526015492957744E-4</v>
      </c>
      <c r="D342">
        <f t="shared" si="17"/>
        <v>5.4460936925903236E-4</v>
      </c>
    </row>
    <row r="343" spans="1:4" x14ac:dyDescent="0.25">
      <c r="A343" s="1">
        <v>178</v>
      </c>
      <c r="B343" s="1">
        <f t="shared" si="15"/>
        <v>1841.3093985599426</v>
      </c>
      <c r="C343" s="1">
        <f t="shared" si="16"/>
        <v>1.2491110955056178E-4</v>
      </c>
      <c r="D343">
        <f t="shared" si="17"/>
        <v>5.4309178065461647E-4</v>
      </c>
    </row>
    <row r="344" spans="1:4" x14ac:dyDescent="0.25">
      <c r="A344" s="1">
        <v>178.5</v>
      </c>
      <c r="B344" s="1">
        <f t="shared" si="15"/>
        <v>1846.4400934081461</v>
      </c>
      <c r="C344" s="1">
        <f t="shared" si="16"/>
        <v>1.2456401960784312E-4</v>
      </c>
      <c r="D344">
        <f t="shared" si="17"/>
        <v>5.4158269394714398E-4</v>
      </c>
    </row>
    <row r="345" spans="1:4" x14ac:dyDescent="0.25">
      <c r="A345" s="1">
        <v>179</v>
      </c>
      <c r="B345" s="1">
        <f t="shared" si="15"/>
        <v>1851.5705575096042</v>
      </c>
      <c r="C345" s="1">
        <f t="shared" si="16"/>
        <v>1.2421886871508378E-4</v>
      </c>
      <c r="D345">
        <f t="shared" si="17"/>
        <v>5.4008203789166864E-4</v>
      </c>
    </row>
    <row r="346" spans="1:4" x14ac:dyDescent="0.25">
      <c r="A346" s="1">
        <v>179.5</v>
      </c>
      <c r="B346" s="1">
        <f t="shared" si="15"/>
        <v>1856.7007908798826</v>
      </c>
      <c r="C346" s="1">
        <f t="shared" si="16"/>
        <v>1.2387564066852367E-4</v>
      </c>
      <c r="D346">
        <f t="shared" si="17"/>
        <v>5.3858974203705931E-4</v>
      </c>
    </row>
    <row r="347" spans="1:4" x14ac:dyDescent="0.25">
      <c r="A347" s="1">
        <v>180</v>
      </c>
      <c r="B347" s="1">
        <f t="shared" si="15"/>
        <v>1861.8307935345458</v>
      </c>
      <c r="C347" s="1">
        <f t="shared" si="16"/>
        <v>1.2353431944444443E-4</v>
      </c>
      <c r="D347">
        <f t="shared" si="17"/>
        <v>5.3710573671497566E-4</v>
      </c>
    </row>
    <row r="348" spans="1:4" x14ac:dyDescent="0.25">
      <c r="A348" s="1">
        <v>180.5</v>
      </c>
      <c r="B348" s="1">
        <f t="shared" si="15"/>
        <v>1866.9605654891568</v>
      </c>
      <c r="C348" s="1">
        <f t="shared" si="16"/>
        <v>1.2319488919667587E-4</v>
      </c>
      <c r="D348">
        <f t="shared" si="17"/>
        <v>5.3562995302902552E-4</v>
      </c>
    </row>
    <row r="349" spans="1:4" x14ac:dyDescent="0.25">
      <c r="A349" s="1">
        <v>181</v>
      </c>
      <c r="B349" s="1">
        <f t="shared" si="15"/>
        <v>1872.0901067592777</v>
      </c>
      <c r="C349" s="1">
        <f t="shared" si="16"/>
        <v>1.2285733425414363E-4</v>
      </c>
      <c r="D349">
        <f t="shared" si="17"/>
        <v>5.3416232284410271E-4</v>
      </c>
    </row>
    <row r="350" spans="1:4" x14ac:dyDescent="0.25">
      <c r="A350" s="1">
        <v>181.5</v>
      </c>
      <c r="B350" s="1">
        <f t="shared" si="15"/>
        <v>1877.2194173604687</v>
      </c>
      <c r="C350" s="1">
        <f t="shared" si="16"/>
        <v>1.225216391184573E-4</v>
      </c>
      <c r="D350">
        <f t="shared" si="17"/>
        <v>5.3270277877590121E-4</v>
      </c>
    </row>
    <row r="351" spans="1:4" x14ac:dyDescent="0.25">
      <c r="A351" s="1">
        <v>182</v>
      </c>
      <c r="B351" s="1">
        <f t="shared" si="15"/>
        <v>1882.3484973082893</v>
      </c>
      <c r="C351" s="1">
        <f t="shared" si="16"/>
        <v>1.2218778846153844E-4</v>
      </c>
      <c r="D351">
        <f t="shared" si="17"/>
        <v>5.3125125418060186E-4</v>
      </c>
    </row>
    <row r="352" spans="1:4" x14ac:dyDescent="0.25">
      <c r="A352" s="1">
        <v>182.5</v>
      </c>
      <c r="B352" s="1">
        <f t="shared" si="15"/>
        <v>1887.4773466182962</v>
      </c>
      <c r="C352" s="1">
        <f t="shared" si="16"/>
        <v>1.2185576712328765E-4</v>
      </c>
      <c r="D352">
        <f t="shared" si="17"/>
        <v>5.2980768314472891E-4</v>
      </c>
    </row>
    <row r="353" spans="1:4" x14ac:dyDescent="0.25">
      <c r="A353" s="1">
        <v>183</v>
      </c>
      <c r="B353" s="1">
        <f t="shared" si="15"/>
        <v>1892.6059653060465</v>
      </c>
      <c r="C353" s="1">
        <f t="shared" si="16"/>
        <v>1.2152556010928961E-4</v>
      </c>
      <c r="D353">
        <f t="shared" si="17"/>
        <v>5.2837200047517214E-4</v>
      </c>
    </row>
    <row r="354" spans="1:4" x14ac:dyDescent="0.25">
      <c r="A354" s="1">
        <v>183.5</v>
      </c>
      <c r="B354" s="1">
        <f t="shared" si="15"/>
        <v>1897.7343533870944</v>
      </c>
      <c r="C354" s="1">
        <f t="shared" si="16"/>
        <v>1.2119715258855583E-4</v>
      </c>
      <c r="D354">
        <f t="shared" si="17"/>
        <v>5.2694414168937313E-4</v>
      </c>
    </row>
    <row r="355" spans="1:4" x14ac:dyDescent="0.25">
      <c r="A355" s="1">
        <v>184</v>
      </c>
      <c r="B355" s="1">
        <f t="shared" si="15"/>
        <v>1902.8625108769932</v>
      </c>
      <c r="C355" s="1">
        <f t="shared" si="16"/>
        <v>1.2087052989130432E-4</v>
      </c>
      <c r="D355">
        <f t="shared" si="17"/>
        <v>5.2552404300567094E-4</v>
      </c>
    </row>
    <row r="356" spans="1:4" x14ac:dyDescent="0.25">
      <c r="A356" s="1">
        <v>184.5</v>
      </c>
      <c r="B356" s="1">
        <f t="shared" si="15"/>
        <v>1907.9904377912951</v>
      </c>
      <c r="C356" s="1">
        <f t="shared" si="16"/>
        <v>1.2054567750677505E-4</v>
      </c>
      <c r="D356">
        <f t="shared" si="17"/>
        <v>5.241116413338046E-4</v>
      </c>
    </row>
    <row r="357" spans="1:4" x14ac:dyDescent="0.25">
      <c r="A357" s="1">
        <v>185</v>
      </c>
      <c r="B357" s="1">
        <f t="shared" si="15"/>
        <v>1913.1181341455508</v>
      </c>
      <c r="C357" s="1">
        <f t="shared" si="16"/>
        <v>1.2022258108108105E-4</v>
      </c>
      <c r="D357">
        <f t="shared" si="17"/>
        <v>5.2270687426556983E-4</v>
      </c>
    </row>
    <row r="358" spans="1:4" x14ac:dyDescent="0.25">
      <c r="A358" s="1">
        <v>185.5</v>
      </c>
      <c r="B358" s="1">
        <f t="shared" si="15"/>
        <v>1918.2455999553094</v>
      </c>
      <c r="C358" s="1">
        <f t="shared" si="16"/>
        <v>1.1990122641509432E-4</v>
      </c>
      <c r="D358">
        <f t="shared" si="17"/>
        <v>5.2130968006562747E-4</v>
      </c>
    </row>
    <row r="359" spans="1:4" x14ac:dyDescent="0.25">
      <c r="A359" s="1">
        <v>186</v>
      </c>
      <c r="B359" s="1">
        <f t="shared" si="15"/>
        <v>1923.3728352361188</v>
      </c>
      <c r="C359" s="1">
        <f t="shared" si="16"/>
        <v>1.1958159946236558E-4</v>
      </c>
      <c r="D359">
        <f t="shared" si="17"/>
        <v>5.1991999766245903E-4</v>
      </c>
    </row>
    <row r="360" spans="1:4" x14ac:dyDescent="0.25">
      <c r="A360" s="1">
        <v>186.5</v>
      </c>
      <c r="B360" s="1">
        <f t="shared" si="15"/>
        <v>1928.4998400035254</v>
      </c>
      <c r="C360" s="1">
        <f t="shared" si="16"/>
        <v>1.1926368632707774E-4</v>
      </c>
      <c r="D360">
        <f t="shared" si="17"/>
        <v>5.1853776663946828E-4</v>
      </c>
    </row>
    <row r="361" spans="1:4" x14ac:dyDescent="0.25">
      <c r="A361" s="1">
        <v>187</v>
      </c>
      <c r="B361" s="1">
        <f t="shared" si="15"/>
        <v>1933.6266142730738</v>
      </c>
      <c r="C361" s="1">
        <f t="shared" si="16"/>
        <v>1.1894747326203206E-4</v>
      </c>
      <c r="D361">
        <f t="shared" si="17"/>
        <v>5.1716292722622629E-4</v>
      </c>
    </row>
    <row r="362" spans="1:4" x14ac:dyDescent="0.25">
      <c r="A362" s="1">
        <v>187.5</v>
      </c>
      <c r="B362" s="1">
        <f t="shared" si="15"/>
        <v>1938.7531580603077</v>
      </c>
      <c r="C362" s="1">
        <f t="shared" si="16"/>
        <v>1.1863294666666665E-4</v>
      </c>
      <c r="D362">
        <f t="shared" si="17"/>
        <v>5.1579542028985499E-4</v>
      </c>
    </row>
    <row r="363" spans="1:4" x14ac:dyDescent="0.25">
      <c r="A363" s="1">
        <v>188</v>
      </c>
      <c r="B363" s="1">
        <f t="shared" si="15"/>
        <v>1943.8794713807697</v>
      </c>
      <c r="C363" s="1">
        <f t="shared" si="16"/>
        <v>1.1832009308510637E-4</v>
      </c>
      <c r="D363">
        <f t="shared" si="17"/>
        <v>5.1443518732654939E-4</v>
      </c>
    </row>
    <row r="364" spans="1:4" x14ac:dyDescent="0.25">
      <c r="A364" s="1">
        <v>188.5</v>
      </c>
      <c r="B364" s="1">
        <f t="shared" si="15"/>
        <v>1949.0055542499999</v>
      </c>
      <c r="C364" s="1">
        <f t="shared" si="16"/>
        <v>1.1800889920424401E-4</v>
      </c>
      <c r="D364">
        <f t="shared" si="17"/>
        <v>5.1308217045323485E-4</v>
      </c>
    </row>
    <row r="365" spans="1:4" x14ac:dyDescent="0.25">
      <c r="A365" s="1">
        <v>189</v>
      </c>
      <c r="B365" s="1">
        <f t="shared" si="15"/>
        <v>1954.1314066835389</v>
      </c>
      <c r="C365" s="1">
        <f t="shared" si="16"/>
        <v>1.1769935185185184E-4</v>
      </c>
      <c r="D365">
        <f t="shared" si="17"/>
        <v>5.1173631239935578E-4</v>
      </c>
    </row>
    <row r="366" spans="1:4" x14ac:dyDescent="0.25">
      <c r="A366" s="1">
        <v>189.5</v>
      </c>
      <c r="B366" s="1">
        <f t="shared" si="15"/>
        <v>1959.2570286969235</v>
      </c>
      <c r="C366" s="1">
        <f t="shared" si="16"/>
        <v>1.1739143799472294E-4</v>
      </c>
      <c r="D366">
        <f t="shared" si="17"/>
        <v>5.103975564987954E-4</v>
      </c>
    </row>
    <row r="367" spans="1:4" x14ac:dyDescent="0.25">
      <c r="A367" s="1">
        <v>190</v>
      </c>
      <c r="B367" s="1">
        <f t="shared" si="15"/>
        <v>1964.3824203056913</v>
      </c>
      <c r="C367" s="1">
        <f t="shared" si="16"/>
        <v>1.1708514473684208E-4</v>
      </c>
      <c r="D367">
        <f t="shared" si="17"/>
        <v>5.0906584668192201E-4</v>
      </c>
    </row>
    <row r="368" spans="1:4" x14ac:dyDescent="0.25">
      <c r="A368" s="1">
        <v>190.5</v>
      </c>
      <c r="B368" s="1">
        <f t="shared" si="15"/>
        <v>1969.5075815253765</v>
      </c>
      <c r="C368" s="1">
        <f t="shared" si="16"/>
        <v>1.1678045931758529E-4</v>
      </c>
      <c r="D368">
        <f t="shared" si="17"/>
        <v>5.0774112746776207E-4</v>
      </c>
    </row>
    <row r="369" spans="1:4" x14ac:dyDescent="0.25">
      <c r="A369" s="1">
        <v>191</v>
      </c>
      <c r="B369" s="1">
        <f t="shared" si="15"/>
        <v>1974.6325123715137</v>
      </c>
      <c r="C369" s="1">
        <f t="shared" si="16"/>
        <v>1.1647736910994763E-4</v>
      </c>
      <c r="D369">
        <f t="shared" si="17"/>
        <v>5.0642334395629399E-4</v>
      </c>
    </row>
    <row r="370" spans="1:4" x14ac:dyDescent="0.25">
      <c r="A370" s="1">
        <v>191.5</v>
      </c>
      <c r="B370" s="1">
        <f t="shared" si="15"/>
        <v>1979.7572128596348</v>
      </c>
      <c r="C370" s="1">
        <f t="shared" si="16"/>
        <v>1.1617586161879892E-4</v>
      </c>
      <c r="D370">
        <f t="shared" si="17"/>
        <v>5.0511244182086489E-4</v>
      </c>
    </row>
    <row r="371" spans="1:4" x14ac:dyDescent="0.25">
      <c r="A371" s="1">
        <v>192</v>
      </c>
      <c r="B371" s="1">
        <f t="shared" si="15"/>
        <v>1984.8816830052713</v>
      </c>
      <c r="C371" s="1">
        <f t="shared" si="16"/>
        <v>1.1587592447916665E-4</v>
      </c>
      <c r="D371">
        <f t="shared" si="17"/>
        <v>5.0380836730072457E-4</v>
      </c>
    </row>
    <row r="372" spans="1:4" x14ac:dyDescent="0.25">
      <c r="A372" s="1">
        <v>192.5</v>
      </c>
      <c r="B372" s="1">
        <f t="shared" si="15"/>
        <v>1990.0059228239525</v>
      </c>
      <c r="C372" s="1">
        <f t="shared" si="16"/>
        <v>1.1557754545454544E-4</v>
      </c>
      <c r="D372">
        <f t="shared" si="17"/>
        <v>5.0251106719367584E-4</v>
      </c>
    </row>
    <row r="373" spans="1:4" x14ac:dyDescent="0.25">
      <c r="A373" s="1">
        <v>193</v>
      </c>
      <c r="B373" s="1">
        <f t="shared" si="15"/>
        <v>1995.1299323312066</v>
      </c>
      <c r="C373" s="1">
        <f t="shared" si="16"/>
        <v>1.1528071243523313E-4</v>
      </c>
      <c r="D373">
        <f t="shared" si="17"/>
        <v>5.012204888488398E-4</v>
      </c>
    </row>
    <row r="374" spans="1:4" x14ac:dyDescent="0.25">
      <c r="A374" s="1">
        <v>193.5</v>
      </c>
      <c r="B374" s="1">
        <f t="shared" si="15"/>
        <v>2000.2537115425609</v>
      </c>
      <c r="C374" s="1">
        <f t="shared" si="16"/>
        <v>1.1498541343669249E-4</v>
      </c>
      <c r="D374">
        <f t="shared" si="17"/>
        <v>4.9993658015953259E-4</v>
      </c>
    </row>
    <row r="375" spans="1:4" x14ac:dyDescent="0.25">
      <c r="A375" s="1">
        <v>194</v>
      </c>
      <c r="B375" s="1">
        <f t="shared" si="15"/>
        <v>2005.3772604735407</v>
      </c>
      <c r="C375" s="1">
        <f t="shared" si="16"/>
        <v>1.1469163659793813E-4</v>
      </c>
      <c r="D375">
        <f t="shared" si="17"/>
        <v>4.986592895562526E-4</v>
      </c>
    </row>
    <row r="376" spans="1:4" x14ac:dyDescent="0.25">
      <c r="A376" s="1">
        <v>194.5</v>
      </c>
      <c r="B376" s="1">
        <f t="shared" si="15"/>
        <v>2010.5005791396693</v>
      </c>
      <c r="C376" s="1">
        <f t="shared" si="16"/>
        <v>1.1439937017994856E-4</v>
      </c>
      <c r="D376">
        <f t="shared" si="17"/>
        <v>4.9738856599977632E-4</v>
      </c>
    </row>
    <row r="377" spans="1:4" x14ac:dyDescent="0.25">
      <c r="A377" s="1">
        <v>195</v>
      </c>
      <c r="B377" s="1">
        <f t="shared" si="15"/>
        <v>2015.6236675564701</v>
      </c>
      <c r="C377" s="1">
        <f t="shared" si="16"/>
        <v>1.1410860256410254E-4</v>
      </c>
      <c r="D377">
        <f t="shared" si="17"/>
        <v>4.9612435897435894E-4</v>
      </c>
    </row>
    <row r="378" spans="1:4" x14ac:dyDescent="0.25">
      <c r="A378" s="1">
        <v>195.5</v>
      </c>
      <c r="B378" s="1">
        <f t="shared" si="15"/>
        <v>2020.7465257394642</v>
      </c>
      <c r="C378" s="1">
        <f t="shared" si="16"/>
        <v>1.1381932225063937E-4</v>
      </c>
      <c r="D378">
        <f t="shared" si="17"/>
        <v>4.9486661848104074E-4</v>
      </c>
    </row>
    <row r="379" spans="1:4" x14ac:dyDescent="0.25">
      <c r="A379" s="1">
        <v>196</v>
      </c>
      <c r="B379" s="1">
        <f t="shared" si="15"/>
        <v>2025.8691537041714</v>
      </c>
      <c r="C379" s="1">
        <f t="shared" si="16"/>
        <v>1.1353151785714282E-4</v>
      </c>
      <c r="D379">
        <f t="shared" si="17"/>
        <v>4.9361529503105588E-4</v>
      </c>
    </row>
    <row r="380" spans="1:4" x14ac:dyDescent="0.25">
      <c r="A380" s="1">
        <v>196.5</v>
      </c>
      <c r="B380" s="1">
        <f t="shared" si="15"/>
        <v>2030.9915514661104</v>
      </c>
      <c r="C380" s="1">
        <f t="shared" si="16"/>
        <v>1.1324517811704832E-4</v>
      </c>
      <c r="D380">
        <f t="shared" si="17"/>
        <v>4.9237033963934053E-4</v>
      </c>
    </row>
    <row r="381" spans="1:4" x14ac:dyDescent="0.25">
      <c r="A381" s="1">
        <v>197</v>
      </c>
      <c r="B381" s="1">
        <f t="shared" si="15"/>
        <v>2036.1137190407981</v>
      </c>
      <c r="C381" s="1">
        <f t="shared" si="16"/>
        <v>1.1296029187817257E-4</v>
      </c>
      <c r="D381">
        <f t="shared" si="17"/>
        <v>4.9113170381814158E-4</v>
      </c>
    </row>
    <row r="382" spans="1:4" x14ac:dyDescent="0.25">
      <c r="A382" s="1">
        <v>197.5</v>
      </c>
      <c r="B382" s="1">
        <f t="shared" si="15"/>
        <v>2041.23565644375</v>
      </c>
      <c r="C382" s="1">
        <f t="shared" si="16"/>
        <v>1.1267684810126579E-4</v>
      </c>
      <c r="D382">
        <f t="shared" si="17"/>
        <v>4.8989933957072085E-4</v>
      </c>
    </row>
    <row r="383" spans="1:4" x14ac:dyDescent="0.25">
      <c r="A383" s="1">
        <v>198</v>
      </c>
      <c r="B383" s="1">
        <f t="shared" si="15"/>
        <v>2046.3573636904805</v>
      </c>
      <c r="C383" s="1">
        <f t="shared" si="16"/>
        <v>1.1239483585858583E-4</v>
      </c>
      <c r="D383">
        <f t="shared" si="17"/>
        <v>4.8867319938515586E-4</v>
      </c>
    </row>
    <row r="384" spans="1:4" x14ac:dyDescent="0.25">
      <c r="A384" s="1">
        <v>198.5</v>
      </c>
      <c r="B384" s="1">
        <f t="shared" si="15"/>
        <v>2051.4788407965025</v>
      </c>
      <c r="C384" s="1">
        <f t="shared" si="16"/>
        <v>1.1211424433249368E-4</v>
      </c>
      <c r="D384">
        <f t="shared" si="17"/>
        <v>4.8745323622823342E-4</v>
      </c>
    </row>
    <row r="385" spans="1:10" x14ac:dyDescent="0.25">
      <c r="A385" s="1">
        <v>199</v>
      </c>
      <c r="B385" s="1">
        <f t="shared" si="15"/>
        <v>2056.6000877773276</v>
      </c>
      <c r="C385" s="1">
        <f t="shared" si="16"/>
        <v>1.1183506281407033E-4</v>
      </c>
      <c r="D385">
        <f t="shared" si="17"/>
        <v>4.8623940353943626E-4</v>
      </c>
    </row>
    <row r="386" spans="1:10" x14ac:dyDescent="0.25">
      <c r="A386" s="1">
        <v>199.5</v>
      </c>
      <c r="B386" s="1">
        <f t="shared" si="15"/>
        <v>2061.7211046484658</v>
      </c>
      <c r="C386" s="1">
        <f t="shared" si="16"/>
        <v>1.1155728070175436E-4</v>
      </c>
      <c r="D386">
        <f t="shared" si="17"/>
        <v>4.8503165522501902E-4</v>
      </c>
    </row>
    <row r="387" spans="1:10" x14ac:dyDescent="0.25">
      <c r="A387" s="1">
        <v>200</v>
      </c>
      <c r="B387" s="1">
        <f t="shared" ref="B387:B397" si="18">230*0.001/((8.2463*0.001*2.675+0.001*0.001*(A387-2.675))/(A387))</f>
        <v>2066.8418914254257</v>
      </c>
      <c r="C387" s="1">
        <f t="shared" ref="C387" si="19">((8.2463*0.001*2.675*0.001+0.001*0.001*(A387*0.001-2.675*0.001))/(A387*0.001))</f>
        <v>1.1128088749999998E-4</v>
      </c>
      <c r="D387">
        <f t="shared" ref="D387" si="20">1/B387</f>
        <v>4.8382994565217388E-4</v>
      </c>
    </row>
    <row r="388" spans="1:10" x14ac:dyDescent="0.25">
      <c r="A388" s="1">
        <v>200.5</v>
      </c>
      <c r="B388" s="1">
        <f t="shared" si="18"/>
        <v>2071.9624481237151</v>
      </c>
      <c r="C388" s="1"/>
    </row>
    <row r="389" spans="1:10" x14ac:dyDescent="0.25">
      <c r="A389" s="1">
        <v>201</v>
      </c>
      <c r="B389" s="1">
        <f t="shared" si="18"/>
        <v>2077.0827747588396</v>
      </c>
      <c r="C389" s="1"/>
    </row>
    <row r="390" spans="1:10" x14ac:dyDescent="0.25">
      <c r="A390" s="1">
        <v>201.5</v>
      </c>
      <c r="B390" s="1">
        <f t="shared" si="18"/>
        <v>2082.2028713463033</v>
      </c>
      <c r="C390" s="1"/>
    </row>
    <row r="391" spans="1:10" x14ac:dyDescent="0.25">
      <c r="A391" t="s">
        <v>20</v>
      </c>
      <c r="B391" s="4" t="s">
        <v>15</v>
      </c>
      <c r="C391" s="5" t="s">
        <v>13</v>
      </c>
      <c r="D391" s="5" t="s">
        <v>14</v>
      </c>
      <c r="E391" s="5" t="s">
        <v>16</v>
      </c>
      <c r="G391" s="5" t="s">
        <v>21</v>
      </c>
      <c r="H391" s="5" t="s">
        <v>22</v>
      </c>
      <c r="I391" s="5"/>
    </row>
    <row r="392" spans="1:10" x14ac:dyDescent="0.25">
      <c r="A392" s="2">
        <v>1000</v>
      </c>
      <c r="B392" s="1">
        <f>1/((8.2463*0.001*2.675+0.001*0.001*(A392-2.675))/(A392))</f>
        <v>43372.323968272722</v>
      </c>
      <c r="C392">
        <f>1/B392</f>
        <v>2.3056177499999993E-5</v>
      </c>
      <c r="D392">
        <f>SUM(C392:C394)</f>
        <v>4.3436325416666658E-5</v>
      </c>
      <c r="E392">
        <f>A392*C392/$D$392</f>
        <v>530.80405119060242</v>
      </c>
      <c r="F392" s="6">
        <f>((8.2463*0.001*2.675+0.001*0.001*(A392-2.675))/(A392))</f>
        <v>2.3056177499999996E-5</v>
      </c>
      <c r="G392">
        <f>1/A392</f>
        <v>1E-3</v>
      </c>
      <c r="H392">
        <f>SUM(G392:G394)</f>
        <v>1.8333333333333333E-3</v>
      </c>
      <c r="I392">
        <f>(G392/$H$392)*A392</f>
        <v>545.4545454545455</v>
      </c>
      <c r="J392">
        <f>G392/$H$392</f>
        <v>0.54545454545454553</v>
      </c>
    </row>
    <row r="393" spans="1:10" x14ac:dyDescent="0.25">
      <c r="A393" s="2">
        <v>2000</v>
      </c>
      <c r="B393" s="1">
        <f>1/((8.2463*0.001*2.675+0.001*0.001*(A393-2.675))/(A393))</f>
        <v>83138.728087619078</v>
      </c>
      <c r="C393">
        <f t="shared" ref="C393:C397" si="21">1/B393</f>
        <v>1.202808875E-5</v>
      </c>
      <c r="E393">
        <f>A393*C393/$D$392</f>
        <v>553.82625646251302</v>
      </c>
      <c r="F393" s="6">
        <f t="shared" ref="F393:F394" si="22">((8.2463*0.001*2.675+0.001*0.001*(A393-2.675))/(A393))</f>
        <v>1.2028088749999998E-5</v>
      </c>
      <c r="G393">
        <f>1/A393</f>
        <v>5.0000000000000001E-4</v>
      </c>
      <c r="I393">
        <f>(G393/$H$392)*A393</f>
        <v>545.4545454545455</v>
      </c>
      <c r="J393">
        <f t="shared" ref="J393:J394" si="23">G393/$H$392</f>
        <v>0.27272727272727276</v>
      </c>
    </row>
    <row r="394" spans="1:10" x14ac:dyDescent="0.25">
      <c r="A394" s="2">
        <v>3000</v>
      </c>
      <c r="B394" s="1">
        <f>1/((8.2463*0.001*2.675+0.001*0.001*(A394-2.675))/(A394))</f>
        <v>119730.95257646544</v>
      </c>
      <c r="C394">
        <f t="shared" si="21"/>
        <v>8.3520591666666653E-6</v>
      </c>
      <c r="E394">
        <f>A394*C394/$D$392</f>
        <v>576.84846173442327</v>
      </c>
      <c r="F394" s="6">
        <f t="shared" si="22"/>
        <v>8.3520591666666653E-6</v>
      </c>
      <c r="G394">
        <f>1/A394</f>
        <v>3.3333333333333332E-4</v>
      </c>
      <c r="I394">
        <f>(G394/$H$392)*A394</f>
        <v>545.4545454545455</v>
      </c>
      <c r="J394">
        <f t="shared" si="23"/>
        <v>0.18181818181818182</v>
      </c>
    </row>
    <row r="395" spans="1:10" x14ac:dyDescent="0.25">
      <c r="A395" s="3">
        <v>200</v>
      </c>
      <c r="B395" s="1">
        <f t="shared" si="18"/>
        <v>2066.8418914254257</v>
      </c>
      <c r="C395">
        <f t="shared" si="21"/>
        <v>4.8382994565217388E-4</v>
      </c>
      <c r="D395">
        <f>SUM(C395:C397)</f>
        <v>6.3637023369565217E-4</v>
      </c>
      <c r="E395">
        <f>A395*C395/$D$395</f>
        <v>152.059263627836</v>
      </c>
    </row>
    <row r="396" spans="1:10" x14ac:dyDescent="0.25">
      <c r="A396" s="3">
        <v>1000</v>
      </c>
      <c r="B396" s="1">
        <f t="shared" si="18"/>
        <v>9975.6345127027253</v>
      </c>
      <c r="C396">
        <f t="shared" si="21"/>
        <v>1.0024424999999999E-4</v>
      </c>
      <c r="E396">
        <f t="shared" ref="E396:E397" si="24">A396*C396/$D$395</f>
        <v>157.52504547210233</v>
      </c>
    </row>
    <row r="397" spans="1:10" x14ac:dyDescent="0.25">
      <c r="A397" s="3">
        <v>2000</v>
      </c>
      <c r="B397" s="1">
        <f t="shared" si="18"/>
        <v>19121.90746015239</v>
      </c>
      <c r="C397">
        <f t="shared" si="21"/>
        <v>5.2296038043478255E-5</v>
      </c>
      <c r="E397">
        <f t="shared" si="24"/>
        <v>164.35727277743521</v>
      </c>
    </row>
    <row r="398" spans="1:10" x14ac:dyDescent="0.25">
      <c r="A398" s="2"/>
    </row>
    <row r="399" spans="1:10" x14ac:dyDescent="0.25">
      <c r="A399" s="2"/>
    </row>
    <row r="400" spans="1:10" x14ac:dyDescent="0.25">
      <c r="A400" s="2"/>
      <c r="F400" s="6">
        <f>SUM(F392:F394)</f>
        <v>4.3436325416666665E-5</v>
      </c>
      <c r="G400">
        <f>A392*F392/$F$400</f>
        <v>530.80405119060242</v>
      </c>
    </row>
    <row r="401" spans="1:7" x14ac:dyDescent="0.25">
      <c r="G401">
        <f t="shared" ref="G401:G402" si="25">A393*F393/$F$400</f>
        <v>553.8262564625129</v>
      </c>
    </row>
    <row r="402" spans="1:7" x14ac:dyDescent="0.25">
      <c r="A402">
        <f>110/1.25</f>
        <v>88</v>
      </c>
      <c r="G402">
        <f t="shared" si="25"/>
        <v>576.84846173442327</v>
      </c>
    </row>
    <row r="412" spans="1:7" x14ac:dyDescent="0.25">
      <c r="A412">
        <f>0.275+0.105+0.115+1.325</f>
        <v>1.8199999999999998</v>
      </c>
      <c r="B412">
        <f>(0.275*17.5+0.105*7.4+0.115*17.5+1.325*7.4)/A412</f>
        <v>9.5642857142857149</v>
      </c>
      <c r="C412">
        <f>A412*B412</f>
        <v>17.407</v>
      </c>
    </row>
    <row r="413" spans="1:7" x14ac:dyDescent="0.25">
      <c r="A413">
        <f>0.275+0.105+0.115</f>
        <v>0.495</v>
      </c>
      <c r="B413">
        <f>(0.275*17.5+0.105*7.4+0.115*17.5)/A413</f>
        <v>15.357575757575759</v>
      </c>
      <c r="C413">
        <f>A413*B413</f>
        <v>7.6020000000000003</v>
      </c>
    </row>
  </sheetData>
  <phoneticPr fontId="18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13"/>
  <sheetViews>
    <sheetView topLeftCell="N1" workbookViewId="0">
      <selection activeCell="Y23" sqref="Y23"/>
    </sheetView>
  </sheetViews>
  <sheetFormatPr defaultRowHeight="16.5" x14ac:dyDescent="0.25"/>
  <cols>
    <col min="2" max="2" width="18.75" bestFit="1" customWidth="1"/>
    <col min="3" max="3" width="13.875" bestFit="1" customWidth="1"/>
    <col min="4" max="4" width="14" bestFit="1" customWidth="1"/>
    <col min="5" max="5" width="16.75" bestFit="1" customWidth="1"/>
    <col min="6" max="6" width="16.875" bestFit="1" customWidth="1"/>
    <col min="7" max="7" width="7.125" customWidth="1"/>
    <col min="8" max="8" width="12.625" bestFit="1" customWidth="1"/>
    <col min="10" max="10" width="18.75" bestFit="1" customWidth="1"/>
    <col min="11" max="11" width="13.875" bestFit="1" customWidth="1"/>
    <col min="12" max="12" width="14" bestFit="1" customWidth="1"/>
    <col min="13" max="13" width="16.75" bestFit="1" customWidth="1"/>
    <col min="14" max="14" width="16.875" bestFit="1" customWidth="1"/>
    <col min="15" max="15" width="7.125" customWidth="1"/>
    <col min="16" max="16" width="12.625" bestFit="1" customWidth="1"/>
    <col min="18" max="18" width="18.75" bestFit="1" customWidth="1"/>
    <col min="19" max="19" width="13.875" bestFit="1" customWidth="1"/>
    <col min="20" max="20" width="14" bestFit="1" customWidth="1"/>
    <col min="21" max="21" width="16.75" bestFit="1" customWidth="1"/>
    <col min="22" max="22" width="16.875" bestFit="1" customWidth="1"/>
    <col min="23" max="23" width="7.125" customWidth="1"/>
    <col min="24" max="24" width="12.625" bestFit="1" customWidth="1"/>
    <col min="26" max="26" width="18.75" bestFit="1" customWidth="1"/>
    <col min="27" max="27" width="13.875" bestFit="1" customWidth="1"/>
    <col min="28" max="28" width="14" bestFit="1" customWidth="1"/>
    <col min="29" max="29" width="16.75" bestFit="1" customWidth="1"/>
    <col min="30" max="30" width="16.875" bestFit="1" customWidth="1"/>
    <col min="31" max="31" width="7.125" customWidth="1"/>
    <col min="32" max="32" width="12.625" bestFit="1" customWidth="1"/>
    <col min="34" max="34" width="18.75" bestFit="1" customWidth="1"/>
    <col min="35" max="35" width="13.875" bestFit="1" customWidth="1"/>
    <col min="36" max="36" width="14" bestFit="1" customWidth="1"/>
    <col min="37" max="37" width="16.75" bestFit="1" customWidth="1"/>
    <col min="38" max="38" width="16.875" bestFit="1" customWidth="1"/>
    <col min="39" max="39" width="7.125" customWidth="1"/>
    <col min="40" max="40" width="12.625" bestFit="1" customWidth="1"/>
    <col min="42" max="42" width="18.75" bestFit="1" customWidth="1"/>
    <col min="43" max="43" width="13.875" bestFit="1" customWidth="1"/>
    <col min="44" max="44" width="14" bestFit="1" customWidth="1"/>
    <col min="45" max="45" width="16.75" bestFit="1" customWidth="1"/>
    <col min="46" max="46" width="16.875" bestFit="1" customWidth="1"/>
    <col min="47" max="47" width="7.125" customWidth="1"/>
    <col min="48" max="48" width="12.625" bestFit="1" customWidth="1"/>
    <col min="50" max="50" width="18.75" bestFit="1" customWidth="1"/>
    <col min="51" max="51" width="13.875" bestFit="1" customWidth="1"/>
    <col min="52" max="52" width="14" bestFit="1" customWidth="1"/>
    <col min="53" max="53" width="16.75" bestFit="1" customWidth="1"/>
    <col min="54" max="54" width="16.875" bestFit="1" customWidth="1"/>
    <col min="55" max="55" width="7.125" customWidth="1"/>
    <col min="56" max="56" width="12.625" bestFit="1" customWidth="1"/>
    <col min="58" max="58" width="18.75" bestFit="1" customWidth="1"/>
    <col min="59" max="59" width="13.875" bestFit="1" customWidth="1"/>
    <col min="60" max="60" width="14" bestFit="1" customWidth="1"/>
    <col min="61" max="61" width="16.75" bestFit="1" customWidth="1"/>
    <col min="62" max="62" width="16.875" bestFit="1" customWidth="1"/>
    <col min="63" max="63" width="7.125" customWidth="1"/>
    <col min="64" max="64" width="12.625" bestFit="1" customWidth="1"/>
    <col min="66" max="66" width="18.75" bestFit="1" customWidth="1"/>
    <col min="67" max="67" width="13.875" bestFit="1" customWidth="1"/>
    <col min="68" max="68" width="14" bestFit="1" customWidth="1"/>
    <col min="69" max="69" width="16.75" bestFit="1" customWidth="1"/>
    <col min="70" max="70" width="16.875" bestFit="1" customWidth="1"/>
    <col min="71" max="71" width="7.125" customWidth="1"/>
    <col min="72" max="72" width="12.625" bestFit="1" customWidth="1"/>
    <col min="74" max="74" width="18.75" bestFit="1" customWidth="1"/>
    <col min="75" max="75" width="13.875" bestFit="1" customWidth="1"/>
    <col min="76" max="76" width="14" bestFit="1" customWidth="1"/>
    <col min="77" max="77" width="16.75" bestFit="1" customWidth="1"/>
    <col min="78" max="78" width="16.875" bestFit="1" customWidth="1"/>
    <col min="79" max="79" width="7.125" customWidth="1"/>
    <col min="80" max="80" width="12.625" bestFit="1" customWidth="1"/>
    <col min="82" max="82" width="18.75" bestFit="1" customWidth="1"/>
    <col min="83" max="83" width="13.875" bestFit="1" customWidth="1"/>
    <col min="84" max="84" width="14" bestFit="1" customWidth="1"/>
    <col min="85" max="85" width="16.75" bestFit="1" customWidth="1"/>
    <col min="86" max="86" width="16.875" bestFit="1" customWidth="1"/>
    <col min="87" max="87" width="7.125" customWidth="1"/>
    <col min="88" max="88" width="12.625" bestFit="1" customWidth="1"/>
    <col min="90" max="90" width="18.75" bestFit="1" customWidth="1"/>
    <col min="91" max="91" width="13.875" bestFit="1" customWidth="1"/>
    <col min="92" max="92" width="14" bestFit="1" customWidth="1"/>
    <col min="93" max="93" width="16.75" bestFit="1" customWidth="1"/>
    <col min="94" max="94" width="16.875" bestFit="1" customWidth="1"/>
    <col min="95" max="95" width="7.125" customWidth="1"/>
    <col min="96" max="96" width="12.625" bestFit="1" customWidth="1"/>
    <col min="98" max="98" width="18.75" bestFit="1" customWidth="1"/>
    <col min="99" max="99" width="13.875" bestFit="1" customWidth="1"/>
    <col min="100" max="100" width="14" bestFit="1" customWidth="1"/>
    <col min="101" max="101" width="16.75" bestFit="1" customWidth="1"/>
    <col min="102" max="102" width="16.875" bestFit="1" customWidth="1"/>
    <col min="103" max="103" width="7.125" customWidth="1"/>
    <col min="104" max="104" width="12.625" customWidth="1"/>
    <col min="106" max="106" width="18.75" bestFit="1" customWidth="1"/>
    <col min="107" max="107" width="13.875" bestFit="1" customWidth="1"/>
    <col min="108" max="108" width="14" bestFit="1" customWidth="1"/>
    <col min="109" max="109" width="16.75" bestFit="1" customWidth="1"/>
    <col min="110" max="110" width="16.875" bestFit="1" customWidth="1"/>
    <col min="111" max="111" width="7.125" customWidth="1"/>
    <col min="112" max="112" width="12.625" bestFit="1" customWidth="1"/>
    <col min="114" max="114" width="18.75" bestFit="1" customWidth="1"/>
    <col min="115" max="115" width="13.875" bestFit="1" customWidth="1"/>
    <col min="116" max="116" width="14" bestFit="1" customWidth="1"/>
    <col min="117" max="117" width="16.75" bestFit="1" customWidth="1"/>
    <col min="118" max="118" width="16.875" bestFit="1" customWidth="1"/>
    <col min="119" max="119" width="7.125" customWidth="1"/>
    <col min="120" max="120" width="12.625" bestFit="1" customWidth="1"/>
  </cols>
  <sheetData>
    <row r="1" spans="1:136" s="7" customFormat="1" x14ac:dyDescent="0.25">
      <c r="A1" s="20" t="s">
        <v>32</v>
      </c>
      <c r="B1" s="20"/>
      <c r="C1" s="20"/>
      <c r="D1" s="20"/>
      <c r="E1" s="20"/>
      <c r="F1" s="20"/>
      <c r="G1" s="20"/>
      <c r="H1" s="20"/>
      <c r="I1" s="21" t="s">
        <v>33</v>
      </c>
      <c r="J1" s="21"/>
      <c r="K1" s="21"/>
      <c r="L1" s="21"/>
      <c r="M1" s="21"/>
      <c r="N1" s="21"/>
      <c r="O1" s="21"/>
      <c r="P1" s="21"/>
      <c r="Q1" s="18" t="s">
        <v>0</v>
      </c>
      <c r="R1" s="18"/>
      <c r="S1" s="18"/>
      <c r="T1" s="18"/>
      <c r="U1" s="18"/>
      <c r="V1" s="18"/>
      <c r="W1" s="18"/>
      <c r="X1" s="18"/>
      <c r="Y1" s="20" t="s">
        <v>8</v>
      </c>
      <c r="Z1" s="20"/>
      <c r="AA1" s="20"/>
      <c r="AB1" s="20"/>
      <c r="AC1" s="20"/>
      <c r="AD1" s="20"/>
      <c r="AE1" s="20"/>
      <c r="AF1" s="20"/>
      <c r="AG1" s="21" t="s">
        <v>49</v>
      </c>
      <c r="AH1" s="21"/>
      <c r="AI1" s="21"/>
      <c r="AJ1" s="21"/>
      <c r="AK1" s="21"/>
      <c r="AL1" s="21"/>
      <c r="AM1" s="21"/>
      <c r="AN1" s="21"/>
      <c r="AO1" s="18" t="s">
        <v>34</v>
      </c>
      <c r="AP1" s="18"/>
      <c r="AQ1" s="18"/>
      <c r="AR1" s="18"/>
      <c r="AS1" s="18"/>
      <c r="AT1" s="18"/>
      <c r="AU1" s="18"/>
      <c r="AV1" s="18"/>
      <c r="AW1" s="20" t="s">
        <v>9</v>
      </c>
      <c r="AX1" s="20"/>
      <c r="AY1" s="20"/>
      <c r="AZ1" s="20"/>
      <c r="BA1" s="20"/>
      <c r="BB1" s="20"/>
      <c r="BC1" s="20"/>
      <c r="BD1" s="20"/>
      <c r="BE1" s="21" t="s">
        <v>10</v>
      </c>
      <c r="BF1" s="21"/>
      <c r="BG1" s="21"/>
      <c r="BH1" s="21"/>
      <c r="BI1" s="21"/>
      <c r="BJ1" s="21"/>
      <c r="BK1" s="21"/>
      <c r="BL1" s="21"/>
      <c r="BM1" s="18" t="s">
        <v>48</v>
      </c>
      <c r="BN1" s="18"/>
      <c r="BO1" s="18"/>
      <c r="BP1" s="18"/>
      <c r="BQ1" s="18"/>
      <c r="BR1" s="18"/>
      <c r="BS1" s="18"/>
      <c r="BT1" s="18"/>
      <c r="BU1" s="20" t="s">
        <v>35</v>
      </c>
      <c r="BV1" s="20"/>
      <c r="BW1" s="20"/>
      <c r="BX1" s="20"/>
      <c r="BY1" s="20"/>
      <c r="BZ1" s="20"/>
      <c r="CA1" s="20"/>
      <c r="CB1" s="20"/>
      <c r="CC1" s="21" t="s">
        <v>36</v>
      </c>
      <c r="CD1" s="21"/>
      <c r="CE1" s="21"/>
      <c r="CF1" s="21"/>
      <c r="CG1" s="21"/>
      <c r="CH1" s="21"/>
      <c r="CI1" s="21"/>
      <c r="CJ1" s="21"/>
      <c r="CK1" s="18" t="s">
        <v>37</v>
      </c>
      <c r="CL1" s="18"/>
      <c r="CM1" s="18"/>
      <c r="CN1" s="18"/>
      <c r="CO1" s="18"/>
      <c r="CP1" s="18"/>
      <c r="CQ1" s="18"/>
      <c r="CR1" s="18"/>
      <c r="CS1" s="20" t="s">
        <v>38</v>
      </c>
      <c r="CT1" s="20"/>
      <c r="CU1" s="20"/>
      <c r="CV1" s="20"/>
      <c r="CW1" s="20"/>
      <c r="CX1" s="20"/>
      <c r="CY1" s="20"/>
      <c r="CZ1" s="20"/>
      <c r="DA1" s="21" t="s">
        <v>39</v>
      </c>
      <c r="DB1" s="21"/>
      <c r="DC1" s="21"/>
      <c r="DD1" s="21"/>
      <c r="DE1" s="21"/>
      <c r="DF1" s="21"/>
      <c r="DG1" s="21"/>
      <c r="DH1" s="21"/>
      <c r="DI1" s="18" t="s">
        <v>47</v>
      </c>
      <c r="DJ1" s="18"/>
      <c r="DK1" s="18"/>
      <c r="DL1" s="18"/>
      <c r="DM1" s="18"/>
      <c r="DN1" s="18"/>
      <c r="DO1" s="18"/>
      <c r="DP1" s="18"/>
      <c r="DQ1" s="20" t="s">
        <v>46</v>
      </c>
      <c r="DR1" s="20"/>
      <c r="DS1" s="20"/>
      <c r="DT1" s="20"/>
      <c r="DU1" s="20"/>
      <c r="DV1" s="20"/>
      <c r="DW1" s="20"/>
      <c r="DX1" s="20"/>
      <c r="DY1" s="19" t="s">
        <v>45</v>
      </c>
      <c r="DZ1" s="19"/>
      <c r="EA1" s="19"/>
      <c r="EB1" s="19"/>
      <c r="EC1" s="19"/>
      <c r="ED1" s="19"/>
      <c r="EE1" s="19"/>
      <c r="EF1" s="19"/>
    </row>
    <row r="2" spans="1:136" x14ac:dyDescent="0.25">
      <c r="B2" s="11" t="s">
        <v>1</v>
      </c>
      <c r="C2" s="11" t="s">
        <v>2</v>
      </c>
      <c r="D2" s="8" t="s">
        <v>3</v>
      </c>
      <c r="E2" s="11" t="s">
        <v>4</v>
      </c>
      <c r="F2" s="11" t="s">
        <v>5</v>
      </c>
      <c r="G2" s="8" t="s">
        <v>6</v>
      </c>
      <c r="H2" s="11" t="s">
        <v>7</v>
      </c>
      <c r="J2" s="11" t="s">
        <v>1</v>
      </c>
      <c r="K2" s="11" t="s">
        <v>2</v>
      </c>
      <c r="L2" s="9" t="s">
        <v>3</v>
      </c>
      <c r="M2" s="11" t="s">
        <v>4</v>
      </c>
      <c r="N2" s="11" t="s">
        <v>5</v>
      </c>
      <c r="O2" s="9" t="s">
        <v>6</v>
      </c>
      <c r="P2" s="11" t="s">
        <v>7</v>
      </c>
      <c r="R2" s="11" t="s">
        <v>1</v>
      </c>
      <c r="S2" s="11" t="s">
        <v>2</v>
      </c>
      <c r="T2" s="10" t="s">
        <v>3</v>
      </c>
      <c r="U2" s="11" t="s">
        <v>4</v>
      </c>
      <c r="V2" s="11" t="s">
        <v>5</v>
      </c>
      <c r="W2" s="10" t="s">
        <v>6</v>
      </c>
      <c r="X2" s="11" t="s">
        <v>7</v>
      </c>
      <c r="Z2" s="11" t="s">
        <v>1</v>
      </c>
      <c r="AA2" s="11" t="s">
        <v>2</v>
      </c>
      <c r="AB2" s="8" t="s">
        <v>3</v>
      </c>
      <c r="AC2" s="11" t="s">
        <v>4</v>
      </c>
      <c r="AD2" s="11" t="s">
        <v>5</v>
      </c>
      <c r="AE2" s="8" t="s">
        <v>6</v>
      </c>
      <c r="AF2" s="11" t="s">
        <v>7</v>
      </c>
      <c r="AH2" s="11" t="s">
        <v>1</v>
      </c>
      <c r="AI2" s="11" t="s">
        <v>2</v>
      </c>
      <c r="AJ2" s="9" t="s">
        <v>3</v>
      </c>
      <c r="AK2" s="11" t="s">
        <v>4</v>
      </c>
      <c r="AL2" s="11" t="s">
        <v>5</v>
      </c>
      <c r="AM2" s="9" t="s">
        <v>6</v>
      </c>
      <c r="AN2" s="11" t="s">
        <v>7</v>
      </c>
      <c r="AP2" s="11" t="s">
        <v>1</v>
      </c>
      <c r="AQ2" s="11" t="s">
        <v>2</v>
      </c>
      <c r="AR2" s="10" t="s">
        <v>3</v>
      </c>
      <c r="AS2" s="11" t="s">
        <v>4</v>
      </c>
      <c r="AT2" s="11" t="s">
        <v>5</v>
      </c>
      <c r="AU2" s="10" t="s">
        <v>6</v>
      </c>
      <c r="AV2" s="11" t="s">
        <v>7</v>
      </c>
      <c r="AX2" s="11" t="s">
        <v>1</v>
      </c>
      <c r="AY2" s="11" t="s">
        <v>2</v>
      </c>
      <c r="AZ2" s="8" t="s">
        <v>3</v>
      </c>
      <c r="BA2" s="11" t="s">
        <v>4</v>
      </c>
      <c r="BB2" s="11" t="s">
        <v>5</v>
      </c>
      <c r="BC2" s="8" t="s">
        <v>6</v>
      </c>
      <c r="BD2" s="11" t="s">
        <v>7</v>
      </c>
      <c r="BF2" s="11" t="s">
        <v>1</v>
      </c>
      <c r="BG2" s="11" t="s">
        <v>2</v>
      </c>
      <c r="BH2" s="9" t="s">
        <v>3</v>
      </c>
      <c r="BI2" s="11" t="s">
        <v>4</v>
      </c>
      <c r="BJ2" s="11" t="s">
        <v>5</v>
      </c>
      <c r="BK2" s="9" t="s">
        <v>6</v>
      </c>
      <c r="BL2" s="11" t="s">
        <v>7</v>
      </c>
      <c r="BN2" s="11" t="s">
        <v>1</v>
      </c>
      <c r="BO2" s="11" t="s">
        <v>2</v>
      </c>
      <c r="BP2" s="10" t="s">
        <v>3</v>
      </c>
      <c r="BQ2" s="11" t="s">
        <v>4</v>
      </c>
      <c r="BR2" s="11" t="s">
        <v>5</v>
      </c>
      <c r="BS2" s="10" t="s">
        <v>6</v>
      </c>
      <c r="BT2" s="11" t="s">
        <v>7</v>
      </c>
      <c r="BV2" s="11" t="s">
        <v>1</v>
      </c>
      <c r="BW2" s="11" t="s">
        <v>2</v>
      </c>
      <c r="BX2" s="8" t="s">
        <v>3</v>
      </c>
      <c r="BY2" s="11" t="s">
        <v>4</v>
      </c>
      <c r="BZ2" s="11" t="s">
        <v>5</v>
      </c>
      <c r="CA2" s="8" t="s">
        <v>6</v>
      </c>
      <c r="CB2" s="11" t="s">
        <v>7</v>
      </c>
      <c r="CD2" s="11" t="s">
        <v>1</v>
      </c>
      <c r="CE2" s="11" t="s">
        <v>2</v>
      </c>
      <c r="CF2" s="9" t="s">
        <v>3</v>
      </c>
      <c r="CG2" s="11" t="s">
        <v>4</v>
      </c>
      <c r="CH2" s="11" t="s">
        <v>5</v>
      </c>
      <c r="CI2" s="9" t="s">
        <v>6</v>
      </c>
      <c r="CJ2" s="11" t="s">
        <v>7</v>
      </c>
      <c r="CL2" s="11" t="s">
        <v>1</v>
      </c>
      <c r="CM2" s="11" t="s">
        <v>2</v>
      </c>
      <c r="CN2" s="10" t="s">
        <v>3</v>
      </c>
      <c r="CO2" s="11" t="s">
        <v>4</v>
      </c>
      <c r="CP2" s="11" t="s">
        <v>5</v>
      </c>
      <c r="CQ2" s="10" t="s">
        <v>6</v>
      </c>
      <c r="CR2" s="11" t="s">
        <v>7</v>
      </c>
      <c r="CT2" s="11" t="s">
        <v>1</v>
      </c>
      <c r="CU2" s="11" t="s">
        <v>2</v>
      </c>
      <c r="CV2" s="8" t="s">
        <v>3</v>
      </c>
      <c r="CW2" s="11" t="s">
        <v>4</v>
      </c>
      <c r="CX2" s="11" t="s">
        <v>5</v>
      </c>
      <c r="CY2" s="8" t="s">
        <v>6</v>
      </c>
      <c r="CZ2" s="11" t="s">
        <v>7</v>
      </c>
      <c r="DB2" s="11" t="s">
        <v>1</v>
      </c>
      <c r="DC2" s="11" t="s">
        <v>2</v>
      </c>
      <c r="DD2" s="9" t="s">
        <v>3</v>
      </c>
      <c r="DE2" s="11" t="s">
        <v>4</v>
      </c>
      <c r="DF2" s="11" t="s">
        <v>5</v>
      </c>
      <c r="DG2" s="9" t="s">
        <v>6</v>
      </c>
      <c r="DH2" s="11" t="s">
        <v>7</v>
      </c>
      <c r="DJ2" s="11" t="s">
        <v>1</v>
      </c>
      <c r="DK2" s="11" t="s">
        <v>2</v>
      </c>
      <c r="DL2" s="10" t="s">
        <v>3</v>
      </c>
      <c r="DM2" s="11" t="s">
        <v>4</v>
      </c>
      <c r="DN2" s="11" t="s">
        <v>5</v>
      </c>
      <c r="DO2" s="10" t="s">
        <v>6</v>
      </c>
      <c r="DP2" s="11" t="s">
        <v>7</v>
      </c>
      <c r="DR2" s="11" t="s">
        <v>1</v>
      </c>
      <c r="DS2" s="11" t="s">
        <v>2</v>
      </c>
      <c r="DT2" s="8" t="s">
        <v>3</v>
      </c>
      <c r="DU2" s="11" t="s">
        <v>4</v>
      </c>
      <c r="DV2" s="11" t="s">
        <v>5</v>
      </c>
      <c r="DW2" s="8" t="s">
        <v>6</v>
      </c>
      <c r="DX2" s="11" t="s">
        <v>7</v>
      </c>
      <c r="DY2" s="15"/>
      <c r="DZ2" s="11" t="s">
        <v>1</v>
      </c>
      <c r="EA2" s="11" t="s">
        <v>2</v>
      </c>
      <c r="EB2" s="9" t="s">
        <v>3</v>
      </c>
      <c r="EC2" s="11" t="s">
        <v>4</v>
      </c>
      <c r="ED2" s="11" t="s">
        <v>5</v>
      </c>
      <c r="EE2" s="9" t="s">
        <v>6</v>
      </c>
      <c r="EF2" s="11" t="s">
        <v>7</v>
      </c>
    </row>
    <row r="3" spans="1:136" s="15" customFormat="1" x14ac:dyDescent="0.2">
      <c r="A3" s="12">
        <v>80</v>
      </c>
      <c r="B3" s="12">
        <v>1</v>
      </c>
      <c r="C3" s="12">
        <v>0</v>
      </c>
      <c r="D3" s="12">
        <v>1</v>
      </c>
      <c r="E3" s="12">
        <v>0</v>
      </c>
      <c r="F3" s="12">
        <v>20.220800000000001</v>
      </c>
      <c r="G3" s="12">
        <v>196.089</v>
      </c>
      <c r="H3" s="12">
        <v>0.27275500000000003</v>
      </c>
      <c r="I3" s="12">
        <v>80</v>
      </c>
      <c r="J3" s="12">
        <v>1</v>
      </c>
      <c r="K3" s="12">
        <v>0</v>
      </c>
      <c r="L3" s="12">
        <v>1</v>
      </c>
      <c r="M3" s="12">
        <v>0</v>
      </c>
      <c r="N3" s="12">
        <v>20.220800000000001</v>
      </c>
      <c r="O3" s="12">
        <v>196.089</v>
      </c>
      <c r="P3" s="12">
        <v>0.27275500000000003</v>
      </c>
      <c r="Q3" s="12">
        <v>80</v>
      </c>
      <c r="R3" s="12">
        <v>0.09</v>
      </c>
      <c r="S3" s="12">
        <v>0.100535</v>
      </c>
      <c r="T3" s="12">
        <v>0.89946499999999996</v>
      </c>
      <c r="U3" s="12">
        <v>239.67599999999999</v>
      </c>
      <c r="V3" s="12">
        <v>147.37200000000001</v>
      </c>
      <c r="W3" s="12">
        <v>657.20500000000004</v>
      </c>
      <c r="X3" s="12">
        <v>7.8606499999999996E-2</v>
      </c>
      <c r="Y3" s="12">
        <v>80</v>
      </c>
      <c r="Z3" s="12">
        <v>7.0000000000000007E-2</v>
      </c>
      <c r="AA3" s="12">
        <v>0.182333</v>
      </c>
      <c r="AB3" s="12">
        <v>0.81766700000000003</v>
      </c>
      <c r="AC3" s="12">
        <v>251.20599999999999</v>
      </c>
      <c r="AD3" s="12">
        <v>157.89500000000001</v>
      </c>
      <c r="AE3" s="12">
        <v>657.32399999999996</v>
      </c>
      <c r="AF3" s="12">
        <v>7.86298E-2</v>
      </c>
      <c r="AG3" s="12">
        <v>80</v>
      </c>
      <c r="AH3" s="12">
        <v>0</v>
      </c>
      <c r="AI3" s="12">
        <v>0.45202700000000001</v>
      </c>
      <c r="AJ3" s="12">
        <v>0.54797300000000004</v>
      </c>
      <c r="AK3" s="12">
        <v>1506.24</v>
      </c>
      <c r="AL3" s="12">
        <v>913.98900000000003</v>
      </c>
      <c r="AM3" s="12">
        <v>664.59799999999996</v>
      </c>
      <c r="AN3" s="12">
        <v>7.7837000000000003E-2</v>
      </c>
      <c r="AO3" s="12">
        <v>80</v>
      </c>
      <c r="AP3" s="12">
        <v>0</v>
      </c>
      <c r="AQ3" s="12">
        <v>0.57967599999999997</v>
      </c>
      <c r="AR3" s="12">
        <v>0.42032399999999998</v>
      </c>
      <c r="AS3" s="12">
        <v>2676.88</v>
      </c>
      <c r="AT3" s="12">
        <v>2043.44</v>
      </c>
      <c r="AU3" s="12">
        <v>697.16399999999999</v>
      </c>
      <c r="AV3" s="12">
        <v>7.6068700000000003E-2</v>
      </c>
      <c r="AW3" s="12">
        <v>80</v>
      </c>
      <c r="AX3" s="12">
        <v>0.03</v>
      </c>
      <c r="AY3" s="12">
        <v>0.36348799999999998</v>
      </c>
      <c r="AZ3" s="12">
        <v>0.63651199999999997</v>
      </c>
      <c r="BA3" s="12">
        <v>392.85899999999998</v>
      </c>
      <c r="BB3" s="12">
        <v>263.81200000000001</v>
      </c>
      <c r="BC3" s="12">
        <v>426.59300000000002</v>
      </c>
      <c r="BD3" s="12">
        <v>7.8901700000000005E-2</v>
      </c>
      <c r="BE3" s="12">
        <v>80</v>
      </c>
      <c r="BF3" s="12">
        <v>0.02</v>
      </c>
      <c r="BG3" s="12">
        <v>0.317548</v>
      </c>
      <c r="BH3" s="12">
        <v>0.68245199999999995</v>
      </c>
      <c r="BI3" s="12">
        <v>360.303</v>
      </c>
      <c r="BJ3" s="12">
        <v>233.828</v>
      </c>
      <c r="BK3" s="12">
        <v>427.02</v>
      </c>
      <c r="BL3" s="12">
        <v>7.8919799999999998E-2</v>
      </c>
      <c r="BM3" s="12">
        <v>80</v>
      </c>
      <c r="BN3" s="12">
        <v>0</v>
      </c>
      <c r="BO3" s="12">
        <v>0.520818</v>
      </c>
      <c r="BP3" s="12">
        <v>0.479182</v>
      </c>
      <c r="BQ3" s="12">
        <v>1796.32</v>
      </c>
      <c r="BR3" s="12">
        <v>1327.74</v>
      </c>
      <c r="BS3" s="12">
        <v>432.31799999999998</v>
      </c>
      <c r="BT3" s="12">
        <v>7.8025300000000006E-2</v>
      </c>
      <c r="BU3" s="12">
        <v>80</v>
      </c>
      <c r="BV3" s="12">
        <v>0</v>
      </c>
      <c r="BW3" s="12">
        <v>0.711704</v>
      </c>
      <c r="BX3" s="12">
        <v>0.288296</v>
      </c>
      <c r="BY3" s="12">
        <v>2687.69</v>
      </c>
      <c r="BZ3" s="12">
        <v>2937.43</v>
      </c>
      <c r="CA3" s="12">
        <v>460.09399999999999</v>
      </c>
      <c r="CB3" s="12">
        <v>7.5315499999999994E-2</v>
      </c>
      <c r="CC3" s="12">
        <v>80</v>
      </c>
      <c r="CD3" s="12">
        <v>0.81</v>
      </c>
      <c r="CE3" s="12">
        <v>1.07587E-3</v>
      </c>
      <c r="CF3" s="12">
        <v>0.99892400000000003</v>
      </c>
      <c r="CG3" s="12">
        <v>58.829000000000001</v>
      </c>
      <c r="CH3" s="12">
        <v>56.379399999999997</v>
      </c>
      <c r="CI3" s="12">
        <v>423.745</v>
      </c>
      <c r="CJ3" s="12">
        <v>0.131467</v>
      </c>
      <c r="CK3" s="12">
        <v>80</v>
      </c>
      <c r="CL3" s="12">
        <v>0.81</v>
      </c>
      <c r="CM3" s="12">
        <v>1.07587E-3</v>
      </c>
      <c r="CN3" s="12">
        <v>0.99892400000000003</v>
      </c>
      <c r="CO3" s="12">
        <v>58.829000000000001</v>
      </c>
      <c r="CP3" s="12">
        <v>56.379399999999997</v>
      </c>
      <c r="CQ3" s="12">
        <v>423.745</v>
      </c>
      <c r="CR3" s="12">
        <v>0.131467</v>
      </c>
      <c r="CS3" s="12">
        <v>80</v>
      </c>
      <c r="CT3" s="12">
        <v>0.93</v>
      </c>
      <c r="CU3" s="12">
        <v>4.4448300000000002E-4</v>
      </c>
      <c r="CV3" s="12">
        <v>0.999556</v>
      </c>
      <c r="CW3" s="12">
        <v>12.2333</v>
      </c>
      <c r="CX3" s="12">
        <v>64.097499999999997</v>
      </c>
      <c r="CY3" s="12">
        <v>430.60300000000001</v>
      </c>
      <c r="CZ3" s="12">
        <v>0.12918099999999999</v>
      </c>
      <c r="DA3" s="12">
        <v>80</v>
      </c>
      <c r="DB3" s="12">
        <v>0.93</v>
      </c>
      <c r="DC3" s="12">
        <v>3.9065999999999998E-4</v>
      </c>
      <c r="DD3" s="12">
        <v>0.99960899999999997</v>
      </c>
      <c r="DE3" s="12">
        <v>11.125</v>
      </c>
      <c r="DF3" s="12">
        <v>59.564999999999998</v>
      </c>
      <c r="DG3" s="12">
        <v>423.82499999999999</v>
      </c>
      <c r="DH3" s="12">
        <v>0.12978100000000001</v>
      </c>
      <c r="DI3" s="12">
        <v>80</v>
      </c>
      <c r="DJ3" s="12">
        <v>0</v>
      </c>
      <c r="DK3" s="12">
        <v>0.58597999999999995</v>
      </c>
      <c r="DL3" s="12">
        <v>0.41402</v>
      </c>
      <c r="DM3" s="12">
        <v>2053.16</v>
      </c>
      <c r="DN3" s="12">
        <v>1624.53</v>
      </c>
      <c r="DO3" s="12">
        <v>434.72</v>
      </c>
      <c r="DP3" s="12">
        <v>7.52911E-2</v>
      </c>
      <c r="DQ3" s="12">
        <v>80</v>
      </c>
      <c r="DR3" s="12">
        <v>0</v>
      </c>
      <c r="DS3" s="12">
        <v>0.79819700000000005</v>
      </c>
      <c r="DT3" s="12">
        <v>0.20180300000000001</v>
      </c>
      <c r="DU3" s="12">
        <v>2588.09</v>
      </c>
      <c r="DV3" s="12">
        <v>3424.39</v>
      </c>
      <c r="DW3" s="12">
        <v>465.83600000000001</v>
      </c>
      <c r="DX3" s="12">
        <v>7.2269799999999995E-2</v>
      </c>
      <c r="DY3" s="12">
        <v>80</v>
      </c>
      <c r="DZ3" s="12">
        <v>0.93</v>
      </c>
      <c r="EA3" s="12">
        <v>3.9065999999999998E-4</v>
      </c>
      <c r="EB3" s="12">
        <v>0.99960899999999997</v>
      </c>
      <c r="EC3" s="12">
        <v>11.125</v>
      </c>
      <c r="ED3" s="12">
        <v>59.564999999999998</v>
      </c>
      <c r="EE3" s="12">
        <v>423.82499999999999</v>
      </c>
      <c r="EF3" s="12">
        <v>0.12978100000000001</v>
      </c>
    </row>
    <row r="4" spans="1:136" s="15" customFormat="1" x14ac:dyDescent="0.2">
      <c r="A4" s="12">
        <v>120</v>
      </c>
      <c r="B4" s="12">
        <v>1</v>
      </c>
      <c r="C4" s="12">
        <v>0</v>
      </c>
      <c r="D4" s="12">
        <v>1</v>
      </c>
      <c r="E4" s="12">
        <v>0</v>
      </c>
      <c r="F4" s="12">
        <v>21.8703</v>
      </c>
      <c r="G4" s="12">
        <v>191.286</v>
      </c>
      <c r="H4" s="12">
        <v>0.27925299999999997</v>
      </c>
      <c r="I4" s="12">
        <v>120</v>
      </c>
      <c r="J4" s="12">
        <v>1</v>
      </c>
      <c r="K4" s="12">
        <v>0</v>
      </c>
      <c r="L4" s="12">
        <v>1</v>
      </c>
      <c r="M4" s="12">
        <v>0</v>
      </c>
      <c r="N4" s="12">
        <v>21.8703</v>
      </c>
      <c r="O4" s="12">
        <v>191.286</v>
      </c>
      <c r="P4" s="12">
        <v>0.27925299999999997</v>
      </c>
      <c r="Q4" s="12">
        <v>120</v>
      </c>
      <c r="R4" s="12">
        <v>0.31</v>
      </c>
      <c r="S4" s="12">
        <v>5.1463799999999997E-2</v>
      </c>
      <c r="T4" s="12">
        <v>0.94853600000000005</v>
      </c>
      <c r="U4" s="12">
        <v>161.881</v>
      </c>
      <c r="V4" s="12">
        <v>122.378</v>
      </c>
      <c r="W4" s="12">
        <v>554.29600000000005</v>
      </c>
      <c r="X4" s="12">
        <v>9.6195299999999997E-2</v>
      </c>
      <c r="Y4" s="12">
        <v>120</v>
      </c>
      <c r="Z4" s="12">
        <v>0.28000000000000003</v>
      </c>
      <c r="AA4" s="12">
        <v>0.106173</v>
      </c>
      <c r="AB4" s="12">
        <v>0.89382700000000004</v>
      </c>
      <c r="AC4" s="12">
        <v>183.81100000000001</v>
      </c>
      <c r="AD4" s="12">
        <v>134.012</v>
      </c>
      <c r="AE4" s="12">
        <v>554.38499999999999</v>
      </c>
      <c r="AF4" s="12">
        <v>9.6193500000000001E-2</v>
      </c>
      <c r="AG4" s="12">
        <v>120</v>
      </c>
      <c r="AH4" s="12">
        <v>0</v>
      </c>
      <c r="AI4" s="12">
        <v>0.459698</v>
      </c>
      <c r="AJ4" s="12">
        <v>0.54030199999999995</v>
      </c>
      <c r="AK4" s="12">
        <v>1420.5</v>
      </c>
      <c r="AL4" s="12">
        <v>794.59199999999998</v>
      </c>
      <c r="AM4" s="12">
        <v>558.61599999999999</v>
      </c>
      <c r="AN4" s="12">
        <v>9.5490500000000006E-2</v>
      </c>
      <c r="AO4" s="12">
        <v>120</v>
      </c>
      <c r="AP4" s="12">
        <v>0</v>
      </c>
      <c r="AQ4" s="12">
        <v>0.51124099999999995</v>
      </c>
      <c r="AR4" s="12">
        <v>0.488759</v>
      </c>
      <c r="AS4" s="12">
        <v>2538.3200000000002</v>
      </c>
      <c r="AT4" s="12">
        <v>1690.24</v>
      </c>
      <c r="AU4" s="12">
        <v>565.38800000000003</v>
      </c>
      <c r="AV4" s="12">
        <v>9.4416299999999995E-2</v>
      </c>
      <c r="AW4" s="12">
        <v>120</v>
      </c>
      <c r="AX4" s="12">
        <v>0.1</v>
      </c>
      <c r="AY4" s="12">
        <v>0.18970100000000001</v>
      </c>
      <c r="AZ4" s="12">
        <v>0.81029899999999999</v>
      </c>
      <c r="BA4" s="12">
        <v>274.01900000000001</v>
      </c>
      <c r="BB4" s="12">
        <v>178.40100000000001</v>
      </c>
      <c r="BC4" s="12">
        <v>409.07400000000001</v>
      </c>
      <c r="BD4" s="12">
        <v>9.6092399999999994E-2</v>
      </c>
      <c r="BE4" s="12">
        <v>120</v>
      </c>
      <c r="BF4" s="12">
        <v>0.09</v>
      </c>
      <c r="BG4" s="12">
        <v>0.20863000000000001</v>
      </c>
      <c r="BH4" s="12">
        <v>0.79137000000000002</v>
      </c>
      <c r="BI4" s="12">
        <v>292.58300000000003</v>
      </c>
      <c r="BJ4" s="12">
        <v>187.00200000000001</v>
      </c>
      <c r="BK4" s="12">
        <v>409.49700000000001</v>
      </c>
      <c r="BL4" s="12">
        <v>9.5989099999999994E-2</v>
      </c>
      <c r="BM4" s="12">
        <v>120</v>
      </c>
      <c r="BN4" s="12">
        <v>0</v>
      </c>
      <c r="BO4" s="12">
        <v>0.49516300000000002</v>
      </c>
      <c r="BP4" s="12">
        <v>0.50483699999999998</v>
      </c>
      <c r="BQ4" s="12">
        <v>1559.91</v>
      </c>
      <c r="BR4" s="12">
        <v>982.80600000000004</v>
      </c>
      <c r="BS4" s="12">
        <v>411.94099999999997</v>
      </c>
      <c r="BT4" s="12">
        <v>9.5324699999999998E-2</v>
      </c>
      <c r="BU4" s="12">
        <v>120</v>
      </c>
      <c r="BV4" s="12">
        <v>0</v>
      </c>
      <c r="BW4" s="12">
        <v>0.55402300000000004</v>
      </c>
      <c r="BX4" s="12">
        <v>0.44597700000000001</v>
      </c>
      <c r="BY4" s="12">
        <v>2679.83</v>
      </c>
      <c r="BZ4" s="12">
        <v>2077.62</v>
      </c>
      <c r="CA4" s="12">
        <v>425.161</v>
      </c>
      <c r="CB4" s="12">
        <v>9.3926999999999997E-2</v>
      </c>
      <c r="CC4" s="12">
        <v>120</v>
      </c>
      <c r="CD4" s="12">
        <v>0.79</v>
      </c>
      <c r="CE4" s="12">
        <v>1.6453500000000001E-3</v>
      </c>
      <c r="CF4" s="12">
        <v>0.99835499999999999</v>
      </c>
      <c r="CG4" s="12">
        <v>53.0914</v>
      </c>
      <c r="CH4" s="12">
        <v>70.837100000000007</v>
      </c>
      <c r="CI4" s="12">
        <v>391.911</v>
      </c>
      <c r="CJ4" s="12">
        <v>0.14249000000000001</v>
      </c>
      <c r="CK4" s="12">
        <v>120</v>
      </c>
      <c r="CL4" s="12">
        <v>0.79</v>
      </c>
      <c r="CM4" s="12">
        <v>1.6453500000000001E-3</v>
      </c>
      <c r="CN4" s="12">
        <v>0.99835499999999999</v>
      </c>
      <c r="CO4" s="12">
        <v>53.0914</v>
      </c>
      <c r="CP4" s="12">
        <v>70.837100000000007</v>
      </c>
      <c r="CQ4" s="12">
        <v>391.911</v>
      </c>
      <c r="CR4" s="12">
        <v>0.14249000000000001</v>
      </c>
      <c r="CS4" s="12">
        <v>120</v>
      </c>
      <c r="CT4" s="12">
        <v>0.82</v>
      </c>
      <c r="CU4" s="12">
        <v>3.3610899999999999E-2</v>
      </c>
      <c r="CV4" s="12">
        <v>0.96638900000000005</v>
      </c>
      <c r="CW4" s="12">
        <v>248.03200000000001</v>
      </c>
      <c r="CX4" s="12">
        <v>123.98399999999999</v>
      </c>
      <c r="CY4" s="12">
        <v>395.03</v>
      </c>
      <c r="CZ4" s="12">
        <v>0.14069699999999999</v>
      </c>
      <c r="DA4" s="12">
        <v>120</v>
      </c>
      <c r="DB4" s="12">
        <v>0.93</v>
      </c>
      <c r="DC4" s="12">
        <v>4.0669000000000002E-4</v>
      </c>
      <c r="DD4" s="12">
        <v>0.99959299999999995</v>
      </c>
      <c r="DE4" s="12">
        <v>12.38</v>
      </c>
      <c r="DF4" s="12">
        <v>62.921700000000001</v>
      </c>
      <c r="DG4" s="12">
        <v>392.86</v>
      </c>
      <c r="DH4" s="12">
        <v>0.141203</v>
      </c>
      <c r="DI4" s="12">
        <v>120</v>
      </c>
      <c r="DJ4" s="12">
        <v>0</v>
      </c>
      <c r="DK4" s="12">
        <v>0.712418</v>
      </c>
      <c r="DL4" s="12">
        <v>0.287582</v>
      </c>
      <c r="DM4" s="12">
        <v>2174.39</v>
      </c>
      <c r="DN4" s="12">
        <v>2022.88</v>
      </c>
      <c r="DO4" s="12">
        <v>416.42700000000002</v>
      </c>
      <c r="DP4" s="12">
        <v>8.2853899999999994E-2</v>
      </c>
      <c r="DQ4" s="12">
        <v>120</v>
      </c>
      <c r="DR4" s="12">
        <v>0</v>
      </c>
      <c r="DS4" s="12">
        <v>0.81335299999999999</v>
      </c>
      <c r="DT4" s="12">
        <v>0.18664700000000001</v>
      </c>
      <c r="DU4" s="12">
        <v>2551.64</v>
      </c>
      <c r="DV4" s="12">
        <v>3526.84</v>
      </c>
      <c r="DW4" s="12">
        <v>445.85</v>
      </c>
      <c r="DX4" s="12">
        <v>8.0466599999999999E-2</v>
      </c>
      <c r="DY4" s="12">
        <v>120</v>
      </c>
      <c r="DZ4" s="12">
        <v>0.93</v>
      </c>
      <c r="EA4" s="12">
        <v>4.0669000000000002E-4</v>
      </c>
      <c r="EB4" s="12">
        <v>0.99959299999999995</v>
      </c>
      <c r="EC4" s="12">
        <v>12.38</v>
      </c>
      <c r="ED4" s="12">
        <v>62.921700000000001</v>
      </c>
      <c r="EE4" s="12">
        <v>392.86</v>
      </c>
      <c r="EF4" s="12">
        <v>0.141203</v>
      </c>
    </row>
    <row r="5" spans="1:136" s="15" customFormat="1" x14ac:dyDescent="0.2">
      <c r="A5" s="12">
        <v>160</v>
      </c>
      <c r="B5" s="12">
        <v>1</v>
      </c>
      <c r="C5" s="12">
        <v>0</v>
      </c>
      <c r="D5" s="12">
        <v>1</v>
      </c>
      <c r="E5" s="12">
        <v>0</v>
      </c>
      <c r="F5" s="12">
        <v>22.834199999999999</v>
      </c>
      <c r="G5" s="12">
        <v>188.06800000000001</v>
      </c>
      <c r="H5" s="12">
        <v>0.28406399999999998</v>
      </c>
      <c r="I5" s="12">
        <v>160</v>
      </c>
      <c r="J5" s="12">
        <v>1</v>
      </c>
      <c r="K5" s="12">
        <v>0</v>
      </c>
      <c r="L5" s="12">
        <v>1</v>
      </c>
      <c r="M5" s="12">
        <v>0</v>
      </c>
      <c r="N5" s="12">
        <v>22.834199999999999</v>
      </c>
      <c r="O5" s="12">
        <v>188.06800000000001</v>
      </c>
      <c r="P5" s="12">
        <v>0.28406399999999998</v>
      </c>
      <c r="Q5" s="12">
        <v>160</v>
      </c>
      <c r="R5" s="12">
        <v>0.45</v>
      </c>
      <c r="S5" s="12">
        <v>4.91983E-2</v>
      </c>
      <c r="T5" s="12">
        <v>0.95080200000000004</v>
      </c>
      <c r="U5" s="12">
        <v>104.277</v>
      </c>
      <c r="V5" s="12">
        <v>113.634</v>
      </c>
      <c r="W5" s="12">
        <v>500.61099999999999</v>
      </c>
      <c r="X5" s="12">
        <v>0.10546700000000001</v>
      </c>
      <c r="Y5" s="12">
        <v>160</v>
      </c>
      <c r="Z5" s="12">
        <v>0.43</v>
      </c>
      <c r="AA5" s="12">
        <v>6.1435999999999998E-2</v>
      </c>
      <c r="AB5" s="12">
        <v>0.93856399999999995</v>
      </c>
      <c r="AC5" s="12">
        <v>109.783</v>
      </c>
      <c r="AD5" s="12">
        <v>113.63800000000001</v>
      </c>
      <c r="AE5" s="12">
        <v>500.565</v>
      </c>
      <c r="AF5" s="12">
        <v>0.10546999999999999</v>
      </c>
      <c r="AG5" s="12">
        <v>160</v>
      </c>
      <c r="AH5" s="12">
        <v>0</v>
      </c>
      <c r="AI5" s="12">
        <v>0.31049500000000002</v>
      </c>
      <c r="AJ5" s="12">
        <v>0.68950500000000003</v>
      </c>
      <c r="AK5" s="12">
        <v>857.875</v>
      </c>
      <c r="AL5" s="12">
        <v>446.95400000000001</v>
      </c>
      <c r="AM5" s="12">
        <v>501.78800000000001</v>
      </c>
      <c r="AN5" s="12">
        <v>0.10519100000000001</v>
      </c>
      <c r="AO5" s="12">
        <v>160</v>
      </c>
      <c r="AP5" s="12">
        <v>0.02</v>
      </c>
      <c r="AQ5" s="12">
        <v>0.468088</v>
      </c>
      <c r="AR5" s="12">
        <v>0.53191200000000005</v>
      </c>
      <c r="AS5" s="12">
        <v>2263.58</v>
      </c>
      <c r="AT5" s="12">
        <v>1406.94</v>
      </c>
      <c r="AU5" s="12">
        <v>503.084</v>
      </c>
      <c r="AV5" s="12">
        <v>0.104613</v>
      </c>
      <c r="AW5" s="12">
        <v>160</v>
      </c>
      <c r="AX5" s="12">
        <v>0.12</v>
      </c>
      <c r="AY5" s="12">
        <v>0.1759</v>
      </c>
      <c r="AZ5" s="12">
        <v>0.82410000000000005</v>
      </c>
      <c r="BA5" s="12">
        <v>213.66</v>
      </c>
      <c r="BB5" s="12">
        <v>149.67599999999999</v>
      </c>
      <c r="BC5" s="12">
        <v>401.50099999999998</v>
      </c>
      <c r="BD5" s="12">
        <v>0.105041</v>
      </c>
      <c r="BE5" s="12">
        <v>160</v>
      </c>
      <c r="BF5" s="12">
        <v>0.1</v>
      </c>
      <c r="BG5" s="12">
        <v>0.18373</v>
      </c>
      <c r="BH5" s="12">
        <v>0.81627000000000005</v>
      </c>
      <c r="BI5" s="12">
        <v>231.87899999999999</v>
      </c>
      <c r="BJ5" s="12">
        <v>155.73500000000001</v>
      </c>
      <c r="BK5" s="12">
        <v>401.78500000000003</v>
      </c>
      <c r="BL5" s="12">
        <v>0.10500900000000001</v>
      </c>
      <c r="BM5" s="12">
        <v>160</v>
      </c>
      <c r="BN5" s="12">
        <v>0</v>
      </c>
      <c r="BO5" s="12">
        <v>0.35653899999999999</v>
      </c>
      <c r="BP5" s="12">
        <v>0.64346099999999995</v>
      </c>
      <c r="BQ5" s="12">
        <v>982.24300000000005</v>
      </c>
      <c r="BR5" s="12">
        <v>576.83399999999995</v>
      </c>
      <c r="BS5" s="12">
        <v>403.03100000000001</v>
      </c>
      <c r="BT5" s="12">
        <v>0.104717</v>
      </c>
      <c r="BU5" s="12">
        <v>160</v>
      </c>
      <c r="BV5" s="12">
        <v>0</v>
      </c>
      <c r="BW5" s="12">
        <v>0.52352399999999999</v>
      </c>
      <c r="BX5" s="12">
        <v>0.47647600000000001</v>
      </c>
      <c r="BY5" s="12">
        <v>2437.7399999999998</v>
      </c>
      <c r="BZ5" s="12">
        <v>1755.23</v>
      </c>
      <c r="CA5" s="12">
        <v>410.40699999999998</v>
      </c>
      <c r="CB5" s="12">
        <v>0.10399600000000001</v>
      </c>
      <c r="CC5" s="12">
        <v>160</v>
      </c>
      <c r="CD5" s="12">
        <v>0.84</v>
      </c>
      <c r="CE5" s="12">
        <v>1.29995E-3</v>
      </c>
      <c r="CF5" s="12">
        <v>0.99870000000000003</v>
      </c>
      <c r="CG5" s="12">
        <v>33.206000000000003</v>
      </c>
      <c r="CH5" s="12">
        <v>72.215400000000002</v>
      </c>
      <c r="CI5" s="12">
        <v>376.97899999999998</v>
      </c>
      <c r="CJ5" s="12">
        <v>0.145986</v>
      </c>
      <c r="CK5" s="12">
        <v>160</v>
      </c>
      <c r="CL5" s="12">
        <v>0.84</v>
      </c>
      <c r="CM5" s="12">
        <v>1.29995E-3</v>
      </c>
      <c r="CN5" s="12">
        <v>0.99870000000000003</v>
      </c>
      <c r="CO5" s="12">
        <v>33.206000000000003</v>
      </c>
      <c r="CP5" s="12">
        <v>72.215400000000002</v>
      </c>
      <c r="CQ5" s="12">
        <v>376.97899999999998</v>
      </c>
      <c r="CR5" s="12">
        <v>0.145986</v>
      </c>
      <c r="CS5" s="12">
        <v>160</v>
      </c>
      <c r="CT5" s="12">
        <v>0.79</v>
      </c>
      <c r="CU5" s="12">
        <v>1.2807600000000001E-2</v>
      </c>
      <c r="CV5" s="12">
        <v>0.98719199999999996</v>
      </c>
      <c r="CW5" s="12">
        <v>128.47</v>
      </c>
      <c r="CX5" s="12">
        <v>84.546099999999996</v>
      </c>
      <c r="CY5" s="12">
        <v>380.38099999999997</v>
      </c>
      <c r="CZ5" s="12">
        <v>0.14446500000000001</v>
      </c>
      <c r="DA5" s="12">
        <v>160</v>
      </c>
      <c r="DB5" s="12">
        <v>0.97</v>
      </c>
      <c r="DC5" s="12">
        <v>1.86656E-4</v>
      </c>
      <c r="DD5" s="12">
        <v>0.99981299999999995</v>
      </c>
      <c r="DE5" s="12">
        <v>5.1150000000000002</v>
      </c>
      <c r="DF5" s="12">
        <v>63.888800000000003</v>
      </c>
      <c r="DG5" s="12">
        <v>379.11700000000002</v>
      </c>
      <c r="DH5" s="12">
        <v>0.14534900000000001</v>
      </c>
      <c r="DI5" s="12">
        <v>160</v>
      </c>
      <c r="DJ5" s="12">
        <v>0</v>
      </c>
      <c r="DK5" s="12">
        <v>0.72023999999999999</v>
      </c>
      <c r="DL5" s="12">
        <v>0.27976000000000001</v>
      </c>
      <c r="DM5" s="12">
        <v>2247.06</v>
      </c>
      <c r="DN5" s="12">
        <v>2093.2600000000002</v>
      </c>
      <c r="DO5" s="12">
        <v>421.75200000000001</v>
      </c>
      <c r="DP5" s="12">
        <v>8.5536500000000001E-2</v>
      </c>
      <c r="DQ5" s="12">
        <v>160</v>
      </c>
      <c r="DR5" s="12">
        <v>0</v>
      </c>
      <c r="DS5" s="12">
        <v>0.82046600000000003</v>
      </c>
      <c r="DT5" s="12">
        <v>0.179534</v>
      </c>
      <c r="DU5" s="12">
        <v>2539.42</v>
      </c>
      <c r="DV5" s="12">
        <v>3495.16</v>
      </c>
      <c r="DW5" s="12">
        <v>451.35899999999998</v>
      </c>
      <c r="DX5" s="12">
        <v>8.4005899999999994E-2</v>
      </c>
      <c r="DY5" s="12">
        <v>160</v>
      </c>
      <c r="DZ5" s="12">
        <v>0.96</v>
      </c>
      <c r="EA5" s="12">
        <v>2.3741800000000001E-4</v>
      </c>
      <c r="EB5" s="12">
        <v>0.99976299999999996</v>
      </c>
      <c r="EC5" s="12">
        <v>7.62</v>
      </c>
      <c r="ED5" s="12">
        <v>64.566500000000005</v>
      </c>
      <c r="EE5" s="12">
        <v>382.84899999999999</v>
      </c>
      <c r="EF5" s="12">
        <v>0.144452</v>
      </c>
    </row>
    <row r="6" spans="1:136" s="15" customFormat="1" x14ac:dyDescent="0.2">
      <c r="A6" s="12">
        <v>200</v>
      </c>
      <c r="B6" s="12">
        <v>1</v>
      </c>
      <c r="C6" s="12">
        <v>0</v>
      </c>
      <c r="D6" s="12">
        <v>1</v>
      </c>
      <c r="E6" s="12">
        <v>0</v>
      </c>
      <c r="F6" s="12">
        <v>23.0244</v>
      </c>
      <c r="G6" s="12">
        <v>184.89599999999999</v>
      </c>
      <c r="H6" s="12">
        <v>0.28956300000000001</v>
      </c>
      <c r="I6" s="12">
        <v>200</v>
      </c>
      <c r="J6" s="12">
        <v>1</v>
      </c>
      <c r="K6" s="12">
        <v>0</v>
      </c>
      <c r="L6" s="12">
        <v>1</v>
      </c>
      <c r="M6" s="12">
        <v>0</v>
      </c>
      <c r="N6" s="12">
        <v>23.0244</v>
      </c>
      <c r="O6" s="12">
        <v>184.89599999999999</v>
      </c>
      <c r="P6" s="12">
        <v>0.28956300000000001</v>
      </c>
      <c r="Q6" s="12">
        <v>200</v>
      </c>
      <c r="R6" s="12">
        <v>0.49</v>
      </c>
      <c r="S6" s="12">
        <v>3.9510000000000003E-2</v>
      </c>
      <c r="T6" s="12">
        <v>0.96048999999999995</v>
      </c>
      <c r="U6" s="12">
        <v>102.152</v>
      </c>
      <c r="V6" s="12">
        <v>118.18</v>
      </c>
      <c r="W6" s="12">
        <v>481.12900000000002</v>
      </c>
      <c r="X6" s="12">
        <v>0.11160100000000001</v>
      </c>
      <c r="Y6" s="12">
        <v>200</v>
      </c>
      <c r="Z6" s="12">
        <v>0.44</v>
      </c>
      <c r="AA6" s="12">
        <v>6.2925499999999995E-2</v>
      </c>
      <c r="AB6" s="12">
        <v>0.93707499999999999</v>
      </c>
      <c r="AC6" s="12">
        <v>112.206</v>
      </c>
      <c r="AD6" s="12">
        <v>121.328</v>
      </c>
      <c r="AE6" s="12">
        <v>481.13200000000001</v>
      </c>
      <c r="AF6" s="12">
        <v>0.111608</v>
      </c>
      <c r="AG6" s="12">
        <v>200</v>
      </c>
      <c r="AH6" s="12">
        <v>0</v>
      </c>
      <c r="AI6" s="12">
        <v>0.34982999999999997</v>
      </c>
      <c r="AJ6" s="12">
        <v>0.65017000000000003</v>
      </c>
      <c r="AK6" s="12">
        <v>1043.98</v>
      </c>
      <c r="AL6" s="12">
        <v>508.23599999999999</v>
      </c>
      <c r="AM6" s="12">
        <v>482.755</v>
      </c>
      <c r="AN6" s="12">
        <v>0.110636</v>
      </c>
      <c r="AO6" s="12">
        <v>200</v>
      </c>
      <c r="AP6" s="12">
        <v>0</v>
      </c>
      <c r="AQ6" s="12">
        <v>0.48863699999999999</v>
      </c>
      <c r="AR6" s="12">
        <v>0.51136300000000001</v>
      </c>
      <c r="AS6" s="12">
        <v>2342.4899999999998</v>
      </c>
      <c r="AT6" s="12">
        <v>1482.65</v>
      </c>
      <c r="AU6" s="12">
        <v>482.94600000000003</v>
      </c>
      <c r="AV6" s="12">
        <v>0.110606</v>
      </c>
      <c r="AW6" s="12">
        <v>200</v>
      </c>
      <c r="AX6" s="12">
        <v>0.1</v>
      </c>
      <c r="AY6" s="12">
        <v>0.17530200000000001</v>
      </c>
      <c r="AZ6" s="12">
        <v>0.82469800000000004</v>
      </c>
      <c r="BA6" s="12">
        <v>239.78</v>
      </c>
      <c r="BB6" s="12">
        <v>158.709</v>
      </c>
      <c r="BC6" s="12">
        <v>373.95800000000003</v>
      </c>
      <c r="BD6" s="12">
        <v>0.11133800000000001</v>
      </c>
      <c r="BE6" s="12">
        <v>200</v>
      </c>
      <c r="BF6" s="12">
        <v>0.11</v>
      </c>
      <c r="BG6" s="12">
        <v>0.199931</v>
      </c>
      <c r="BH6" s="12">
        <v>0.80006900000000003</v>
      </c>
      <c r="BI6" s="12">
        <v>240.94800000000001</v>
      </c>
      <c r="BJ6" s="12">
        <v>163.71600000000001</v>
      </c>
      <c r="BK6" s="12">
        <v>374.26400000000001</v>
      </c>
      <c r="BL6" s="12">
        <v>0.11129799999999999</v>
      </c>
      <c r="BM6" s="12">
        <v>200</v>
      </c>
      <c r="BN6" s="12">
        <v>0</v>
      </c>
      <c r="BO6" s="12">
        <v>0.40112399999999998</v>
      </c>
      <c r="BP6" s="12">
        <v>0.59887599999999996</v>
      </c>
      <c r="BQ6" s="12">
        <v>1138.56</v>
      </c>
      <c r="BR6" s="12">
        <v>643.35</v>
      </c>
      <c r="BS6" s="12">
        <v>376.12700000000001</v>
      </c>
      <c r="BT6" s="12">
        <v>0.110316</v>
      </c>
      <c r="BU6" s="12">
        <v>200</v>
      </c>
      <c r="BV6" s="12">
        <v>0</v>
      </c>
      <c r="BW6" s="12">
        <v>0.54181100000000004</v>
      </c>
      <c r="BX6" s="12">
        <v>0.45818900000000001</v>
      </c>
      <c r="BY6" s="12">
        <v>2543.2600000000002</v>
      </c>
      <c r="BZ6" s="12">
        <v>1883.46</v>
      </c>
      <c r="CA6" s="12">
        <v>385.82400000000001</v>
      </c>
      <c r="CB6" s="12">
        <v>0.109917</v>
      </c>
      <c r="CC6" s="12">
        <v>200</v>
      </c>
      <c r="CD6" s="12">
        <v>0.75</v>
      </c>
      <c r="CE6" s="12">
        <v>2.0779100000000001E-3</v>
      </c>
      <c r="CF6" s="12">
        <v>0.99792199999999998</v>
      </c>
      <c r="CG6" s="12">
        <v>49.853499999999997</v>
      </c>
      <c r="CH6" s="12">
        <v>76.737300000000005</v>
      </c>
      <c r="CI6" s="12">
        <v>359.20499999999998</v>
      </c>
      <c r="CJ6" s="12">
        <v>0.15406500000000001</v>
      </c>
      <c r="CK6" s="12">
        <v>200</v>
      </c>
      <c r="CL6" s="12">
        <v>0.75</v>
      </c>
      <c r="CM6" s="12">
        <v>2.0779100000000001E-3</v>
      </c>
      <c r="CN6" s="12">
        <v>0.99792199999999998</v>
      </c>
      <c r="CO6" s="12">
        <v>49.853499999999997</v>
      </c>
      <c r="CP6" s="12">
        <v>76.737300000000005</v>
      </c>
      <c r="CQ6" s="12">
        <v>359.20499999999998</v>
      </c>
      <c r="CR6" s="12">
        <v>0.15406500000000001</v>
      </c>
      <c r="CS6" s="12">
        <v>200</v>
      </c>
      <c r="CT6" s="12">
        <v>0.88</v>
      </c>
      <c r="CU6" s="12">
        <v>7.5259100000000002E-3</v>
      </c>
      <c r="CV6" s="12">
        <v>0.99247399999999997</v>
      </c>
      <c r="CW6" s="12">
        <v>73.302199999999999</v>
      </c>
      <c r="CX6" s="12">
        <v>80.407600000000002</v>
      </c>
      <c r="CY6" s="12">
        <v>361.17200000000003</v>
      </c>
      <c r="CZ6" s="12">
        <v>0.15240100000000001</v>
      </c>
      <c r="DA6" s="12">
        <v>200</v>
      </c>
      <c r="DB6" s="12">
        <v>0.97</v>
      </c>
      <c r="DC6" s="12">
        <v>1.7085000000000001E-4</v>
      </c>
      <c r="DD6" s="12">
        <v>0.99982899999999997</v>
      </c>
      <c r="DE6" s="12">
        <v>4.2149999999999999</v>
      </c>
      <c r="DF6" s="12">
        <v>64.387900000000002</v>
      </c>
      <c r="DG6" s="12">
        <v>359.923</v>
      </c>
      <c r="DH6" s="12">
        <v>0.153449</v>
      </c>
      <c r="DI6" s="12">
        <v>200</v>
      </c>
      <c r="DJ6" s="12">
        <v>0</v>
      </c>
      <c r="DK6" s="12">
        <v>0.77366699999999999</v>
      </c>
      <c r="DL6" s="12">
        <v>0.22633300000000001</v>
      </c>
      <c r="DM6" s="12">
        <v>2330.75</v>
      </c>
      <c r="DN6" s="12">
        <v>2370.58</v>
      </c>
      <c r="DO6" s="12">
        <v>384.80799999999999</v>
      </c>
      <c r="DP6" s="12">
        <v>8.9554400000000006E-2</v>
      </c>
      <c r="DQ6" s="12">
        <v>200</v>
      </c>
      <c r="DR6" s="12">
        <v>0</v>
      </c>
      <c r="DS6" s="12">
        <v>0.928643</v>
      </c>
      <c r="DT6" s="12">
        <v>7.1356900000000001E-2</v>
      </c>
      <c r="DU6" s="12">
        <v>2516.73</v>
      </c>
      <c r="DV6" s="12">
        <v>4085.82</v>
      </c>
      <c r="DW6" s="12">
        <v>420.983</v>
      </c>
      <c r="DX6" s="12">
        <v>8.7288299999999999E-2</v>
      </c>
      <c r="DY6" s="12">
        <v>200</v>
      </c>
      <c r="DZ6" s="12">
        <v>0.97</v>
      </c>
      <c r="EA6" s="12">
        <v>1.7085000000000001E-4</v>
      </c>
      <c r="EB6" s="12">
        <v>0.99982899999999997</v>
      </c>
      <c r="EC6" s="12">
        <v>4.2149999999999999</v>
      </c>
      <c r="ED6" s="12">
        <v>63.097700000000003</v>
      </c>
      <c r="EE6" s="12">
        <v>362.34500000000003</v>
      </c>
      <c r="EF6" s="12">
        <v>0.15260799999999999</v>
      </c>
    </row>
    <row r="7" spans="1:136" s="15" customFormat="1" x14ac:dyDescent="0.2">
      <c r="A7" s="12">
        <v>240</v>
      </c>
      <c r="B7" s="12">
        <v>1</v>
      </c>
      <c r="C7" s="12">
        <v>0</v>
      </c>
      <c r="D7" s="12">
        <v>1</v>
      </c>
      <c r="E7" s="12">
        <v>0</v>
      </c>
      <c r="F7" s="12">
        <v>31.160699999999999</v>
      </c>
      <c r="G7" s="12">
        <v>180.636</v>
      </c>
      <c r="H7" s="12">
        <v>0.296041</v>
      </c>
      <c r="I7" s="12">
        <v>240</v>
      </c>
      <c r="J7" s="12">
        <v>1</v>
      </c>
      <c r="K7" s="12">
        <v>0</v>
      </c>
      <c r="L7" s="12">
        <v>1</v>
      </c>
      <c r="M7" s="12">
        <v>0</v>
      </c>
      <c r="N7" s="12">
        <v>31.160699999999999</v>
      </c>
      <c r="O7" s="12">
        <v>180.636</v>
      </c>
      <c r="P7" s="12">
        <v>0.296041</v>
      </c>
      <c r="Q7" s="12">
        <v>240</v>
      </c>
      <c r="R7" s="12">
        <v>0.45</v>
      </c>
      <c r="S7" s="12">
        <v>1.8715200000000001E-2</v>
      </c>
      <c r="T7" s="12">
        <v>0.98128499999999996</v>
      </c>
      <c r="U7" s="12">
        <v>201.48400000000001</v>
      </c>
      <c r="V7" s="12">
        <v>123.206</v>
      </c>
      <c r="W7" s="12">
        <v>404.06700000000001</v>
      </c>
      <c r="X7" s="12">
        <v>0.131242</v>
      </c>
      <c r="Y7" s="12">
        <v>240</v>
      </c>
      <c r="Z7" s="12">
        <v>0.45</v>
      </c>
      <c r="AA7" s="12">
        <v>1.87914E-2</v>
      </c>
      <c r="AB7" s="12">
        <v>0.981209</v>
      </c>
      <c r="AC7" s="12">
        <v>199.16900000000001</v>
      </c>
      <c r="AD7" s="12">
        <v>123.21599999999999</v>
      </c>
      <c r="AE7" s="12">
        <v>404.06700000000001</v>
      </c>
      <c r="AF7" s="12">
        <v>0.13124</v>
      </c>
      <c r="AG7" s="12">
        <v>240</v>
      </c>
      <c r="AH7" s="12">
        <v>0</v>
      </c>
      <c r="AI7" s="12">
        <v>0.26128400000000002</v>
      </c>
      <c r="AJ7" s="12">
        <v>0.73871600000000004</v>
      </c>
      <c r="AK7" s="12">
        <v>1196.02</v>
      </c>
      <c r="AL7" s="12">
        <v>398.62700000000001</v>
      </c>
      <c r="AM7" s="12">
        <v>405.28</v>
      </c>
      <c r="AN7" s="12">
        <v>0.13025300000000001</v>
      </c>
      <c r="AO7" s="12">
        <v>240</v>
      </c>
      <c r="AP7" s="12">
        <v>0.12</v>
      </c>
      <c r="AQ7" s="12">
        <v>0.37357000000000001</v>
      </c>
      <c r="AR7" s="12">
        <v>0.62643000000000004</v>
      </c>
      <c r="AS7" s="12">
        <v>1634.76</v>
      </c>
      <c r="AT7" s="12">
        <v>986.85500000000002</v>
      </c>
      <c r="AU7" s="12">
        <v>404.79399999999998</v>
      </c>
      <c r="AV7" s="12">
        <v>0.13043199999999999</v>
      </c>
      <c r="AW7" s="12">
        <v>240</v>
      </c>
      <c r="AX7" s="12">
        <v>0.44</v>
      </c>
      <c r="AY7" s="12">
        <v>4.1253900000000003E-2</v>
      </c>
      <c r="AZ7" s="12">
        <v>0.95874599999999999</v>
      </c>
      <c r="BA7" s="12">
        <v>176.89400000000001</v>
      </c>
      <c r="BB7" s="12">
        <v>131.779</v>
      </c>
      <c r="BC7" s="12">
        <v>343.03800000000001</v>
      </c>
      <c r="BD7" s="12">
        <v>0.12992000000000001</v>
      </c>
      <c r="BE7" s="12">
        <v>240</v>
      </c>
      <c r="BF7" s="12">
        <v>0.4</v>
      </c>
      <c r="BG7" s="12">
        <v>5.9835600000000003E-2</v>
      </c>
      <c r="BH7" s="12">
        <v>0.940164</v>
      </c>
      <c r="BI7" s="12">
        <v>187.14099999999999</v>
      </c>
      <c r="BJ7" s="12">
        <v>135.38200000000001</v>
      </c>
      <c r="BK7" s="12">
        <v>343.00599999999997</v>
      </c>
      <c r="BL7" s="12">
        <v>0.12992899999999999</v>
      </c>
      <c r="BM7" s="12">
        <v>240</v>
      </c>
      <c r="BN7" s="12">
        <v>0</v>
      </c>
      <c r="BO7" s="12">
        <v>0.26846700000000001</v>
      </c>
      <c r="BP7" s="12">
        <v>0.73153299999999999</v>
      </c>
      <c r="BQ7" s="12">
        <v>1059.76</v>
      </c>
      <c r="BR7" s="12">
        <v>405.41300000000001</v>
      </c>
      <c r="BS7" s="12">
        <v>344.65</v>
      </c>
      <c r="BT7" s="12">
        <v>0.129138</v>
      </c>
      <c r="BU7" s="12">
        <v>240</v>
      </c>
      <c r="BV7" s="12">
        <v>7.0000000000000007E-2</v>
      </c>
      <c r="BW7" s="12">
        <v>0.40611999999999998</v>
      </c>
      <c r="BX7" s="12">
        <v>0.59387999999999996</v>
      </c>
      <c r="BY7" s="12">
        <v>1846.19</v>
      </c>
      <c r="BZ7" s="12">
        <v>1188.3699999999999</v>
      </c>
      <c r="CA7" s="12">
        <v>346.00900000000001</v>
      </c>
      <c r="CB7" s="12">
        <v>0.12926699999999999</v>
      </c>
      <c r="CC7" s="12">
        <v>240</v>
      </c>
      <c r="CD7" s="12">
        <v>0.6</v>
      </c>
      <c r="CE7" s="12">
        <v>3.8644399999999998E-3</v>
      </c>
      <c r="CF7" s="12">
        <v>0.99613600000000002</v>
      </c>
      <c r="CG7" s="12">
        <v>181.68700000000001</v>
      </c>
      <c r="CH7" s="12">
        <v>97.914100000000005</v>
      </c>
      <c r="CI7" s="12">
        <v>328.65100000000001</v>
      </c>
      <c r="CJ7" s="12">
        <v>0.164385</v>
      </c>
      <c r="CK7" s="12">
        <v>240</v>
      </c>
      <c r="CL7" s="12">
        <v>0.6</v>
      </c>
      <c r="CM7" s="12">
        <v>3.8644399999999998E-3</v>
      </c>
      <c r="CN7" s="12">
        <v>0.99613600000000002</v>
      </c>
      <c r="CO7" s="12">
        <v>181.68700000000001</v>
      </c>
      <c r="CP7" s="12">
        <v>97.914100000000005</v>
      </c>
      <c r="CQ7" s="12">
        <v>328.65100000000001</v>
      </c>
      <c r="CR7" s="12">
        <v>0.164385</v>
      </c>
      <c r="CS7" s="12">
        <v>240</v>
      </c>
      <c r="CT7" s="12">
        <v>0.62</v>
      </c>
      <c r="CU7" s="12">
        <v>3.7160899999999997E-2</v>
      </c>
      <c r="CV7" s="12">
        <v>0.962839</v>
      </c>
      <c r="CW7" s="12">
        <v>373.17399999999998</v>
      </c>
      <c r="CX7" s="12">
        <v>142.43700000000001</v>
      </c>
      <c r="CY7" s="12">
        <v>330.73</v>
      </c>
      <c r="CZ7" s="12">
        <v>0.163026</v>
      </c>
      <c r="DA7" s="12">
        <v>240</v>
      </c>
      <c r="DB7" s="12">
        <v>0.98</v>
      </c>
      <c r="DC7" s="12">
        <v>1.82084E-4</v>
      </c>
      <c r="DD7" s="12">
        <v>0.99981799999999998</v>
      </c>
      <c r="DE7" s="12">
        <v>2.0099999999999998</v>
      </c>
      <c r="DF7" s="12">
        <v>78.598200000000006</v>
      </c>
      <c r="DG7" s="12">
        <v>330.05599999999998</v>
      </c>
      <c r="DH7" s="12">
        <v>0.16341600000000001</v>
      </c>
      <c r="DI7" s="12">
        <v>240</v>
      </c>
      <c r="DJ7" s="12">
        <v>0</v>
      </c>
      <c r="DK7" s="12">
        <v>0.87414400000000003</v>
      </c>
      <c r="DL7" s="12">
        <v>0.125856</v>
      </c>
      <c r="DM7" s="12">
        <v>2325.1999999999998</v>
      </c>
      <c r="DN7" s="12">
        <v>2722.99</v>
      </c>
      <c r="DO7" s="12">
        <v>369.96600000000001</v>
      </c>
      <c r="DP7" s="12">
        <v>9.2016200000000006E-2</v>
      </c>
      <c r="DQ7" s="12">
        <v>240</v>
      </c>
      <c r="DR7" s="12">
        <v>0</v>
      </c>
      <c r="DS7" s="12">
        <v>0.98945499999999997</v>
      </c>
      <c r="DT7" s="12">
        <v>1.0545300000000001E-2</v>
      </c>
      <c r="DU7" s="12">
        <v>2841.36</v>
      </c>
      <c r="DV7" s="12">
        <v>5275.42</v>
      </c>
      <c r="DW7" s="12">
        <v>416.63499999999999</v>
      </c>
      <c r="DX7" s="12">
        <v>8.7437899999999999E-2</v>
      </c>
      <c r="DY7" s="12">
        <v>240</v>
      </c>
      <c r="DZ7" s="12">
        <v>0.93</v>
      </c>
      <c r="EA7" s="12">
        <v>1.49482E-3</v>
      </c>
      <c r="EB7" s="12">
        <v>0.99850499999999998</v>
      </c>
      <c r="EC7" s="12">
        <v>15.4962</v>
      </c>
      <c r="ED7" s="12">
        <v>85.3339</v>
      </c>
      <c r="EE7" s="12">
        <v>349.58</v>
      </c>
      <c r="EF7" s="12">
        <v>0.15437799999999999</v>
      </c>
    </row>
    <row r="8" spans="1:136" s="15" customFormat="1" x14ac:dyDescent="0.2">
      <c r="A8" s="12">
        <v>280</v>
      </c>
      <c r="B8" s="12">
        <v>1</v>
      </c>
      <c r="C8" s="12">
        <v>0</v>
      </c>
      <c r="D8" s="12">
        <v>1</v>
      </c>
      <c r="E8" s="12">
        <v>0</v>
      </c>
      <c r="F8" s="12">
        <v>33.561599999999999</v>
      </c>
      <c r="G8" s="12">
        <v>173.815</v>
      </c>
      <c r="H8" s="12">
        <v>0.30813099999999999</v>
      </c>
      <c r="I8" s="12">
        <v>280</v>
      </c>
      <c r="J8" s="12">
        <v>1</v>
      </c>
      <c r="K8" s="12">
        <v>0</v>
      </c>
      <c r="L8" s="12">
        <v>1</v>
      </c>
      <c r="M8" s="12">
        <v>0</v>
      </c>
      <c r="N8" s="12">
        <v>33.561599999999999</v>
      </c>
      <c r="O8" s="12">
        <v>173.815</v>
      </c>
      <c r="P8" s="12">
        <v>0.30813099999999999</v>
      </c>
      <c r="Q8" s="12">
        <v>280</v>
      </c>
      <c r="R8" s="12">
        <v>0.6</v>
      </c>
      <c r="S8" s="12">
        <v>9.9935800000000002E-3</v>
      </c>
      <c r="T8" s="12">
        <v>0.99000600000000005</v>
      </c>
      <c r="U8" s="12">
        <v>188.42699999999999</v>
      </c>
      <c r="V8" s="12">
        <v>110.384</v>
      </c>
      <c r="W8" s="12">
        <v>335.13799999999998</v>
      </c>
      <c r="X8" s="12">
        <v>0.158524</v>
      </c>
      <c r="Y8" s="12">
        <v>280</v>
      </c>
      <c r="Z8" s="12">
        <v>0.6</v>
      </c>
      <c r="AA8" s="12">
        <v>1.4289899999999999E-2</v>
      </c>
      <c r="AB8" s="12">
        <v>0.98570999999999998</v>
      </c>
      <c r="AC8" s="12">
        <v>182.09700000000001</v>
      </c>
      <c r="AD8" s="12">
        <v>110.845</v>
      </c>
      <c r="AE8" s="12">
        <v>335.13499999999999</v>
      </c>
      <c r="AF8" s="12">
        <v>0.158525</v>
      </c>
      <c r="AG8" s="12">
        <v>280</v>
      </c>
      <c r="AH8" s="12">
        <v>7.0000000000000007E-2</v>
      </c>
      <c r="AI8" s="12">
        <v>0.18515000000000001</v>
      </c>
      <c r="AJ8" s="12">
        <v>0.81484999999999996</v>
      </c>
      <c r="AK8" s="12">
        <v>1236.77</v>
      </c>
      <c r="AL8" s="12">
        <v>321.49299999999999</v>
      </c>
      <c r="AM8" s="12">
        <v>335.82600000000002</v>
      </c>
      <c r="AN8" s="12">
        <v>0.157114</v>
      </c>
      <c r="AO8" s="12">
        <v>280</v>
      </c>
      <c r="AP8" s="12">
        <v>0.34</v>
      </c>
      <c r="AQ8" s="12">
        <v>0.248112</v>
      </c>
      <c r="AR8" s="12">
        <v>0.751888</v>
      </c>
      <c r="AS8" s="12">
        <v>1029.47</v>
      </c>
      <c r="AT8" s="12">
        <v>651.42999999999995</v>
      </c>
      <c r="AU8" s="12">
        <v>333.48599999999999</v>
      </c>
      <c r="AV8" s="12">
        <v>0.158639</v>
      </c>
      <c r="AW8" s="12">
        <v>280</v>
      </c>
      <c r="AX8" s="12">
        <v>0.45</v>
      </c>
      <c r="AY8" s="12">
        <v>5.3931600000000003E-2</v>
      </c>
      <c r="AZ8" s="12">
        <v>0.94606800000000002</v>
      </c>
      <c r="BA8" s="12">
        <v>172.07599999999999</v>
      </c>
      <c r="BB8" s="12">
        <v>120.23099999999999</v>
      </c>
      <c r="BC8" s="12">
        <v>290.815</v>
      </c>
      <c r="BD8" s="12">
        <v>0.156608</v>
      </c>
      <c r="BE8" s="12">
        <v>280</v>
      </c>
      <c r="BF8" s="12">
        <v>0.45</v>
      </c>
      <c r="BG8" s="12">
        <v>6.5259499999999998E-2</v>
      </c>
      <c r="BH8" s="12">
        <v>0.93474000000000002</v>
      </c>
      <c r="BI8" s="12">
        <v>189.476</v>
      </c>
      <c r="BJ8" s="12">
        <v>126.747</v>
      </c>
      <c r="BK8" s="12">
        <v>290.76600000000002</v>
      </c>
      <c r="BL8" s="12">
        <v>0.156607</v>
      </c>
      <c r="BM8" s="12">
        <v>280</v>
      </c>
      <c r="BN8" s="12">
        <v>0.13</v>
      </c>
      <c r="BO8" s="12">
        <v>0.17905699999999999</v>
      </c>
      <c r="BP8" s="12">
        <v>0.82094299999999998</v>
      </c>
      <c r="BQ8" s="12">
        <v>1030.0999999999999</v>
      </c>
      <c r="BR8" s="12">
        <v>301.68099999999998</v>
      </c>
      <c r="BS8" s="12">
        <v>290.68</v>
      </c>
      <c r="BT8" s="12">
        <v>0.15548100000000001</v>
      </c>
      <c r="BU8" s="12">
        <v>280</v>
      </c>
      <c r="BV8" s="12">
        <v>0.23</v>
      </c>
      <c r="BW8" s="12">
        <v>0.29461999999999999</v>
      </c>
      <c r="BX8" s="12">
        <v>0.70538000000000001</v>
      </c>
      <c r="BY8" s="12">
        <v>1284.42</v>
      </c>
      <c r="BZ8" s="12">
        <v>820.63599999999997</v>
      </c>
      <c r="CA8" s="12">
        <v>291.12599999999998</v>
      </c>
      <c r="CB8" s="12">
        <v>0.15683</v>
      </c>
      <c r="CC8" s="12">
        <v>280</v>
      </c>
      <c r="CD8" s="12">
        <v>0.73</v>
      </c>
      <c r="CE8" s="12">
        <v>3.9448599999999997E-3</v>
      </c>
      <c r="CF8" s="12">
        <v>0.99605500000000002</v>
      </c>
      <c r="CG8" s="12">
        <v>156.86199999999999</v>
      </c>
      <c r="CH8" s="12">
        <v>92.252300000000005</v>
      </c>
      <c r="CI8" s="12">
        <v>279.34100000000001</v>
      </c>
      <c r="CJ8" s="12">
        <v>0.19181699999999999</v>
      </c>
      <c r="CK8" s="12">
        <v>280</v>
      </c>
      <c r="CL8" s="12">
        <v>0.73</v>
      </c>
      <c r="CM8" s="12">
        <v>3.9448599999999997E-3</v>
      </c>
      <c r="CN8" s="12">
        <v>0.99605500000000002</v>
      </c>
      <c r="CO8" s="12">
        <v>156.86199999999999</v>
      </c>
      <c r="CP8" s="12">
        <v>92.252300000000005</v>
      </c>
      <c r="CQ8" s="12">
        <v>279.34100000000001</v>
      </c>
      <c r="CR8" s="12">
        <v>0.19181699999999999</v>
      </c>
      <c r="CS8" s="12">
        <v>280</v>
      </c>
      <c r="CT8" s="12">
        <v>0.81</v>
      </c>
      <c r="CU8" s="12">
        <v>1.9530200000000001E-2</v>
      </c>
      <c r="CV8" s="12">
        <v>0.98046999999999995</v>
      </c>
      <c r="CW8" s="12">
        <v>114.244</v>
      </c>
      <c r="CX8" s="12">
        <v>116.09399999999999</v>
      </c>
      <c r="CY8" s="12">
        <v>280.55200000000002</v>
      </c>
      <c r="CZ8" s="12">
        <v>0.19107499999999999</v>
      </c>
      <c r="DA8" s="12">
        <v>280</v>
      </c>
      <c r="DB8" s="12">
        <v>0.96</v>
      </c>
      <c r="DC8" s="12">
        <v>1.18245E-4</v>
      </c>
      <c r="DD8" s="12">
        <v>0.99988200000000005</v>
      </c>
      <c r="DE8" s="12">
        <v>8.9</v>
      </c>
      <c r="DF8" s="12">
        <v>74.050700000000006</v>
      </c>
      <c r="DG8" s="12">
        <v>279.62400000000002</v>
      </c>
      <c r="DH8" s="12">
        <v>0.19151499999999999</v>
      </c>
      <c r="DI8" s="12">
        <v>280</v>
      </c>
      <c r="DJ8" s="12">
        <v>0</v>
      </c>
      <c r="DK8" s="12">
        <v>0.92019600000000001</v>
      </c>
      <c r="DL8" s="12">
        <v>7.9804100000000003E-2</v>
      </c>
      <c r="DM8" s="12">
        <v>2554.7800000000002</v>
      </c>
      <c r="DN8" s="12">
        <v>3372.39</v>
      </c>
      <c r="DO8" s="12">
        <v>350.21499999999997</v>
      </c>
      <c r="DP8" s="12">
        <v>9.5729300000000003E-2</v>
      </c>
      <c r="DQ8" s="12">
        <v>280</v>
      </c>
      <c r="DR8" s="12">
        <v>0</v>
      </c>
      <c r="DS8" s="12">
        <v>0.99307400000000001</v>
      </c>
      <c r="DT8" s="12">
        <v>6.9262999999999998E-3</v>
      </c>
      <c r="DU8" s="12">
        <v>3011.63</v>
      </c>
      <c r="DV8" s="12">
        <v>6218.4</v>
      </c>
      <c r="DW8" s="12">
        <v>404.87700000000001</v>
      </c>
      <c r="DX8" s="12">
        <v>8.9261400000000005E-2</v>
      </c>
      <c r="DY8" s="12">
        <v>280</v>
      </c>
      <c r="DZ8" s="12">
        <v>0.73</v>
      </c>
      <c r="EA8" s="12">
        <v>2.2155500000000002E-2</v>
      </c>
      <c r="EB8" s="12">
        <v>0.97784400000000005</v>
      </c>
      <c r="EC8" s="12">
        <v>116.57599999999999</v>
      </c>
      <c r="ED8" s="12">
        <v>109.242</v>
      </c>
      <c r="EE8" s="12">
        <v>324.31200000000001</v>
      </c>
      <c r="EF8" s="12">
        <v>0.166348</v>
      </c>
    </row>
    <row r="9" spans="1:136" s="15" customFormat="1" x14ac:dyDescent="0.2">
      <c r="A9" s="12">
        <v>320</v>
      </c>
      <c r="B9" s="12">
        <v>1</v>
      </c>
      <c r="C9" s="12">
        <v>0</v>
      </c>
      <c r="D9" s="12">
        <v>1</v>
      </c>
      <c r="E9" s="12">
        <v>0</v>
      </c>
      <c r="F9" s="12">
        <v>35.292299999999997</v>
      </c>
      <c r="G9" s="12">
        <v>172.18600000000001</v>
      </c>
      <c r="H9" s="12">
        <v>0.310255</v>
      </c>
      <c r="I9" s="12">
        <v>320</v>
      </c>
      <c r="J9" s="12">
        <v>1</v>
      </c>
      <c r="K9" s="12">
        <v>0</v>
      </c>
      <c r="L9" s="12">
        <v>1</v>
      </c>
      <c r="M9" s="12">
        <v>0</v>
      </c>
      <c r="N9" s="12">
        <v>35.292299999999997</v>
      </c>
      <c r="O9" s="12">
        <v>172.18600000000001</v>
      </c>
      <c r="P9" s="12">
        <v>0.310255</v>
      </c>
      <c r="Q9" s="12">
        <v>320</v>
      </c>
      <c r="R9" s="12">
        <v>0.74</v>
      </c>
      <c r="S9" s="12">
        <v>2.1560300000000002E-3</v>
      </c>
      <c r="T9" s="12">
        <v>0.99784399999999995</v>
      </c>
      <c r="U9" s="12">
        <v>54.215499999999999</v>
      </c>
      <c r="V9" s="12">
        <v>110.536</v>
      </c>
      <c r="W9" s="12">
        <v>329.82</v>
      </c>
      <c r="X9" s="12">
        <v>0.16031899999999999</v>
      </c>
      <c r="Y9" s="12">
        <v>320</v>
      </c>
      <c r="Z9" s="12">
        <v>0.74</v>
      </c>
      <c r="AA9" s="12">
        <v>2.1560300000000002E-3</v>
      </c>
      <c r="AB9" s="12">
        <v>0.99784399999999995</v>
      </c>
      <c r="AC9" s="12">
        <v>54.215499999999999</v>
      </c>
      <c r="AD9" s="12">
        <v>110.53700000000001</v>
      </c>
      <c r="AE9" s="12">
        <v>329.82</v>
      </c>
      <c r="AF9" s="12">
        <v>0.16031899999999999</v>
      </c>
      <c r="AG9" s="12">
        <v>320</v>
      </c>
      <c r="AH9" s="12">
        <v>0</v>
      </c>
      <c r="AI9" s="12">
        <v>0.17772299999999999</v>
      </c>
      <c r="AJ9" s="12">
        <v>0.82227700000000004</v>
      </c>
      <c r="AK9" s="12">
        <v>1814.42</v>
      </c>
      <c r="AL9" s="12">
        <v>376.11399999999998</v>
      </c>
      <c r="AM9" s="12">
        <v>330.90800000000002</v>
      </c>
      <c r="AN9" s="12">
        <v>0.157974</v>
      </c>
      <c r="AO9" s="12">
        <v>320</v>
      </c>
      <c r="AP9" s="12">
        <v>0.32</v>
      </c>
      <c r="AQ9" s="12">
        <v>0.27285300000000001</v>
      </c>
      <c r="AR9" s="12">
        <v>0.72714699999999999</v>
      </c>
      <c r="AS9" s="12">
        <v>1038.57</v>
      </c>
      <c r="AT9" s="12">
        <v>625.46400000000006</v>
      </c>
      <c r="AU9" s="12">
        <v>328.42399999999998</v>
      </c>
      <c r="AV9" s="12">
        <v>0.160582</v>
      </c>
      <c r="AW9" s="12">
        <v>320</v>
      </c>
      <c r="AX9" s="12">
        <v>0.57999999999999996</v>
      </c>
      <c r="AY9" s="12">
        <v>2.5866699999999999E-2</v>
      </c>
      <c r="AZ9" s="12">
        <v>0.97413300000000003</v>
      </c>
      <c r="BA9" s="12">
        <v>79.921899999999994</v>
      </c>
      <c r="BB9" s="12">
        <v>115.831</v>
      </c>
      <c r="BC9" s="12">
        <v>296.38200000000001</v>
      </c>
      <c r="BD9" s="12">
        <v>0.15815100000000001</v>
      </c>
      <c r="BE9" s="12">
        <v>320</v>
      </c>
      <c r="BF9" s="12">
        <v>0.57999999999999996</v>
      </c>
      <c r="BG9" s="12">
        <v>2.48477E-2</v>
      </c>
      <c r="BH9" s="12">
        <v>0.97515200000000002</v>
      </c>
      <c r="BI9" s="12">
        <v>81.416200000000003</v>
      </c>
      <c r="BJ9" s="12">
        <v>116.684</v>
      </c>
      <c r="BK9" s="12">
        <v>296.34100000000001</v>
      </c>
      <c r="BL9" s="12">
        <v>0.15815100000000001</v>
      </c>
      <c r="BM9" s="12">
        <v>320</v>
      </c>
      <c r="BN9" s="12">
        <v>0</v>
      </c>
      <c r="BO9" s="12">
        <v>0.188781</v>
      </c>
      <c r="BP9" s="12">
        <v>0.81121900000000002</v>
      </c>
      <c r="BQ9" s="12">
        <v>1564.73</v>
      </c>
      <c r="BR9" s="12">
        <v>349.392</v>
      </c>
      <c r="BS9" s="12">
        <v>296.33199999999999</v>
      </c>
      <c r="BT9" s="12">
        <v>0.15634799999999999</v>
      </c>
      <c r="BU9" s="12">
        <v>320</v>
      </c>
      <c r="BV9" s="12">
        <v>0.22</v>
      </c>
      <c r="BW9" s="12">
        <v>0.31092799999999998</v>
      </c>
      <c r="BX9" s="12">
        <v>0.68907200000000002</v>
      </c>
      <c r="BY9" s="12">
        <v>1282.8</v>
      </c>
      <c r="BZ9" s="12">
        <v>793.87800000000004</v>
      </c>
      <c r="CA9" s="12">
        <v>295.786</v>
      </c>
      <c r="CB9" s="12">
        <v>0.158585</v>
      </c>
      <c r="CC9" s="12">
        <v>320</v>
      </c>
      <c r="CD9" s="12">
        <v>0.85</v>
      </c>
      <c r="CE9" s="12">
        <v>1.3196600000000001E-3</v>
      </c>
      <c r="CF9" s="12">
        <v>0.99868000000000001</v>
      </c>
      <c r="CG9" s="12">
        <v>31.3323</v>
      </c>
      <c r="CH9" s="12">
        <v>93.096599999999995</v>
      </c>
      <c r="CI9" s="12">
        <v>280.08699999999999</v>
      </c>
      <c r="CJ9" s="12">
        <v>0.19065299999999999</v>
      </c>
      <c r="CK9" s="12">
        <v>320</v>
      </c>
      <c r="CL9" s="12">
        <v>0.85</v>
      </c>
      <c r="CM9" s="12">
        <v>1.3196600000000001E-3</v>
      </c>
      <c r="CN9" s="12">
        <v>0.99868000000000001</v>
      </c>
      <c r="CO9" s="12">
        <v>31.3323</v>
      </c>
      <c r="CP9" s="12">
        <v>93.096599999999995</v>
      </c>
      <c r="CQ9" s="12">
        <v>280.08699999999999</v>
      </c>
      <c r="CR9" s="12">
        <v>0.19065299999999999</v>
      </c>
      <c r="CS9" s="12">
        <v>320</v>
      </c>
      <c r="CT9" s="12">
        <v>0.52</v>
      </c>
      <c r="CU9" s="12">
        <v>5.4530200000000001E-2</v>
      </c>
      <c r="CV9" s="12">
        <v>0.94547000000000003</v>
      </c>
      <c r="CW9" s="12">
        <v>565.87</v>
      </c>
      <c r="CX9" s="12">
        <v>151.523</v>
      </c>
      <c r="CY9" s="12">
        <v>281.31299999999999</v>
      </c>
      <c r="CZ9" s="12">
        <v>0.189719</v>
      </c>
      <c r="DA9" s="12">
        <v>320</v>
      </c>
      <c r="DB9" s="12">
        <v>0.99</v>
      </c>
      <c r="DC9" s="12">
        <v>0</v>
      </c>
      <c r="DD9" s="12">
        <v>0.99991200000000002</v>
      </c>
      <c r="DE9" s="12">
        <v>1.0049999999999999</v>
      </c>
      <c r="DF9" s="12">
        <v>78.951999999999998</v>
      </c>
      <c r="DG9" s="12">
        <v>280.08999999999997</v>
      </c>
      <c r="DH9" s="12">
        <v>0.19062200000000001</v>
      </c>
      <c r="DI9" s="12">
        <v>320</v>
      </c>
      <c r="DJ9" s="12">
        <v>0</v>
      </c>
      <c r="DK9" s="12">
        <v>0.92177399999999998</v>
      </c>
      <c r="DL9" s="12">
        <v>7.8226299999999999E-2</v>
      </c>
      <c r="DM9" s="12">
        <v>2612.1799999999998</v>
      </c>
      <c r="DN9" s="12">
        <v>3502.46</v>
      </c>
      <c r="DO9" s="12">
        <v>345.45100000000002</v>
      </c>
      <c r="DP9" s="12">
        <v>9.5994399999999994E-2</v>
      </c>
      <c r="DQ9" s="12">
        <v>320</v>
      </c>
      <c r="DR9" s="12">
        <v>0</v>
      </c>
      <c r="DS9" s="12">
        <v>0.99298699999999995</v>
      </c>
      <c r="DT9" s="12">
        <v>7.0127699999999998E-3</v>
      </c>
      <c r="DU9" s="12">
        <v>3030.03</v>
      </c>
      <c r="DV9" s="12">
        <v>6418.08</v>
      </c>
      <c r="DW9" s="12">
        <v>397.88299999999998</v>
      </c>
      <c r="DX9" s="12">
        <v>8.9553900000000006E-2</v>
      </c>
      <c r="DY9" s="12">
        <v>320</v>
      </c>
      <c r="DZ9" s="12">
        <v>0.73</v>
      </c>
      <c r="EA9" s="12">
        <v>1.60217E-2</v>
      </c>
      <c r="EB9" s="12">
        <v>0.98397800000000002</v>
      </c>
      <c r="EC9" s="12">
        <v>94.371799999999993</v>
      </c>
      <c r="ED9" s="12">
        <v>104.55</v>
      </c>
      <c r="EE9" s="12">
        <v>316.63299999999998</v>
      </c>
      <c r="EF9" s="12">
        <v>0.169655</v>
      </c>
    </row>
    <row r="10" spans="1:136" s="15" customFormat="1" x14ac:dyDescent="0.2">
      <c r="A10" s="12">
        <v>360</v>
      </c>
      <c r="B10" s="12">
        <v>1</v>
      </c>
      <c r="C10" s="12">
        <v>0</v>
      </c>
      <c r="D10" s="12">
        <v>1</v>
      </c>
      <c r="E10" s="12">
        <v>0</v>
      </c>
      <c r="F10" s="12">
        <v>41.512099999999997</v>
      </c>
      <c r="G10" s="12">
        <v>166.56</v>
      </c>
      <c r="H10" s="12">
        <v>0.32190099999999999</v>
      </c>
      <c r="I10" s="12">
        <v>360</v>
      </c>
      <c r="J10" s="12">
        <v>1</v>
      </c>
      <c r="K10" s="12">
        <v>0</v>
      </c>
      <c r="L10" s="12">
        <v>1</v>
      </c>
      <c r="M10" s="12">
        <v>0</v>
      </c>
      <c r="N10" s="12">
        <v>41.512099999999997</v>
      </c>
      <c r="O10" s="12">
        <v>166.56</v>
      </c>
      <c r="P10" s="12">
        <v>0.32190099999999999</v>
      </c>
      <c r="Q10" s="12">
        <v>360</v>
      </c>
      <c r="R10" s="12">
        <v>0.64</v>
      </c>
      <c r="S10" s="12">
        <v>6.8024299999999999E-3</v>
      </c>
      <c r="T10" s="12">
        <v>0.99319800000000003</v>
      </c>
      <c r="U10" s="12">
        <v>190.548</v>
      </c>
      <c r="V10" s="12">
        <v>113.526</v>
      </c>
      <c r="W10" s="12">
        <v>281.81099999999998</v>
      </c>
      <c r="X10" s="12">
        <v>0.18748100000000001</v>
      </c>
      <c r="Y10" s="12">
        <v>360</v>
      </c>
      <c r="Z10" s="12">
        <v>0.64</v>
      </c>
      <c r="AA10" s="12">
        <v>6.8024299999999999E-3</v>
      </c>
      <c r="AB10" s="12">
        <v>0.99319800000000003</v>
      </c>
      <c r="AC10" s="12">
        <v>190.53200000000001</v>
      </c>
      <c r="AD10" s="12">
        <v>113.532</v>
      </c>
      <c r="AE10" s="12">
        <v>281.80599999999998</v>
      </c>
      <c r="AF10" s="12">
        <v>0.18748300000000001</v>
      </c>
      <c r="AG10" s="12">
        <v>360</v>
      </c>
      <c r="AH10" s="12">
        <v>0.01</v>
      </c>
      <c r="AI10" s="12">
        <v>0.17249500000000001</v>
      </c>
      <c r="AJ10" s="12">
        <v>0.82750500000000005</v>
      </c>
      <c r="AK10" s="12">
        <v>2009.11</v>
      </c>
      <c r="AL10" s="12">
        <v>413.42599999999999</v>
      </c>
      <c r="AM10" s="12">
        <v>283.19900000000001</v>
      </c>
      <c r="AN10" s="12">
        <v>0.18410099999999999</v>
      </c>
      <c r="AO10" s="12">
        <v>360</v>
      </c>
      <c r="AP10" s="12">
        <v>0.4</v>
      </c>
      <c r="AQ10" s="12">
        <v>0.180094</v>
      </c>
      <c r="AR10" s="12">
        <v>0.81990600000000002</v>
      </c>
      <c r="AS10" s="12">
        <v>574.05399999999997</v>
      </c>
      <c r="AT10" s="12">
        <v>368.053</v>
      </c>
      <c r="AU10" s="12">
        <v>279.10599999999999</v>
      </c>
      <c r="AV10" s="12">
        <v>0.18820400000000001</v>
      </c>
      <c r="AW10" s="12">
        <v>360</v>
      </c>
      <c r="AX10" s="12">
        <v>0.54</v>
      </c>
      <c r="AY10" s="12">
        <v>1.3350900000000001E-2</v>
      </c>
      <c r="AZ10" s="12">
        <v>0.986649</v>
      </c>
      <c r="BA10" s="12">
        <v>172.202</v>
      </c>
      <c r="BB10" s="12">
        <v>115.67700000000001</v>
      </c>
      <c r="BC10" s="12">
        <v>250.928</v>
      </c>
      <c r="BD10" s="12">
        <v>0.18465200000000001</v>
      </c>
      <c r="BE10" s="12">
        <v>360</v>
      </c>
      <c r="BF10" s="12">
        <v>0.53</v>
      </c>
      <c r="BG10" s="12">
        <v>1.387E-2</v>
      </c>
      <c r="BH10" s="12">
        <v>0.98612999999999995</v>
      </c>
      <c r="BI10" s="12">
        <v>176.88900000000001</v>
      </c>
      <c r="BJ10" s="12">
        <v>115.729</v>
      </c>
      <c r="BK10" s="12">
        <v>250.916</v>
      </c>
      <c r="BL10" s="12">
        <v>0.18466299999999999</v>
      </c>
      <c r="BM10" s="12">
        <v>360</v>
      </c>
      <c r="BN10" s="12">
        <v>0.04</v>
      </c>
      <c r="BO10" s="12">
        <v>0.184137</v>
      </c>
      <c r="BP10" s="12">
        <v>0.815863</v>
      </c>
      <c r="BQ10" s="12">
        <v>1740.2</v>
      </c>
      <c r="BR10" s="12">
        <v>392.505</v>
      </c>
      <c r="BS10" s="12">
        <v>251.33099999999999</v>
      </c>
      <c r="BT10" s="12">
        <v>0.181898</v>
      </c>
      <c r="BU10" s="12">
        <v>360</v>
      </c>
      <c r="BV10" s="12">
        <v>0.16</v>
      </c>
      <c r="BW10" s="12">
        <v>0.25277300000000003</v>
      </c>
      <c r="BX10" s="12">
        <v>0.74722699999999997</v>
      </c>
      <c r="BY10" s="12">
        <v>847.59500000000003</v>
      </c>
      <c r="BZ10" s="12">
        <v>514.779</v>
      </c>
      <c r="CA10" s="12">
        <v>249.732</v>
      </c>
      <c r="CB10" s="12">
        <v>0.18537300000000001</v>
      </c>
      <c r="CC10" s="12">
        <v>360</v>
      </c>
      <c r="CD10" s="12">
        <v>0.67</v>
      </c>
      <c r="CE10" s="12">
        <v>6.4475799999999996E-3</v>
      </c>
      <c r="CF10" s="12">
        <v>0.99355199999999999</v>
      </c>
      <c r="CG10" s="12">
        <v>173.95599999999999</v>
      </c>
      <c r="CH10" s="12">
        <v>102.937</v>
      </c>
      <c r="CI10" s="12">
        <v>242.905</v>
      </c>
      <c r="CJ10" s="12">
        <v>0.221439</v>
      </c>
      <c r="CK10" s="12">
        <v>360</v>
      </c>
      <c r="CL10" s="12">
        <v>0.67</v>
      </c>
      <c r="CM10" s="12">
        <v>6.4475799999999996E-3</v>
      </c>
      <c r="CN10" s="12">
        <v>0.99355199999999999</v>
      </c>
      <c r="CO10" s="12">
        <v>173.95599999999999</v>
      </c>
      <c r="CP10" s="12">
        <v>102.937</v>
      </c>
      <c r="CQ10" s="12">
        <v>242.905</v>
      </c>
      <c r="CR10" s="12">
        <v>0.221439</v>
      </c>
      <c r="CS10" s="12">
        <v>360</v>
      </c>
      <c r="CT10" s="12">
        <v>0.44</v>
      </c>
      <c r="CU10" s="12">
        <v>7.7804300000000007E-2</v>
      </c>
      <c r="CV10" s="12">
        <v>0.92219600000000002</v>
      </c>
      <c r="CW10" s="12">
        <v>902.26400000000001</v>
      </c>
      <c r="CX10" s="12">
        <v>215.756</v>
      </c>
      <c r="CY10" s="12">
        <v>245.80500000000001</v>
      </c>
      <c r="CZ10" s="12">
        <v>0.219301</v>
      </c>
      <c r="DA10" s="12">
        <v>360</v>
      </c>
      <c r="DB10" s="12">
        <v>0.96</v>
      </c>
      <c r="DC10" s="12">
        <v>2.1160999999999999E-4</v>
      </c>
      <c r="DD10" s="12">
        <v>0.99978800000000001</v>
      </c>
      <c r="DE10" s="12">
        <v>4.7549999999999999</v>
      </c>
      <c r="DF10" s="12">
        <v>83.848600000000005</v>
      </c>
      <c r="DG10" s="12">
        <v>243.12799999999999</v>
      </c>
      <c r="DH10" s="12">
        <v>0.22124199999999999</v>
      </c>
      <c r="DI10" s="12">
        <v>360</v>
      </c>
      <c r="DJ10" s="12">
        <v>0</v>
      </c>
      <c r="DK10" s="12">
        <v>0.97454700000000005</v>
      </c>
      <c r="DL10" s="12">
        <v>2.5452800000000001E-2</v>
      </c>
      <c r="DM10" s="12">
        <v>2799.99</v>
      </c>
      <c r="DN10" s="12">
        <v>4188.92</v>
      </c>
      <c r="DO10" s="12">
        <v>329.16399999999999</v>
      </c>
      <c r="DP10" s="12">
        <v>9.97257E-2</v>
      </c>
      <c r="DQ10" s="12">
        <v>360</v>
      </c>
      <c r="DR10" s="12">
        <v>0</v>
      </c>
      <c r="DS10" s="12">
        <v>0.99463500000000005</v>
      </c>
      <c r="DT10" s="12">
        <v>5.3649600000000002E-3</v>
      </c>
      <c r="DU10" s="12">
        <v>3027.39</v>
      </c>
      <c r="DV10" s="12">
        <v>7078.46</v>
      </c>
      <c r="DW10" s="12">
        <v>389.46899999999999</v>
      </c>
      <c r="DX10" s="12">
        <v>9.1404200000000005E-2</v>
      </c>
      <c r="DY10" s="12">
        <v>360</v>
      </c>
      <c r="DZ10" s="12">
        <v>0.46</v>
      </c>
      <c r="EA10" s="12">
        <v>0.190104</v>
      </c>
      <c r="EB10" s="12">
        <v>0.80989599999999995</v>
      </c>
      <c r="EC10" s="12">
        <v>457.36599999999999</v>
      </c>
      <c r="ED10" s="12">
        <v>340.64299999999997</v>
      </c>
      <c r="EE10" s="12">
        <v>295.92099999999999</v>
      </c>
      <c r="EF10" s="12">
        <v>0.181758</v>
      </c>
    </row>
    <row r="11" spans="1:136" s="15" customFormat="1" x14ac:dyDescent="0.2">
      <c r="A11" s="12">
        <v>400</v>
      </c>
      <c r="B11" s="12">
        <v>1</v>
      </c>
      <c r="C11" s="12">
        <v>0</v>
      </c>
      <c r="D11" s="12">
        <v>1</v>
      </c>
      <c r="E11" s="12">
        <v>0</v>
      </c>
      <c r="F11" s="12">
        <v>41.197600000000001</v>
      </c>
      <c r="G11" s="12">
        <v>165.066</v>
      </c>
      <c r="H11" s="12">
        <v>0.324882</v>
      </c>
      <c r="I11" s="12">
        <v>400</v>
      </c>
      <c r="J11" s="12">
        <v>1</v>
      </c>
      <c r="K11" s="12">
        <v>0</v>
      </c>
      <c r="L11" s="12">
        <v>1</v>
      </c>
      <c r="M11" s="12">
        <v>0</v>
      </c>
      <c r="N11" s="12">
        <v>41.197600000000001</v>
      </c>
      <c r="O11" s="12">
        <v>165.066</v>
      </c>
      <c r="P11" s="12">
        <v>0.324882</v>
      </c>
      <c r="Q11" s="12">
        <v>400</v>
      </c>
      <c r="R11" s="12">
        <v>0.63</v>
      </c>
      <c r="S11" s="12">
        <v>1.21504E-2</v>
      </c>
      <c r="T11" s="12">
        <v>0.98785000000000001</v>
      </c>
      <c r="U11" s="12">
        <v>190.11099999999999</v>
      </c>
      <c r="V11" s="12">
        <v>116.937</v>
      </c>
      <c r="W11" s="12">
        <v>281.48899999999998</v>
      </c>
      <c r="X11" s="12">
        <v>0.18911500000000001</v>
      </c>
      <c r="Y11" s="12">
        <v>400</v>
      </c>
      <c r="Z11" s="12">
        <v>0.63</v>
      </c>
      <c r="AA11" s="12">
        <v>1.21504E-2</v>
      </c>
      <c r="AB11" s="12">
        <v>0.98785000000000001</v>
      </c>
      <c r="AC11" s="12">
        <v>190.11099999999999</v>
      </c>
      <c r="AD11" s="12">
        <v>116.941</v>
      </c>
      <c r="AE11" s="12">
        <v>281.48500000000001</v>
      </c>
      <c r="AF11" s="12">
        <v>0.18911600000000001</v>
      </c>
      <c r="AG11" s="12">
        <v>400</v>
      </c>
      <c r="AH11" s="12">
        <v>0.01</v>
      </c>
      <c r="AI11" s="12">
        <v>0.17110900000000001</v>
      </c>
      <c r="AJ11" s="12">
        <v>0.82889100000000004</v>
      </c>
      <c r="AK11" s="12">
        <v>2359.1999999999998</v>
      </c>
      <c r="AL11" s="12">
        <v>457.459</v>
      </c>
      <c r="AM11" s="12">
        <v>283.274</v>
      </c>
      <c r="AN11" s="12">
        <v>0.18393599999999999</v>
      </c>
      <c r="AO11" s="12">
        <v>400</v>
      </c>
      <c r="AP11" s="12">
        <v>0.45</v>
      </c>
      <c r="AQ11" s="12">
        <v>0.166602</v>
      </c>
      <c r="AR11" s="12">
        <v>0.83339799999999997</v>
      </c>
      <c r="AS11" s="12">
        <v>528.37900000000002</v>
      </c>
      <c r="AT11" s="12">
        <v>368.45100000000002</v>
      </c>
      <c r="AU11" s="12">
        <v>280.78399999999999</v>
      </c>
      <c r="AV11" s="12">
        <v>0.18970500000000001</v>
      </c>
      <c r="AW11" s="12">
        <v>400</v>
      </c>
      <c r="AX11" s="12">
        <v>0.56999999999999995</v>
      </c>
      <c r="AY11" s="12">
        <v>1.68951E-2</v>
      </c>
      <c r="AZ11" s="12">
        <v>0.98310500000000001</v>
      </c>
      <c r="BA11" s="12">
        <v>210.142</v>
      </c>
      <c r="BB11" s="12">
        <v>119.95399999999999</v>
      </c>
      <c r="BC11" s="12">
        <v>252.25299999999999</v>
      </c>
      <c r="BD11" s="12">
        <v>0.18692</v>
      </c>
      <c r="BE11" s="12">
        <v>400</v>
      </c>
      <c r="BF11" s="12">
        <v>0.57999999999999996</v>
      </c>
      <c r="BG11" s="12">
        <v>1.68069E-2</v>
      </c>
      <c r="BH11" s="12">
        <v>0.98319299999999998</v>
      </c>
      <c r="BI11" s="12">
        <v>205.673</v>
      </c>
      <c r="BJ11" s="12">
        <v>119.825</v>
      </c>
      <c r="BK11" s="12">
        <v>252.23699999999999</v>
      </c>
      <c r="BL11" s="12">
        <v>0.18693299999999999</v>
      </c>
      <c r="BM11" s="12">
        <v>400</v>
      </c>
      <c r="BN11" s="12">
        <v>0.02</v>
      </c>
      <c r="BO11" s="12">
        <v>0.17764099999999999</v>
      </c>
      <c r="BP11" s="12">
        <v>0.82235899999999995</v>
      </c>
      <c r="BQ11" s="12">
        <v>2143.54</v>
      </c>
      <c r="BR11" s="12">
        <v>437.255</v>
      </c>
      <c r="BS11" s="12">
        <v>252.54</v>
      </c>
      <c r="BT11" s="12">
        <v>0.18220600000000001</v>
      </c>
      <c r="BU11" s="12">
        <v>400</v>
      </c>
      <c r="BV11" s="12">
        <v>0.24</v>
      </c>
      <c r="BW11" s="12">
        <v>0.21324100000000001</v>
      </c>
      <c r="BX11" s="12">
        <v>0.78675899999999999</v>
      </c>
      <c r="BY11" s="12">
        <v>719.86800000000005</v>
      </c>
      <c r="BZ11" s="12">
        <v>473.62799999999999</v>
      </c>
      <c r="CA11" s="12">
        <v>250.96700000000001</v>
      </c>
      <c r="CB11" s="12">
        <v>0.187752</v>
      </c>
      <c r="CC11" s="12">
        <v>400</v>
      </c>
      <c r="CD11" s="12">
        <v>0.64</v>
      </c>
      <c r="CE11" s="12">
        <v>6.7712099999999997E-3</v>
      </c>
      <c r="CF11" s="12">
        <v>0.99322900000000003</v>
      </c>
      <c r="CG11" s="12">
        <v>203.751</v>
      </c>
      <c r="CH11" s="12">
        <v>106.19</v>
      </c>
      <c r="CI11" s="12">
        <v>243.22399999999999</v>
      </c>
      <c r="CJ11" s="12">
        <v>0.221911</v>
      </c>
      <c r="CK11" s="12">
        <v>400</v>
      </c>
      <c r="CL11" s="12">
        <v>0.64</v>
      </c>
      <c r="CM11" s="12">
        <v>6.7712099999999997E-3</v>
      </c>
      <c r="CN11" s="12">
        <v>0.99322900000000003</v>
      </c>
      <c r="CO11" s="12">
        <v>203.751</v>
      </c>
      <c r="CP11" s="12">
        <v>106.19</v>
      </c>
      <c r="CQ11" s="12">
        <v>243.22399999999999</v>
      </c>
      <c r="CR11" s="12">
        <v>0.221911</v>
      </c>
      <c r="CS11" s="12">
        <v>400</v>
      </c>
      <c r="CT11" s="12">
        <v>0.37</v>
      </c>
      <c r="CU11" s="12">
        <v>8.5740300000000005E-2</v>
      </c>
      <c r="CV11" s="12">
        <v>0.91425999999999996</v>
      </c>
      <c r="CW11" s="12">
        <v>1171.3599999999999</v>
      </c>
      <c r="CX11" s="12">
        <v>241.07</v>
      </c>
      <c r="CY11" s="12">
        <v>245.697</v>
      </c>
      <c r="CZ11" s="12">
        <v>0.218949</v>
      </c>
      <c r="DA11" s="12">
        <v>400</v>
      </c>
      <c r="DB11" s="12">
        <v>0.97</v>
      </c>
      <c r="DC11" s="12">
        <v>3.5166899999999998E-4</v>
      </c>
      <c r="DD11" s="12">
        <v>0.99964799999999998</v>
      </c>
      <c r="DE11" s="12">
        <v>3.8741699999999999</v>
      </c>
      <c r="DF11" s="12">
        <v>84.436000000000007</v>
      </c>
      <c r="DG11" s="12">
        <v>243.30099999999999</v>
      </c>
      <c r="DH11" s="12">
        <v>0.22174099999999999</v>
      </c>
      <c r="DI11" s="12">
        <v>400</v>
      </c>
      <c r="DJ11" s="12">
        <v>0</v>
      </c>
      <c r="DK11" s="12">
        <v>0.97684899999999997</v>
      </c>
      <c r="DL11" s="12">
        <v>2.3151100000000001E-2</v>
      </c>
      <c r="DM11" s="12">
        <v>2768.56</v>
      </c>
      <c r="DN11" s="12">
        <v>4199</v>
      </c>
      <c r="DO11" s="12">
        <v>344.08300000000003</v>
      </c>
      <c r="DP11" s="12">
        <v>9.7191600000000003E-2</v>
      </c>
      <c r="DQ11" s="12">
        <v>400</v>
      </c>
      <c r="DR11" s="12">
        <v>0</v>
      </c>
      <c r="DS11" s="12">
        <v>0.99447200000000002</v>
      </c>
      <c r="DT11" s="12">
        <v>5.52813E-3</v>
      </c>
      <c r="DU11" s="12">
        <v>3036.31</v>
      </c>
      <c r="DV11" s="12">
        <v>7173.04</v>
      </c>
      <c r="DW11" s="12">
        <v>410.59699999999998</v>
      </c>
      <c r="DX11" s="12">
        <v>8.8974899999999996E-2</v>
      </c>
      <c r="DY11" s="12">
        <v>400</v>
      </c>
      <c r="DZ11" s="12">
        <v>0.43</v>
      </c>
      <c r="EA11" s="12">
        <v>0.23075399999999999</v>
      </c>
      <c r="EB11" s="12">
        <v>0.76924599999999999</v>
      </c>
      <c r="EC11" s="12">
        <v>542.35500000000002</v>
      </c>
      <c r="ED11" s="12">
        <v>398.12099999999998</v>
      </c>
      <c r="EE11" s="12">
        <v>310.23399999999998</v>
      </c>
      <c r="EF11" s="12">
        <v>0.17694099999999999</v>
      </c>
    </row>
    <row r="12" spans="1:136" s="15" customFormat="1" x14ac:dyDescent="0.2">
      <c r="A12" s="12">
        <v>440</v>
      </c>
      <c r="B12" s="12">
        <v>1</v>
      </c>
      <c r="C12" s="12">
        <v>0</v>
      </c>
      <c r="D12" s="12">
        <v>1</v>
      </c>
      <c r="E12" s="12">
        <v>0</v>
      </c>
      <c r="F12" s="12">
        <v>56.319200000000002</v>
      </c>
      <c r="G12" s="12">
        <v>159.797</v>
      </c>
      <c r="H12" s="12">
        <v>0.335283</v>
      </c>
      <c r="I12" s="12">
        <v>440</v>
      </c>
      <c r="J12" s="12">
        <v>1</v>
      </c>
      <c r="K12" s="12">
        <v>0</v>
      </c>
      <c r="L12" s="12">
        <v>1</v>
      </c>
      <c r="M12" s="12">
        <v>0</v>
      </c>
      <c r="N12" s="12">
        <v>56.319200000000002</v>
      </c>
      <c r="O12" s="12">
        <v>159.797</v>
      </c>
      <c r="P12" s="12">
        <v>0.335283</v>
      </c>
      <c r="Q12" s="12">
        <v>440</v>
      </c>
      <c r="R12" s="12">
        <v>0.72</v>
      </c>
      <c r="S12" s="12">
        <v>4.0632899999999998E-3</v>
      </c>
      <c r="T12" s="12">
        <v>0.99593699999999996</v>
      </c>
      <c r="U12" s="12">
        <v>44.874200000000002</v>
      </c>
      <c r="V12" s="12">
        <v>124.55800000000001</v>
      </c>
      <c r="W12" s="12">
        <v>234.21199999999999</v>
      </c>
      <c r="X12" s="12">
        <v>0.22606899999999999</v>
      </c>
      <c r="Y12" s="12">
        <v>440</v>
      </c>
      <c r="Z12" s="12">
        <v>0.72</v>
      </c>
      <c r="AA12" s="12">
        <v>4.0632899999999998E-3</v>
      </c>
      <c r="AB12" s="12">
        <v>0.99593699999999996</v>
      </c>
      <c r="AC12" s="12">
        <v>44.874200000000002</v>
      </c>
      <c r="AD12" s="12">
        <v>124.55800000000001</v>
      </c>
      <c r="AE12" s="12">
        <v>234.21199999999999</v>
      </c>
      <c r="AF12" s="12">
        <v>0.22606899999999999</v>
      </c>
      <c r="AG12" s="12">
        <v>440</v>
      </c>
      <c r="AH12" s="12">
        <v>0</v>
      </c>
      <c r="AI12" s="12">
        <v>0.189584</v>
      </c>
      <c r="AJ12" s="12">
        <v>0.81041600000000003</v>
      </c>
      <c r="AK12" s="12">
        <v>2187.81</v>
      </c>
      <c r="AL12" s="12">
        <v>470.01499999999999</v>
      </c>
      <c r="AM12" s="12">
        <v>235.03200000000001</v>
      </c>
      <c r="AN12" s="12">
        <v>0.22194</v>
      </c>
      <c r="AO12" s="12">
        <v>440</v>
      </c>
      <c r="AP12" s="12">
        <v>0.51</v>
      </c>
      <c r="AQ12" s="12">
        <v>0.126446</v>
      </c>
      <c r="AR12" s="12">
        <v>0.87355400000000005</v>
      </c>
      <c r="AS12" s="12">
        <v>225.66300000000001</v>
      </c>
      <c r="AT12" s="12">
        <v>216.49100000000001</v>
      </c>
      <c r="AU12" s="12">
        <v>232.339</v>
      </c>
      <c r="AV12" s="12">
        <v>0.22685900000000001</v>
      </c>
      <c r="AW12" s="12">
        <v>440</v>
      </c>
      <c r="AX12" s="12">
        <v>0.6</v>
      </c>
      <c r="AY12" s="12">
        <v>1.36554E-2</v>
      </c>
      <c r="AZ12" s="12">
        <v>0.98634500000000003</v>
      </c>
      <c r="BA12" s="12">
        <v>88.395399999999995</v>
      </c>
      <c r="BB12" s="12">
        <v>128.09700000000001</v>
      </c>
      <c r="BC12" s="12">
        <v>208.851</v>
      </c>
      <c r="BD12" s="12">
        <v>0.22079699999999999</v>
      </c>
      <c r="BE12" s="12">
        <v>440</v>
      </c>
      <c r="BF12" s="12">
        <v>0.6</v>
      </c>
      <c r="BG12" s="12">
        <v>1.36554E-2</v>
      </c>
      <c r="BH12" s="12">
        <v>0.98634500000000003</v>
      </c>
      <c r="BI12" s="12">
        <v>88.395399999999995</v>
      </c>
      <c r="BJ12" s="12">
        <v>128.11600000000001</v>
      </c>
      <c r="BK12" s="12">
        <v>208.845</v>
      </c>
      <c r="BL12" s="12">
        <v>0.220803</v>
      </c>
      <c r="BM12" s="12">
        <v>440</v>
      </c>
      <c r="BN12" s="12">
        <v>0</v>
      </c>
      <c r="BO12" s="12">
        <v>0.187273</v>
      </c>
      <c r="BP12" s="12">
        <v>0.81272699999999998</v>
      </c>
      <c r="BQ12" s="12">
        <v>2013.24</v>
      </c>
      <c r="BR12" s="12">
        <v>446.37700000000001</v>
      </c>
      <c r="BS12" s="12">
        <v>208.614</v>
      </c>
      <c r="BT12" s="12">
        <v>0.21732599999999999</v>
      </c>
      <c r="BU12" s="12">
        <v>440</v>
      </c>
      <c r="BV12" s="12">
        <v>0.35</v>
      </c>
      <c r="BW12" s="12">
        <v>0.22151599999999999</v>
      </c>
      <c r="BX12" s="12">
        <v>0.77848399999999995</v>
      </c>
      <c r="BY12" s="12">
        <v>445.19200000000001</v>
      </c>
      <c r="BZ12" s="12">
        <v>335.82</v>
      </c>
      <c r="CA12" s="12">
        <v>207.78299999999999</v>
      </c>
      <c r="CB12" s="12">
        <v>0.22157299999999999</v>
      </c>
      <c r="CC12" s="12">
        <v>440</v>
      </c>
      <c r="CD12" s="12">
        <v>0.79</v>
      </c>
      <c r="CE12" s="12">
        <v>3.1467499999999998E-3</v>
      </c>
      <c r="CF12" s="12">
        <v>0.99685299999999999</v>
      </c>
      <c r="CG12" s="12">
        <v>32.545699999999997</v>
      </c>
      <c r="CH12" s="12">
        <v>114.723</v>
      </c>
      <c r="CI12" s="12">
        <v>202.65600000000001</v>
      </c>
      <c r="CJ12" s="12">
        <v>0.26525500000000002</v>
      </c>
      <c r="CK12" s="12">
        <v>440</v>
      </c>
      <c r="CL12" s="12">
        <v>0.79</v>
      </c>
      <c r="CM12" s="12">
        <v>3.1467499999999998E-3</v>
      </c>
      <c r="CN12" s="12">
        <v>0.99685299999999999</v>
      </c>
      <c r="CO12" s="12">
        <v>32.545699999999997</v>
      </c>
      <c r="CP12" s="12">
        <v>114.723</v>
      </c>
      <c r="CQ12" s="12">
        <v>202.65600000000001</v>
      </c>
      <c r="CR12" s="12">
        <v>0.26525500000000002</v>
      </c>
      <c r="CS12" s="12">
        <v>440</v>
      </c>
      <c r="CT12" s="12">
        <v>0.38</v>
      </c>
      <c r="CU12" s="12">
        <v>9.3220399999999995E-2</v>
      </c>
      <c r="CV12" s="12">
        <v>0.90678000000000003</v>
      </c>
      <c r="CW12" s="12">
        <v>1008.45</v>
      </c>
      <c r="CX12" s="12">
        <v>245.46100000000001</v>
      </c>
      <c r="CY12" s="12">
        <v>205.17599999999999</v>
      </c>
      <c r="CZ12" s="12">
        <v>0.262797</v>
      </c>
      <c r="DA12" s="12">
        <v>440</v>
      </c>
      <c r="DB12" s="12">
        <v>0.95</v>
      </c>
      <c r="DC12" s="12">
        <v>7.3839800000000003E-4</v>
      </c>
      <c r="DD12" s="12">
        <v>0.99926199999999998</v>
      </c>
      <c r="DE12" s="12">
        <v>5.35778</v>
      </c>
      <c r="DF12" s="12">
        <v>92.550299999999993</v>
      </c>
      <c r="DG12" s="12">
        <v>202.92599999999999</v>
      </c>
      <c r="DH12" s="12">
        <v>0.26473000000000002</v>
      </c>
      <c r="DI12" s="12">
        <v>440</v>
      </c>
      <c r="DJ12" s="12">
        <v>0</v>
      </c>
      <c r="DK12" s="12">
        <v>0.99191399999999996</v>
      </c>
      <c r="DL12" s="12">
        <v>8.0858600000000003E-3</v>
      </c>
      <c r="DM12" s="12">
        <v>3015.98</v>
      </c>
      <c r="DN12" s="12">
        <v>5345.59</v>
      </c>
      <c r="DO12" s="12">
        <v>317.15699999999998</v>
      </c>
      <c r="DP12" s="12">
        <v>0.102243</v>
      </c>
      <c r="DQ12" s="12">
        <v>440</v>
      </c>
      <c r="DR12" s="12">
        <v>0</v>
      </c>
      <c r="DS12" s="12">
        <v>0.99609000000000003</v>
      </c>
      <c r="DT12" s="12">
        <v>3.9099099999999999E-3</v>
      </c>
      <c r="DU12" s="12">
        <v>2894.85</v>
      </c>
      <c r="DV12" s="12">
        <v>7991.99</v>
      </c>
      <c r="DW12" s="12">
        <v>375.29500000000002</v>
      </c>
      <c r="DX12" s="12">
        <v>9.3471600000000002E-2</v>
      </c>
      <c r="DY12" s="12">
        <v>440</v>
      </c>
      <c r="DZ12" s="12">
        <v>0.17</v>
      </c>
      <c r="EA12" s="12">
        <v>0.35823300000000002</v>
      </c>
      <c r="EB12" s="12">
        <v>0.64176699999999998</v>
      </c>
      <c r="EC12" s="12">
        <v>760.85500000000002</v>
      </c>
      <c r="ED12" s="12">
        <v>634.17399999999998</v>
      </c>
      <c r="EE12" s="12">
        <v>273.30399999999997</v>
      </c>
      <c r="EF12" s="12">
        <v>0.19932800000000001</v>
      </c>
    </row>
    <row r="13" spans="1:136" s="15" customFormat="1" x14ac:dyDescent="0.2">
      <c r="A13" s="12">
        <v>480</v>
      </c>
      <c r="B13" s="12">
        <v>1</v>
      </c>
      <c r="C13" s="12">
        <v>0</v>
      </c>
      <c r="D13" s="12">
        <v>1</v>
      </c>
      <c r="E13" s="12">
        <v>0</v>
      </c>
      <c r="F13" s="12">
        <v>58.209299999999999</v>
      </c>
      <c r="G13" s="12">
        <v>159.34100000000001</v>
      </c>
      <c r="H13" s="12">
        <v>0.337094</v>
      </c>
      <c r="I13" s="12">
        <v>480</v>
      </c>
      <c r="J13" s="12">
        <v>1</v>
      </c>
      <c r="K13" s="12">
        <v>0</v>
      </c>
      <c r="L13" s="12">
        <v>1</v>
      </c>
      <c r="M13" s="12">
        <v>0</v>
      </c>
      <c r="N13" s="12">
        <v>58.209299999999999</v>
      </c>
      <c r="O13" s="12">
        <v>159.34100000000001</v>
      </c>
      <c r="P13" s="12">
        <v>0.337094</v>
      </c>
      <c r="Q13" s="12">
        <v>480</v>
      </c>
      <c r="R13" s="12">
        <v>0.71</v>
      </c>
      <c r="S13" s="12">
        <v>6.0400799999999998E-3</v>
      </c>
      <c r="T13" s="12">
        <v>0.99395999999999995</v>
      </c>
      <c r="U13" s="12">
        <v>57.8917</v>
      </c>
      <c r="V13" s="12">
        <v>132.88300000000001</v>
      </c>
      <c r="W13" s="12">
        <v>239.82400000000001</v>
      </c>
      <c r="X13" s="12">
        <v>0.221996</v>
      </c>
      <c r="Y13" s="12">
        <v>480</v>
      </c>
      <c r="Z13" s="12">
        <v>0.71</v>
      </c>
      <c r="AA13" s="12">
        <v>6.0400799999999998E-3</v>
      </c>
      <c r="AB13" s="12">
        <v>0.99395999999999995</v>
      </c>
      <c r="AC13" s="12">
        <v>57.8917</v>
      </c>
      <c r="AD13" s="12">
        <v>132.88300000000001</v>
      </c>
      <c r="AE13" s="12">
        <v>239.82400000000001</v>
      </c>
      <c r="AF13" s="12">
        <v>0.221996</v>
      </c>
      <c r="AG13" s="12">
        <v>480</v>
      </c>
      <c r="AH13" s="12">
        <v>0</v>
      </c>
      <c r="AI13" s="12">
        <v>0.24607000000000001</v>
      </c>
      <c r="AJ13" s="12">
        <v>0.75392999999999999</v>
      </c>
      <c r="AK13" s="12">
        <v>2461.15</v>
      </c>
      <c r="AL13" s="12">
        <v>658.76</v>
      </c>
      <c r="AM13" s="12">
        <v>241.77099999999999</v>
      </c>
      <c r="AN13" s="12">
        <v>0.215364</v>
      </c>
      <c r="AO13" s="12">
        <v>480</v>
      </c>
      <c r="AP13" s="12">
        <v>0.5</v>
      </c>
      <c r="AQ13" s="12">
        <v>0.141148</v>
      </c>
      <c r="AR13" s="12">
        <v>0.85885199999999995</v>
      </c>
      <c r="AS13" s="12">
        <v>297.51900000000001</v>
      </c>
      <c r="AT13" s="12">
        <v>271.25</v>
      </c>
      <c r="AU13" s="12">
        <v>239.69800000000001</v>
      </c>
      <c r="AV13" s="12">
        <v>0.22224099999999999</v>
      </c>
      <c r="AW13" s="12">
        <v>480</v>
      </c>
      <c r="AX13" s="12">
        <v>0.44</v>
      </c>
      <c r="AY13" s="12">
        <v>2.13648E-2</v>
      </c>
      <c r="AZ13" s="12">
        <v>0.97863500000000003</v>
      </c>
      <c r="BA13" s="12">
        <v>131.79599999999999</v>
      </c>
      <c r="BB13" s="12">
        <v>137.797</v>
      </c>
      <c r="BC13" s="12">
        <v>217.773</v>
      </c>
      <c r="BD13" s="12">
        <v>0.21703500000000001</v>
      </c>
      <c r="BE13" s="12">
        <v>480</v>
      </c>
      <c r="BF13" s="12">
        <v>0.44</v>
      </c>
      <c r="BG13" s="12">
        <v>2.13648E-2</v>
      </c>
      <c r="BH13" s="12">
        <v>0.97863500000000003</v>
      </c>
      <c r="BI13" s="12">
        <v>131.79599999999999</v>
      </c>
      <c r="BJ13" s="12">
        <v>137.80199999999999</v>
      </c>
      <c r="BK13" s="12">
        <v>217.77</v>
      </c>
      <c r="BL13" s="12">
        <v>0.21703700000000001</v>
      </c>
      <c r="BM13" s="12">
        <v>480</v>
      </c>
      <c r="BN13" s="12">
        <v>0</v>
      </c>
      <c r="BO13" s="12">
        <v>0.242698</v>
      </c>
      <c r="BP13" s="12">
        <v>0.75730200000000003</v>
      </c>
      <c r="BQ13" s="12">
        <v>2344.83</v>
      </c>
      <c r="BR13" s="12">
        <v>633.14400000000001</v>
      </c>
      <c r="BS13" s="12">
        <v>217.73699999999999</v>
      </c>
      <c r="BT13" s="12">
        <v>0.210924</v>
      </c>
      <c r="BU13" s="12">
        <v>480</v>
      </c>
      <c r="BV13" s="12">
        <v>0.28000000000000003</v>
      </c>
      <c r="BW13" s="12">
        <v>0.193633</v>
      </c>
      <c r="BX13" s="12">
        <v>0.80636699999999994</v>
      </c>
      <c r="BY13" s="12">
        <v>468.846</v>
      </c>
      <c r="BZ13" s="12">
        <v>359.238</v>
      </c>
      <c r="CA13" s="12">
        <v>217.749</v>
      </c>
      <c r="CB13" s="12">
        <v>0.21737699999999999</v>
      </c>
      <c r="CC13" s="12">
        <v>480</v>
      </c>
      <c r="CD13" s="12">
        <v>0.75</v>
      </c>
      <c r="CE13" s="12">
        <v>5.4841300000000003E-3</v>
      </c>
      <c r="CF13" s="12">
        <v>0.99451599999999996</v>
      </c>
      <c r="CG13" s="12">
        <v>46.019799999999996</v>
      </c>
      <c r="CH13" s="12">
        <v>121.923</v>
      </c>
      <c r="CI13" s="12">
        <v>211.36600000000001</v>
      </c>
      <c r="CJ13" s="12">
        <v>0.25622899999999998</v>
      </c>
      <c r="CK13" s="12">
        <v>480</v>
      </c>
      <c r="CL13" s="12">
        <v>0.75</v>
      </c>
      <c r="CM13" s="12">
        <v>5.4841300000000003E-3</v>
      </c>
      <c r="CN13" s="12">
        <v>0.99451599999999996</v>
      </c>
      <c r="CO13" s="12">
        <v>46.019799999999996</v>
      </c>
      <c r="CP13" s="12">
        <v>121.923</v>
      </c>
      <c r="CQ13" s="12">
        <v>211.36600000000001</v>
      </c>
      <c r="CR13" s="12">
        <v>0.25622899999999998</v>
      </c>
      <c r="CS13" s="12">
        <v>480</v>
      </c>
      <c r="CT13" s="12">
        <v>0.3</v>
      </c>
      <c r="CU13" s="12">
        <v>0.14710599999999999</v>
      </c>
      <c r="CV13" s="12">
        <v>0.85289400000000004</v>
      </c>
      <c r="CW13" s="12">
        <v>1468.88</v>
      </c>
      <c r="CX13" s="12">
        <v>424.98399999999998</v>
      </c>
      <c r="CY13" s="12">
        <v>214.36799999999999</v>
      </c>
      <c r="CZ13" s="12">
        <v>0.25195200000000001</v>
      </c>
      <c r="DA13" s="12">
        <v>480</v>
      </c>
      <c r="DB13" s="12">
        <v>0.97</v>
      </c>
      <c r="DC13" s="12">
        <v>4.48069E-4</v>
      </c>
      <c r="DD13" s="12">
        <v>0.999552</v>
      </c>
      <c r="DE13" s="12">
        <v>3.3477800000000002</v>
      </c>
      <c r="DF13" s="12">
        <v>101.908</v>
      </c>
      <c r="DG13" s="12">
        <v>211.512</v>
      </c>
      <c r="DH13" s="12">
        <v>0.25584499999999999</v>
      </c>
      <c r="DI13" s="12">
        <v>480</v>
      </c>
      <c r="DJ13" s="12">
        <v>0</v>
      </c>
      <c r="DK13" s="12">
        <v>0.991954</v>
      </c>
      <c r="DL13" s="12">
        <v>8.0463199999999992E-3</v>
      </c>
      <c r="DM13" s="12">
        <v>3017.29</v>
      </c>
      <c r="DN13" s="12">
        <v>5411.46</v>
      </c>
      <c r="DO13" s="12">
        <v>329.548</v>
      </c>
      <c r="DP13" s="12">
        <v>9.9357000000000001E-2</v>
      </c>
      <c r="DQ13" s="12">
        <v>480</v>
      </c>
      <c r="DR13" s="12">
        <v>0</v>
      </c>
      <c r="DS13" s="12">
        <v>0.99630600000000002</v>
      </c>
      <c r="DT13" s="12">
        <v>3.6941999999999999E-3</v>
      </c>
      <c r="DU13" s="12">
        <v>2897.18</v>
      </c>
      <c r="DV13" s="12">
        <v>8054.82</v>
      </c>
      <c r="DW13" s="12">
        <v>390.65600000000001</v>
      </c>
      <c r="DX13" s="12">
        <v>9.0969999999999995E-2</v>
      </c>
      <c r="DY13" s="12">
        <v>480</v>
      </c>
      <c r="DZ13" s="12">
        <v>0.12</v>
      </c>
      <c r="EA13" s="12">
        <v>0.439473</v>
      </c>
      <c r="EB13" s="12">
        <v>0.560527</v>
      </c>
      <c r="EC13" s="12">
        <v>912.55600000000004</v>
      </c>
      <c r="ED13" s="12">
        <v>761.73</v>
      </c>
      <c r="EE13" s="12">
        <v>284.29399999999998</v>
      </c>
      <c r="EF13" s="12">
        <v>0.19451599999999999</v>
      </c>
    </row>
  </sheetData>
  <mergeCells count="17">
    <mergeCell ref="CC1:CJ1"/>
    <mergeCell ref="CK1:CR1"/>
    <mergeCell ref="DY1:EF1"/>
    <mergeCell ref="AO1:AV1"/>
    <mergeCell ref="DQ1:DX1"/>
    <mergeCell ref="A1:H1"/>
    <mergeCell ref="I1:P1"/>
    <mergeCell ref="Q1:X1"/>
    <mergeCell ref="Y1:AF1"/>
    <mergeCell ref="AG1:AN1"/>
    <mergeCell ref="CS1:CZ1"/>
    <mergeCell ref="DA1:DH1"/>
    <mergeCell ref="DI1:DP1"/>
    <mergeCell ref="AW1:BD1"/>
    <mergeCell ref="BE1:BL1"/>
    <mergeCell ref="BM1:BT1"/>
    <mergeCell ref="BU1:CB1"/>
  </mergeCells>
  <phoneticPr fontId="18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66"/>
  <sheetViews>
    <sheetView topLeftCell="A16" zoomScale="115" zoomScaleNormal="115" workbookViewId="0">
      <selection activeCell="F57" sqref="F57"/>
    </sheetView>
  </sheetViews>
  <sheetFormatPr defaultRowHeight="16.5" x14ac:dyDescent="0.25"/>
  <cols>
    <col min="2" max="2" width="11.875" customWidth="1"/>
    <col min="3" max="3" width="13.125" customWidth="1"/>
  </cols>
  <sheetData>
    <row r="1" spans="1:96" x14ac:dyDescent="0.25">
      <c r="A1" s="23" t="s">
        <v>23</v>
      </c>
      <c r="B1" s="23"/>
      <c r="C1" s="23"/>
      <c r="D1" s="23"/>
      <c r="E1" s="23"/>
      <c r="F1" s="23"/>
      <c r="G1" s="23"/>
      <c r="H1" s="23"/>
      <c r="I1" s="19" t="s">
        <v>24</v>
      </c>
      <c r="J1" s="19"/>
      <c r="K1" s="19"/>
      <c r="L1" s="19"/>
      <c r="M1" s="19"/>
      <c r="N1" s="19"/>
      <c r="O1" s="19"/>
      <c r="P1" s="19"/>
      <c r="Q1" s="32" t="s">
        <v>25</v>
      </c>
      <c r="R1" s="32"/>
      <c r="S1" s="32"/>
      <c r="T1" s="32"/>
      <c r="U1" s="32"/>
      <c r="V1" s="32"/>
      <c r="W1" s="32"/>
      <c r="X1" s="32"/>
      <c r="Y1" s="19" t="s">
        <v>26</v>
      </c>
      <c r="Z1" s="19"/>
      <c r="AA1" s="19"/>
      <c r="AB1" s="19"/>
      <c r="AC1" s="19"/>
      <c r="AD1" s="19"/>
      <c r="AE1" s="19"/>
      <c r="AF1" s="19"/>
      <c r="AG1" s="23" t="s">
        <v>27</v>
      </c>
      <c r="AH1" s="23"/>
      <c r="AI1" s="23"/>
      <c r="AJ1" s="23"/>
      <c r="AK1" s="23"/>
      <c r="AL1" s="23"/>
      <c r="AM1" s="23"/>
      <c r="AN1" s="23"/>
      <c r="AO1" s="32" t="s">
        <v>28</v>
      </c>
      <c r="AP1" s="32"/>
      <c r="AQ1" s="32"/>
      <c r="AR1" s="32"/>
      <c r="AS1" s="32"/>
      <c r="AT1" s="32"/>
      <c r="AU1" s="32"/>
      <c r="AV1" s="32"/>
      <c r="AW1" s="19" t="s">
        <v>23</v>
      </c>
      <c r="AX1" s="19"/>
      <c r="AY1" s="19"/>
      <c r="AZ1" s="19"/>
      <c r="BA1" s="19"/>
      <c r="BB1" s="19"/>
      <c r="BC1" s="19"/>
      <c r="BD1" s="19"/>
      <c r="BE1" s="28" t="s">
        <v>24</v>
      </c>
      <c r="BF1" s="28"/>
      <c r="BG1" s="28"/>
      <c r="BH1" s="28"/>
      <c r="BI1" s="28"/>
      <c r="BJ1" s="28"/>
      <c r="BK1" s="28"/>
      <c r="BL1" s="28"/>
      <c r="BM1" s="29" t="s">
        <v>25</v>
      </c>
      <c r="BN1" s="29"/>
      <c r="BO1" s="29"/>
      <c r="BP1" s="29"/>
      <c r="BQ1" s="29"/>
      <c r="BR1" s="29"/>
      <c r="BS1" s="29"/>
      <c r="BT1" s="29"/>
      <c r="BU1" s="30" t="s">
        <v>26</v>
      </c>
      <c r="BV1" s="30"/>
      <c r="BW1" s="30"/>
      <c r="BX1" s="30"/>
      <c r="BY1" s="30"/>
      <c r="BZ1" s="30"/>
      <c r="CA1" s="30"/>
      <c r="CB1" s="30"/>
      <c r="CC1" s="31" t="s">
        <v>27</v>
      </c>
      <c r="CD1" s="31"/>
      <c r="CE1" s="31"/>
      <c r="CF1" s="31"/>
      <c r="CG1" s="31"/>
      <c r="CH1" s="31"/>
      <c r="CI1" s="31"/>
      <c r="CJ1" s="31"/>
      <c r="CK1" s="29" t="s">
        <v>28</v>
      </c>
      <c r="CL1" s="29"/>
      <c r="CM1" s="29"/>
      <c r="CN1" s="29"/>
      <c r="CO1" s="29"/>
      <c r="CP1" s="29"/>
      <c r="CQ1" s="29"/>
      <c r="CR1" s="29"/>
    </row>
    <row r="2" spans="1:96" x14ac:dyDescent="0.2">
      <c r="A2" s="22" t="s">
        <v>0</v>
      </c>
      <c r="B2" s="22"/>
      <c r="C2" s="22"/>
      <c r="D2" s="22"/>
      <c r="E2" s="22"/>
      <c r="F2" s="22"/>
      <c r="G2" s="22"/>
      <c r="H2" s="22"/>
      <c r="I2" s="22" t="s">
        <v>0</v>
      </c>
      <c r="J2" s="22"/>
      <c r="K2" s="22"/>
      <c r="L2" s="22"/>
      <c r="M2" s="22"/>
      <c r="N2" s="22"/>
      <c r="O2" s="22"/>
      <c r="P2" s="22"/>
      <c r="Q2" s="22" t="s">
        <v>0</v>
      </c>
      <c r="R2" s="22"/>
      <c r="S2" s="22"/>
      <c r="T2" s="22"/>
      <c r="U2" s="22"/>
      <c r="V2" s="22"/>
      <c r="W2" s="22"/>
      <c r="X2" s="22"/>
      <c r="Y2" s="22" t="s">
        <v>0</v>
      </c>
      <c r="Z2" s="22"/>
      <c r="AA2" s="22"/>
      <c r="AB2" s="22"/>
      <c r="AC2" s="22"/>
      <c r="AD2" s="22"/>
      <c r="AE2" s="22"/>
      <c r="AF2" s="22"/>
      <c r="AG2" s="22" t="s">
        <v>0</v>
      </c>
      <c r="AH2" s="22"/>
      <c r="AI2" s="22"/>
      <c r="AJ2" s="22"/>
      <c r="AK2" s="22"/>
      <c r="AL2" s="22"/>
      <c r="AM2" s="22"/>
      <c r="AN2" s="22"/>
      <c r="AO2" s="22" t="s">
        <v>0</v>
      </c>
      <c r="AP2" s="22"/>
      <c r="AQ2" s="22"/>
      <c r="AR2" s="22"/>
      <c r="AS2" s="22"/>
      <c r="AT2" s="22"/>
      <c r="AU2" s="22"/>
      <c r="AV2" s="22"/>
      <c r="AW2" s="26"/>
      <c r="AX2" s="26"/>
      <c r="AY2" s="26"/>
      <c r="AZ2" s="26"/>
      <c r="BA2" s="26"/>
      <c r="BB2" s="26"/>
      <c r="BC2" s="26"/>
      <c r="BD2" s="26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</row>
    <row r="3" spans="1:96" x14ac:dyDescent="0.2">
      <c r="B3" s="13" t="s">
        <v>1</v>
      </c>
      <c r="C3" s="13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3" t="s">
        <v>7</v>
      </c>
      <c r="J3" s="13" t="s">
        <v>1</v>
      </c>
      <c r="K3" s="13" t="s">
        <v>2</v>
      </c>
      <c r="L3" s="13" t="s">
        <v>3</v>
      </c>
      <c r="M3" s="13" t="s">
        <v>4</v>
      </c>
      <c r="N3" s="13" t="s">
        <v>5</v>
      </c>
      <c r="O3" s="13" t="s">
        <v>6</v>
      </c>
      <c r="P3" s="13" t="s">
        <v>7</v>
      </c>
      <c r="R3" s="13" t="s">
        <v>1</v>
      </c>
      <c r="S3" s="13" t="s">
        <v>2</v>
      </c>
      <c r="T3" s="13" t="s">
        <v>3</v>
      </c>
      <c r="U3" s="13" t="s">
        <v>4</v>
      </c>
      <c r="V3" s="13" t="s">
        <v>5</v>
      </c>
      <c r="W3" s="13" t="s">
        <v>6</v>
      </c>
      <c r="X3" s="13" t="s">
        <v>7</v>
      </c>
      <c r="Z3" s="13" t="s">
        <v>1</v>
      </c>
      <c r="AA3" s="13" t="s">
        <v>2</v>
      </c>
      <c r="AB3" s="13" t="s">
        <v>3</v>
      </c>
      <c r="AC3" s="13" t="s">
        <v>4</v>
      </c>
      <c r="AD3" s="13" t="s">
        <v>5</v>
      </c>
      <c r="AE3" s="13" t="s">
        <v>6</v>
      </c>
      <c r="AF3" s="13" t="s">
        <v>7</v>
      </c>
      <c r="AH3" s="13" t="s">
        <v>1</v>
      </c>
      <c r="AI3" s="13" t="s">
        <v>2</v>
      </c>
      <c r="AJ3" s="13" t="s">
        <v>3</v>
      </c>
      <c r="AK3" s="13" t="s">
        <v>4</v>
      </c>
      <c r="AL3" s="13" t="s">
        <v>5</v>
      </c>
      <c r="AM3" s="13" t="s">
        <v>6</v>
      </c>
      <c r="AN3" s="13" t="s">
        <v>7</v>
      </c>
      <c r="AP3" s="13" t="s">
        <v>1</v>
      </c>
      <c r="AQ3" s="13" t="s">
        <v>2</v>
      </c>
      <c r="AR3" s="13" t="s">
        <v>3</v>
      </c>
      <c r="AS3" s="13" t="s">
        <v>4</v>
      </c>
      <c r="AT3" s="13" t="s">
        <v>5</v>
      </c>
      <c r="AU3" s="13" t="s">
        <v>6</v>
      </c>
      <c r="AV3" s="13" t="s">
        <v>7</v>
      </c>
    </row>
    <row r="4" spans="1:96" x14ac:dyDescent="0.2">
      <c r="A4" s="14">
        <v>80</v>
      </c>
      <c r="B4" s="14">
        <v>0.09</v>
      </c>
      <c r="C4" s="14">
        <v>0.100535</v>
      </c>
      <c r="D4" s="14">
        <v>0.89946499999999996</v>
      </c>
      <c r="E4" s="14">
        <v>239.67599999999999</v>
      </c>
      <c r="F4" s="14">
        <v>147.37200000000001</v>
      </c>
      <c r="G4" s="14">
        <v>657.20500000000004</v>
      </c>
      <c r="H4" s="14">
        <v>7.8606499999999996E-2</v>
      </c>
      <c r="I4" s="14">
        <v>80</v>
      </c>
      <c r="J4" s="14">
        <v>0.24</v>
      </c>
      <c r="K4" s="14">
        <v>1.7074300000000001E-2</v>
      </c>
      <c r="L4" s="14">
        <v>0.98292599999999997</v>
      </c>
      <c r="M4" s="14">
        <v>175.71700000000001</v>
      </c>
      <c r="N4" s="14">
        <v>92.156199999999998</v>
      </c>
      <c r="O4" s="14">
        <v>426.88099999999997</v>
      </c>
      <c r="P4" s="14">
        <v>0.16108700000000001</v>
      </c>
      <c r="Q4" s="14">
        <v>80</v>
      </c>
      <c r="R4" s="14">
        <v>0.31</v>
      </c>
      <c r="S4" s="14">
        <v>8.3600600000000008E-3</v>
      </c>
      <c r="T4" s="14">
        <v>0.99163999999999997</v>
      </c>
      <c r="U4" s="14">
        <v>197.96299999999999</v>
      </c>
      <c r="V4" s="14">
        <v>98.562700000000007</v>
      </c>
      <c r="W4" s="14">
        <v>373.44900000000001</v>
      </c>
      <c r="X4" s="14">
        <v>0.22706399999999999</v>
      </c>
      <c r="Y4" s="14">
        <v>80</v>
      </c>
      <c r="Z4" s="14">
        <v>0.28999999999999998</v>
      </c>
      <c r="AA4" s="14">
        <v>5.7923799999999998E-3</v>
      </c>
      <c r="AB4" s="14">
        <v>0.99420799999999998</v>
      </c>
      <c r="AC4" s="14">
        <v>208.619</v>
      </c>
      <c r="AD4" s="14">
        <v>106.50700000000001</v>
      </c>
      <c r="AE4" s="14">
        <v>353.37700000000001</v>
      </c>
      <c r="AF4" s="14">
        <v>0.29116799999999998</v>
      </c>
      <c r="AG4" s="14">
        <v>80</v>
      </c>
      <c r="AH4" s="14">
        <v>0.22</v>
      </c>
      <c r="AI4" s="14">
        <v>6.9653199999999997E-3</v>
      </c>
      <c r="AJ4" s="14">
        <v>0.993035</v>
      </c>
      <c r="AK4" s="14">
        <v>240.84</v>
      </c>
      <c r="AL4" s="14">
        <v>95.0869</v>
      </c>
      <c r="AM4" s="14">
        <v>281.94099999999997</v>
      </c>
      <c r="AN4" s="14">
        <v>0.42530400000000002</v>
      </c>
      <c r="AO4" s="14">
        <v>80</v>
      </c>
      <c r="AP4" s="14">
        <v>0.15</v>
      </c>
      <c r="AQ4" s="14">
        <v>4.64657E-3</v>
      </c>
      <c r="AR4" s="14">
        <v>0.99535300000000004</v>
      </c>
      <c r="AS4" s="14">
        <v>286.70999999999998</v>
      </c>
      <c r="AT4" s="14">
        <v>96.761700000000005</v>
      </c>
      <c r="AU4" s="14">
        <v>258.24099999999999</v>
      </c>
      <c r="AV4" s="14">
        <v>0.53127999999999997</v>
      </c>
    </row>
    <row r="5" spans="1:96" x14ac:dyDescent="0.2">
      <c r="A5" s="14">
        <v>120</v>
      </c>
      <c r="B5" s="14">
        <v>0.31</v>
      </c>
      <c r="C5" s="14">
        <v>5.1463799999999997E-2</v>
      </c>
      <c r="D5" s="14">
        <v>0.94853600000000005</v>
      </c>
      <c r="E5" s="14">
        <v>161.881</v>
      </c>
      <c r="F5" s="14">
        <v>122.378</v>
      </c>
      <c r="G5" s="14">
        <v>554.29600000000005</v>
      </c>
      <c r="H5" s="14">
        <v>9.6195299999999997E-2</v>
      </c>
      <c r="I5" s="14">
        <v>120</v>
      </c>
      <c r="J5" s="14">
        <v>0.31</v>
      </c>
      <c r="K5" s="14">
        <v>1.1257100000000001E-2</v>
      </c>
      <c r="L5" s="14">
        <v>0.98874300000000004</v>
      </c>
      <c r="M5" s="14">
        <v>162.08600000000001</v>
      </c>
      <c r="N5" s="14">
        <v>89.532899999999998</v>
      </c>
      <c r="O5" s="14">
        <v>391.68799999999999</v>
      </c>
      <c r="P5" s="14">
        <v>0.181503</v>
      </c>
      <c r="Q5" s="14">
        <v>120</v>
      </c>
      <c r="R5" s="14">
        <v>0.45</v>
      </c>
      <c r="S5" s="14">
        <v>4.0888000000000001E-3</v>
      </c>
      <c r="T5" s="14">
        <v>0.99591099999999999</v>
      </c>
      <c r="U5" s="14">
        <v>154.80099999999999</v>
      </c>
      <c r="V5" s="14">
        <v>90.733199999999997</v>
      </c>
      <c r="W5" s="14">
        <v>339.80900000000003</v>
      </c>
      <c r="X5" s="14">
        <v>0.25911499999999998</v>
      </c>
      <c r="Y5" s="14">
        <v>120</v>
      </c>
      <c r="Z5" s="14">
        <v>0.45</v>
      </c>
      <c r="AA5" s="14">
        <v>3.3962900000000002E-3</v>
      </c>
      <c r="AB5" s="14">
        <v>0.99660400000000005</v>
      </c>
      <c r="AC5" s="14">
        <v>156.64400000000001</v>
      </c>
      <c r="AD5" s="14">
        <v>100.435</v>
      </c>
      <c r="AE5" s="14">
        <v>310.85199999999998</v>
      </c>
      <c r="AF5" s="14">
        <v>0.34128199999999997</v>
      </c>
      <c r="AG5" s="14">
        <v>120</v>
      </c>
      <c r="AH5" s="14">
        <v>0.27</v>
      </c>
      <c r="AI5" s="14">
        <v>4.9483900000000004E-3</v>
      </c>
      <c r="AJ5" s="14">
        <v>0.99505200000000005</v>
      </c>
      <c r="AK5" s="14">
        <v>196.946</v>
      </c>
      <c r="AL5" s="14">
        <v>88.755300000000005</v>
      </c>
      <c r="AM5" s="14">
        <v>256.08300000000003</v>
      </c>
      <c r="AN5" s="14">
        <v>0.48482900000000001</v>
      </c>
      <c r="AO5" s="14">
        <v>120</v>
      </c>
      <c r="AP5" s="14">
        <v>0.31</v>
      </c>
      <c r="AQ5" s="14">
        <v>3.5508800000000002E-3</v>
      </c>
      <c r="AR5" s="14">
        <v>0.99644900000000003</v>
      </c>
      <c r="AS5" s="14">
        <v>195.5</v>
      </c>
      <c r="AT5" s="14">
        <v>89.459299999999999</v>
      </c>
      <c r="AU5" s="14">
        <v>230.45500000000001</v>
      </c>
      <c r="AV5" s="14">
        <v>0.61173</v>
      </c>
    </row>
    <row r="6" spans="1:96" x14ac:dyDescent="0.2">
      <c r="A6" s="14">
        <v>160</v>
      </c>
      <c r="B6" s="14">
        <v>0.45</v>
      </c>
      <c r="C6" s="14">
        <v>4.91983E-2</v>
      </c>
      <c r="D6" s="14">
        <v>0.95080200000000004</v>
      </c>
      <c r="E6" s="14">
        <v>104.277</v>
      </c>
      <c r="F6" s="14">
        <v>113.634</v>
      </c>
      <c r="G6" s="14">
        <v>500.61099999999999</v>
      </c>
      <c r="H6" s="14">
        <v>0.10546700000000001</v>
      </c>
      <c r="I6" s="14">
        <v>160</v>
      </c>
      <c r="J6" s="14">
        <v>0.55000000000000004</v>
      </c>
      <c r="K6" s="14">
        <v>4.4008099999999998E-3</v>
      </c>
      <c r="L6" s="14">
        <v>0.99559900000000001</v>
      </c>
      <c r="M6" s="14">
        <v>85.199799999999996</v>
      </c>
      <c r="N6" s="14">
        <v>83.151799999999994</v>
      </c>
      <c r="O6" s="14">
        <v>363.53100000000001</v>
      </c>
      <c r="P6" s="14">
        <v>0.19383400000000001</v>
      </c>
      <c r="Q6" s="14">
        <v>160</v>
      </c>
      <c r="R6" s="14">
        <v>0.57999999999999996</v>
      </c>
      <c r="S6" s="14">
        <v>3.34075E-3</v>
      </c>
      <c r="T6" s="14">
        <v>0.99665899999999996</v>
      </c>
      <c r="U6" s="14">
        <v>85.450900000000004</v>
      </c>
      <c r="V6" s="14">
        <v>84.2928</v>
      </c>
      <c r="W6" s="14">
        <v>308.73700000000002</v>
      </c>
      <c r="X6" s="14">
        <v>0.28579300000000002</v>
      </c>
      <c r="Y6" s="14">
        <v>160</v>
      </c>
      <c r="Z6" s="14">
        <v>0.68</v>
      </c>
      <c r="AA6" s="14">
        <v>1.91205E-3</v>
      </c>
      <c r="AB6" s="14">
        <v>0.99808799999999998</v>
      </c>
      <c r="AC6" s="14">
        <v>74.912099999999995</v>
      </c>
      <c r="AD6" s="14">
        <v>96.333100000000002</v>
      </c>
      <c r="AE6" s="14">
        <v>287.71699999999998</v>
      </c>
      <c r="AF6" s="14">
        <v>0.36664099999999999</v>
      </c>
      <c r="AG6" s="14">
        <v>160</v>
      </c>
      <c r="AH6" s="14">
        <v>0.59</v>
      </c>
      <c r="AI6" s="14">
        <v>2.6031600000000002E-3</v>
      </c>
      <c r="AJ6" s="14">
        <v>0.99739699999999998</v>
      </c>
      <c r="AK6" s="14">
        <v>83.171899999999994</v>
      </c>
      <c r="AL6" s="14">
        <v>82.009799999999998</v>
      </c>
      <c r="AM6" s="14">
        <v>234.35</v>
      </c>
      <c r="AN6" s="14">
        <v>0.52943700000000005</v>
      </c>
      <c r="AO6" s="14">
        <v>160</v>
      </c>
      <c r="AP6" s="14">
        <v>0.59</v>
      </c>
      <c r="AQ6" s="14">
        <v>2.3441899999999999E-3</v>
      </c>
      <c r="AR6" s="14">
        <v>0.99765599999999999</v>
      </c>
      <c r="AS6" s="14">
        <v>81.353300000000004</v>
      </c>
      <c r="AT6" s="14">
        <v>82.258700000000005</v>
      </c>
      <c r="AU6" s="14">
        <v>211.08799999999999</v>
      </c>
      <c r="AV6" s="14">
        <v>0.66970700000000005</v>
      </c>
    </row>
    <row r="7" spans="1:96" x14ac:dyDescent="0.2">
      <c r="A7" s="14">
        <v>200</v>
      </c>
      <c r="B7" s="14">
        <v>0.49</v>
      </c>
      <c r="C7" s="14">
        <v>3.9510000000000003E-2</v>
      </c>
      <c r="D7" s="14">
        <v>0.96048999999999995</v>
      </c>
      <c r="E7" s="14">
        <v>102.152</v>
      </c>
      <c r="F7" s="14">
        <v>118.18</v>
      </c>
      <c r="G7" s="14">
        <v>481.12900000000002</v>
      </c>
      <c r="H7" s="14">
        <v>0.11160100000000001</v>
      </c>
      <c r="I7" s="14">
        <v>200</v>
      </c>
      <c r="J7" s="14">
        <v>0.43</v>
      </c>
      <c r="K7" s="14">
        <v>7.3160100000000004E-3</v>
      </c>
      <c r="L7" s="14">
        <v>0.99268400000000001</v>
      </c>
      <c r="M7" s="14">
        <v>108.80200000000001</v>
      </c>
      <c r="N7" s="14">
        <v>87.834900000000005</v>
      </c>
      <c r="O7" s="14">
        <v>354.82499999999999</v>
      </c>
      <c r="P7" s="14">
        <v>0.19953499999999999</v>
      </c>
      <c r="Q7" s="14">
        <v>200</v>
      </c>
      <c r="R7" s="14">
        <v>0.61</v>
      </c>
      <c r="S7" s="14">
        <v>2.1565E-3</v>
      </c>
      <c r="T7" s="14">
        <v>0.99784300000000004</v>
      </c>
      <c r="U7" s="14">
        <v>77.105500000000006</v>
      </c>
      <c r="V7" s="14">
        <v>87.264499999999998</v>
      </c>
      <c r="W7" s="14">
        <v>299.13600000000002</v>
      </c>
      <c r="X7" s="14">
        <v>0.29699700000000001</v>
      </c>
      <c r="Y7" s="14">
        <v>200</v>
      </c>
      <c r="Z7" s="14">
        <v>0.73</v>
      </c>
      <c r="AA7" s="14">
        <v>2.31277E-3</v>
      </c>
      <c r="AB7" s="14">
        <v>0.99768699999999999</v>
      </c>
      <c r="AC7" s="14">
        <v>49.582799999999999</v>
      </c>
      <c r="AD7" s="14">
        <v>98.522499999999994</v>
      </c>
      <c r="AE7" s="14">
        <v>276.50299999999999</v>
      </c>
      <c r="AF7" s="14">
        <v>0.38498300000000002</v>
      </c>
      <c r="AG7" s="14">
        <v>200</v>
      </c>
      <c r="AH7" s="14">
        <v>0.55000000000000004</v>
      </c>
      <c r="AI7" s="14">
        <v>2.3115100000000001E-3</v>
      </c>
      <c r="AJ7" s="14">
        <v>0.99768800000000002</v>
      </c>
      <c r="AK7" s="14">
        <v>83.084100000000007</v>
      </c>
      <c r="AL7" s="14">
        <v>85.624099999999999</v>
      </c>
      <c r="AM7" s="14">
        <v>227.828</v>
      </c>
      <c r="AN7" s="14">
        <v>0.54517400000000005</v>
      </c>
      <c r="AO7" s="14">
        <v>200</v>
      </c>
      <c r="AP7" s="14">
        <v>0.63</v>
      </c>
      <c r="AQ7" s="14">
        <v>1.14729E-3</v>
      </c>
      <c r="AR7" s="14">
        <v>0.99885299999999999</v>
      </c>
      <c r="AS7" s="14">
        <v>80.256699999999995</v>
      </c>
      <c r="AT7" s="14">
        <v>91.695999999999998</v>
      </c>
      <c r="AU7" s="14">
        <v>208.375</v>
      </c>
      <c r="AV7" s="14">
        <v>0.68242800000000003</v>
      </c>
    </row>
    <row r="8" spans="1:96" x14ac:dyDescent="0.2">
      <c r="A8" s="14">
        <v>240</v>
      </c>
      <c r="B8" s="14">
        <v>0.45</v>
      </c>
      <c r="C8" s="14">
        <v>1.8715200000000001E-2</v>
      </c>
      <c r="D8" s="14">
        <v>0.98128499999999996</v>
      </c>
      <c r="E8" s="14">
        <v>201.48400000000001</v>
      </c>
      <c r="F8" s="14">
        <v>123.206</v>
      </c>
      <c r="G8" s="14">
        <v>404.06700000000001</v>
      </c>
      <c r="H8" s="14">
        <v>0.131242</v>
      </c>
      <c r="I8" s="14">
        <v>240</v>
      </c>
      <c r="J8" s="14">
        <v>0.46</v>
      </c>
      <c r="K8" s="14">
        <v>6.6911799999999997E-3</v>
      </c>
      <c r="L8" s="14">
        <v>0.993309</v>
      </c>
      <c r="M8" s="14">
        <v>229.61799999999999</v>
      </c>
      <c r="N8" s="14">
        <v>97.659899999999993</v>
      </c>
      <c r="O8" s="14">
        <v>303.82100000000003</v>
      </c>
      <c r="P8" s="14">
        <v>0.23041700000000001</v>
      </c>
      <c r="Q8" s="14">
        <v>240</v>
      </c>
      <c r="R8" s="14">
        <v>0.43</v>
      </c>
      <c r="S8" s="14">
        <v>5.7477700000000001E-3</v>
      </c>
      <c r="T8" s="14">
        <v>0.99425200000000002</v>
      </c>
      <c r="U8" s="14">
        <v>252.916</v>
      </c>
      <c r="V8" s="14">
        <v>98.373999999999995</v>
      </c>
      <c r="W8" s="14">
        <v>260.15800000000002</v>
      </c>
      <c r="X8" s="14">
        <v>0.33948099999999998</v>
      </c>
      <c r="Y8" s="14">
        <v>240</v>
      </c>
      <c r="Z8" s="14">
        <v>0.19</v>
      </c>
      <c r="AA8" s="14">
        <v>5.7896700000000002E-3</v>
      </c>
      <c r="AB8" s="14">
        <v>0.99421000000000004</v>
      </c>
      <c r="AC8" s="14">
        <v>434.31700000000001</v>
      </c>
      <c r="AD8" s="14">
        <v>119.384</v>
      </c>
      <c r="AE8" s="14">
        <v>239.779</v>
      </c>
      <c r="AF8" s="14">
        <v>0.443108</v>
      </c>
      <c r="AG8" s="14">
        <v>240</v>
      </c>
      <c r="AH8" s="14">
        <v>0.27</v>
      </c>
      <c r="AI8" s="14">
        <v>4.3867799999999998E-3</v>
      </c>
      <c r="AJ8" s="14">
        <v>0.99561299999999997</v>
      </c>
      <c r="AK8" s="14">
        <v>379.90899999999999</v>
      </c>
      <c r="AL8" s="14">
        <v>98.915400000000005</v>
      </c>
      <c r="AM8" s="14">
        <v>196.02099999999999</v>
      </c>
      <c r="AN8" s="14">
        <v>0.63215699999999997</v>
      </c>
      <c r="AO8" s="14">
        <v>240</v>
      </c>
      <c r="AP8" s="14">
        <v>0.2</v>
      </c>
      <c r="AQ8" s="14">
        <v>5.3483300000000001E-3</v>
      </c>
      <c r="AR8" s="14">
        <v>0.99465199999999998</v>
      </c>
      <c r="AS8" s="14">
        <v>426.42200000000003</v>
      </c>
      <c r="AT8" s="14">
        <v>101.465</v>
      </c>
      <c r="AU8" s="14">
        <v>177.64699999999999</v>
      </c>
      <c r="AV8" s="14">
        <v>0.79511100000000001</v>
      </c>
    </row>
    <row r="9" spans="1:96" x14ac:dyDescent="0.2">
      <c r="A9" s="14">
        <v>280</v>
      </c>
      <c r="B9" s="14">
        <v>0.6</v>
      </c>
      <c r="C9" s="14">
        <v>9.9935800000000002E-3</v>
      </c>
      <c r="D9" s="14">
        <v>0.99000600000000005</v>
      </c>
      <c r="E9" s="14">
        <v>188.42699999999999</v>
      </c>
      <c r="F9" s="14">
        <v>110.384</v>
      </c>
      <c r="G9" s="14">
        <v>335.13799999999998</v>
      </c>
      <c r="H9" s="14">
        <v>0.158524</v>
      </c>
      <c r="I9" s="14">
        <v>280</v>
      </c>
      <c r="J9" s="14">
        <v>0.61</v>
      </c>
      <c r="K9" s="14">
        <v>5.6709999999999998E-3</v>
      </c>
      <c r="L9" s="14">
        <v>0.99432900000000002</v>
      </c>
      <c r="M9" s="14">
        <v>191.93299999999999</v>
      </c>
      <c r="N9" s="14">
        <v>84.7256</v>
      </c>
      <c r="O9" s="14">
        <v>256.04000000000002</v>
      </c>
      <c r="P9" s="14">
        <v>0.27402199999999999</v>
      </c>
      <c r="Q9" s="14">
        <v>280</v>
      </c>
      <c r="R9" s="14">
        <v>0.67</v>
      </c>
      <c r="S9" s="14">
        <v>3.8815500000000001E-3</v>
      </c>
      <c r="T9" s="14">
        <v>0.99611799999999995</v>
      </c>
      <c r="U9" s="14">
        <v>180.44399999999999</v>
      </c>
      <c r="V9" s="14">
        <v>83.789699999999996</v>
      </c>
      <c r="W9" s="14">
        <v>214.977</v>
      </c>
      <c r="X9" s="14">
        <v>0.41015099999999999</v>
      </c>
      <c r="Y9" s="14">
        <v>280</v>
      </c>
      <c r="Z9" s="14">
        <v>0.49</v>
      </c>
      <c r="AA9" s="14">
        <v>6.7395399999999996E-3</v>
      </c>
      <c r="AB9" s="14">
        <v>0.99326000000000003</v>
      </c>
      <c r="AC9" s="14">
        <v>370.12400000000002</v>
      </c>
      <c r="AD9" s="14">
        <v>108.14100000000001</v>
      </c>
      <c r="AE9" s="14">
        <v>198.733</v>
      </c>
      <c r="AF9" s="14">
        <v>0.533721</v>
      </c>
      <c r="AG9" s="14">
        <v>280</v>
      </c>
      <c r="AH9" s="14">
        <v>0.44</v>
      </c>
      <c r="AI9" s="14">
        <v>7.8437300000000001E-3</v>
      </c>
      <c r="AJ9" s="14">
        <v>0.99215600000000004</v>
      </c>
      <c r="AK9" s="14">
        <v>352.95100000000002</v>
      </c>
      <c r="AL9" s="14">
        <v>92.262299999999996</v>
      </c>
      <c r="AM9" s="14">
        <v>167.07400000000001</v>
      </c>
      <c r="AN9" s="14">
        <v>0.73871200000000004</v>
      </c>
      <c r="AO9" s="14">
        <v>280</v>
      </c>
      <c r="AP9" s="14">
        <v>0.36</v>
      </c>
      <c r="AQ9" s="14">
        <v>7.0650799999999996E-3</v>
      </c>
      <c r="AR9" s="14">
        <v>0.99293500000000001</v>
      </c>
      <c r="AS9" s="14">
        <v>438.19799999999998</v>
      </c>
      <c r="AT9" s="14">
        <v>94.390900000000002</v>
      </c>
      <c r="AU9" s="14">
        <v>149.98500000000001</v>
      </c>
      <c r="AV9" s="14">
        <v>0.94328400000000001</v>
      </c>
    </row>
    <row r="10" spans="1:96" x14ac:dyDescent="0.2">
      <c r="A10" s="14">
        <v>320</v>
      </c>
      <c r="B10" s="14">
        <v>0.74</v>
      </c>
      <c r="C10" s="14">
        <v>2.1560300000000002E-3</v>
      </c>
      <c r="D10" s="14">
        <v>0.99784399999999995</v>
      </c>
      <c r="E10" s="14">
        <v>54.215499999999999</v>
      </c>
      <c r="F10" s="14">
        <v>110.536</v>
      </c>
      <c r="G10" s="14">
        <v>329.82</v>
      </c>
      <c r="H10" s="14">
        <v>0.16031899999999999</v>
      </c>
      <c r="I10" s="14">
        <v>320</v>
      </c>
      <c r="J10" s="14">
        <v>0.85</v>
      </c>
      <c r="K10" s="14">
        <v>2.6707900000000001E-3</v>
      </c>
      <c r="L10" s="14">
        <v>0.99732900000000002</v>
      </c>
      <c r="M10" s="14">
        <v>27.029599999999999</v>
      </c>
      <c r="N10" s="14">
        <v>84.696600000000004</v>
      </c>
      <c r="O10" s="14">
        <v>251.851</v>
      </c>
      <c r="P10" s="14">
        <v>0.27872000000000002</v>
      </c>
      <c r="Q10" s="14">
        <v>320</v>
      </c>
      <c r="R10" s="14">
        <v>0.85</v>
      </c>
      <c r="S10" s="14">
        <v>1.2414500000000001E-3</v>
      </c>
      <c r="T10" s="14">
        <v>0.99875899999999995</v>
      </c>
      <c r="U10" s="14">
        <v>43.516500000000001</v>
      </c>
      <c r="V10" s="14">
        <v>86.253600000000006</v>
      </c>
      <c r="W10" s="14">
        <v>214.08600000000001</v>
      </c>
      <c r="X10" s="14">
        <v>0.411995</v>
      </c>
      <c r="Y10" s="14">
        <v>320</v>
      </c>
      <c r="Z10" s="14">
        <v>0.72</v>
      </c>
      <c r="AA10" s="14">
        <v>2.1836300000000002E-3</v>
      </c>
      <c r="AB10" s="14">
        <v>0.99781600000000004</v>
      </c>
      <c r="AC10" s="14">
        <v>64.340599999999995</v>
      </c>
      <c r="AD10" s="14">
        <v>104.319</v>
      </c>
      <c r="AE10" s="14">
        <v>191.86099999999999</v>
      </c>
      <c r="AF10" s="14">
        <v>0.55299500000000001</v>
      </c>
      <c r="AG10" s="14">
        <v>320</v>
      </c>
      <c r="AH10" s="14">
        <v>0.77</v>
      </c>
      <c r="AI10" s="14">
        <v>1.28422E-3</v>
      </c>
      <c r="AJ10" s="14">
        <v>0.99871600000000005</v>
      </c>
      <c r="AK10" s="14">
        <v>41.866399999999999</v>
      </c>
      <c r="AL10" s="14">
        <v>90.292500000000004</v>
      </c>
      <c r="AM10" s="14">
        <v>165.12299999999999</v>
      </c>
      <c r="AN10" s="14">
        <v>0.74896600000000002</v>
      </c>
      <c r="AO10" s="14">
        <v>320</v>
      </c>
      <c r="AP10" s="14">
        <v>0.76</v>
      </c>
      <c r="AQ10" s="14">
        <v>1.7076400000000001E-3</v>
      </c>
      <c r="AR10" s="14">
        <v>0.99829199999999996</v>
      </c>
      <c r="AS10" s="14">
        <v>58.424799999999998</v>
      </c>
      <c r="AT10" s="14">
        <v>91.670500000000004</v>
      </c>
      <c r="AU10" s="14">
        <v>146.976</v>
      </c>
      <c r="AV10" s="14">
        <v>0.96233000000000002</v>
      </c>
    </row>
    <row r="11" spans="1:96" x14ac:dyDescent="0.2">
      <c r="A11" s="14">
        <v>360</v>
      </c>
      <c r="B11" s="14">
        <v>0.64</v>
      </c>
      <c r="C11" s="14">
        <v>6.8024299999999999E-3</v>
      </c>
      <c r="D11" s="14">
        <v>0.99319800000000003</v>
      </c>
      <c r="E11" s="14">
        <v>190.548</v>
      </c>
      <c r="F11" s="14">
        <v>113.526</v>
      </c>
      <c r="G11" s="14">
        <v>281.81099999999998</v>
      </c>
      <c r="H11" s="14">
        <v>0.18748100000000001</v>
      </c>
      <c r="I11" s="14">
        <v>360</v>
      </c>
      <c r="J11" s="14">
        <v>0.56999999999999995</v>
      </c>
      <c r="K11" s="14">
        <v>4.9058699999999997E-3</v>
      </c>
      <c r="L11" s="14">
        <v>0.99509400000000003</v>
      </c>
      <c r="M11" s="14">
        <v>230.625</v>
      </c>
      <c r="N11" s="14">
        <v>90.506200000000007</v>
      </c>
      <c r="O11" s="14">
        <v>217.63499999999999</v>
      </c>
      <c r="P11" s="14">
        <v>0.32015700000000002</v>
      </c>
      <c r="Q11" s="14">
        <v>360</v>
      </c>
      <c r="R11" s="14">
        <v>0.56000000000000005</v>
      </c>
      <c r="S11" s="14">
        <v>4.9351000000000004E-3</v>
      </c>
      <c r="T11" s="14">
        <v>0.99506499999999998</v>
      </c>
      <c r="U11" s="14">
        <v>221.148</v>
      </c>
      <c r="V11" s="14">
        <v>92.489800000000002</v>
      </c>
      <c r="W11" s="14">
        <v>185.94</v>
      </c>
      <c r="X11" s="14">
        <v>0.47003499999999998</v>
      </c>
      <c r="Y11" s="14">
        <v>360</v>
      </c>
      <c r="Z11" s="14">
        <v>0.44</v>
      </c>
      <c r="AA11" s="14">
        <v>6.08312E-3</v>
      </c>
      <c r="AB11" s="14">
        <v>0.99391700000000005</v>
      </c>
      <c r="AC11" s="14">
        <v>340.15199999999999</v>
      </c>
      <c r="AD11" s="14">
        <v>109.273</v>
      </c>
      <c r="AE11" s="14">
        <v>167.44300000000001</v>
      </c>
      <c r="AF11" s="14">
        <v>0.629247</v>
      </c>
      <c r="AG11" s="14">
        <v>360</v>
      </c>
      <c r="AH11" s="14">
        <v>0.39</v>
      </c>
      <c r="AI11" s="14">
        <v>4.4896399999999996E-3</v>
      </c>
      <c r="AJ11" s="14">
        <v>0.99551000000000001</v>
      </c>
      <c r="AK11" s="14">
        <v>352.37599999999998</v>
      </c>
      <c r="AL11" s="14">
        <v>94.468400000000003</v>
      </c>
      <c r="AM11" s="14">
        <v>142.44</v>
      </c>
      <c r="AN11" s="14">
        <v>0.86261299999999996</v>
      </c>
      <c r="AO11" s="14">
        <v>360</v>
      </c>
      <c r="AP11" s="14">
        <v>0.45</v>
      </c>
      <c r="AQ11" s="14">
        <v>5.53441E-3</v>
      </c>
      <c r="AR11" s="14">
        <v>0.99446599999999996</v>
      </c>
      <c r="AS11" s="14">
        <v>316.55399999999997</v>
      </c>
      <c r="AT11" s="14">
        <v>95.385300000000001</v>
      </c>
      <c r="AU11" s="14">
        <v>128.62100000000001</v>
      </c>
      <c r="AV11" s="14">
        <v>1.0911200000000001</v>
      </c>
    </row>
    <row r="12" spans="1:96" x14ac:dyDescent="0.2">
      <c r="A12" s="14">
        <v>400</v>
      </c>
      <c r="B12" s="14">
        <v>0.63</v>
      </c>
      <c r="C12" s="14">
        <v>1.21504E-2</v>
      </c>
      <c r="D12" s="14">
        <v>0.98785000000000001</v>
      </c>
      <c r="E12" s="14">
        <v>190.11099999999999</v>
      </c>
      <c r="F12" s="14">
        <v>116.937</v>
      </c>
      <c r="G12" s="14">
        <v>281.48899999999998</v>
      </c>
      <c r="H12" s="14">
        <v>0.18911500000000001</v>
      </c>
      <c r="I12" s="14">
        <v>400</v>
      </c>
      <c r="J12" s="14">
        <v>0.55000000000000004</v>
      </c>
      <c r="K12" s="14">
        <v>7.5215000000000004E-3</v>
      </c>
      <c r="L12" s="14">
        <v>0.992479</v>
      </c>
      <c r="M12" s="14">
        <v>205.571</v>
      </c>
      <c r="N12" s="14">
        <v>89.88</v>
      </c>
      <c r="O12" s="14">
        <v>213.785</v>
      </c>
      <c r="P12" s="14">
        <v>0.328847</v>
      </c>
      <c r="Q12" s="14">
        <v>400</v>
      </c>
      <c r="R12" s="14">
        <v>0.65</v>
      </c>
      <c r="S12" s="14">
        <v>6.6530399999999998E-3</v>
      </c>
      <c r="T12" s="14">
        <v>0.99334699999999998</v>
      </c>
      <c r="U12" s="14">
        <v>184.37</v>
      </c>
      <c r="V12" s="14">
        <v>93.837299999999999</v>
      </c>
      <c r="W12" s="14">
        <v>185.24100000000001</v>
      </c>
      <c r="X12" s="14">
        <v>0.474109</v>
      </c>
      <c r="Y12" s="14">
        <v>400</v>
      </c>
      <c r="Z12" s="14">
        <v>0.36</v>
      </c>
      <c r="AA12" s="14">
        <v>1.06205E-2</v>
      </c>
      <c r="AB12" s="14">
        <v>0.98938000000000004</v>
      </c>
      <c r="AC12" s="14">
        <v>409.423</v>
      </c>
      <c r="AD12" s="14">
        <v>111.248</v>
      </c>
      <c r="AE12" s="14">
        <v>165.185</v>
      </c>
      <c r="AF12" s="14">
        <v>0.63978599999999997</v>
      </c>
      <c r="AG12" s="14">
        <v>400</v>
      </c>
      <c r="AH12" s="14">
        <v>0.37</v>
      </c>
      <c r="AI12" s="14">
        <v>7.7285499999999998E-3</v>
      </c>
      <c r="AJ12" s="14">
        <v>0.99227100000000001</v>
      </c>
      <c r="AK12" s="14">
        <v>340.23500000000001</v>
      </c>
      <c r="AL12" s="14">
        <v>96.062600000000003</v>
      </c>
      <c r="AM12" s="14">
        <v>140.773</v>
      </c>
      <c r="AN12" s="14">
        <v>0.87572700000000003</v>
      </c>
      <c r="AO12" s="14">
        <v>400</v>
      </c>
      <c r="AP12" s="14">
        <v>0.45</v>
      </c>
      <c r="AQ12" s="14">
        <v>7.4137400000000003E-3</v>
      </c>
      <c r="AR12" s="14">
        <v>0.99258599999999997</v>
      </c>
      <c r="AS12" s="14">
        <v>306.59699999999998</v>
      </c>
      <c r="AT12" s="14">
        <v>97.421999999999997</v>
      </c>
      <c r="AU12" s="14">
        <v>127.58199999999999</v>
      </c>
      <c r="AV12" s="14">
        <v>1.10527</v>
      </c>
    </row>
    <row r="13" spans="1:96" x14ac:dyDescent="0.2">
      <c r="A13" s="14">
        <v>440</v>
      </c>
      <c r="B13" s="14">
        <v>0.72</v>
      </c>
      <c r="C13" s="14">
        <v>4.0632899999999998E-3</v>
      </c>
      <c r="D13" s="14">
        <v>0.99593699999999996</v>
      </c>
      <c r="E13" s="14">
        <v>44.874200000000002</v>
      </c>
      <c r="F13" s="14">
        <v>124.55800000000001</v>
      </c>
      <c r="G13" s="14">
        <v>234.21199999999999</v>
      </c>
      <c r="H13" s="14">
        <v>0.22606899999999999</v>
      </c>
      <c r="I13" s="14">
        <v>440</v>
      </c>
      <c r="J13" s="14">
        <v>0.62</v>
      </c>
      <c r="K13" s="14">
        <v>4.3293100000000003E-3</v>
      </c>
      <c r="L13" s="14">
        <v>0.99567099999999997</v>
      </c>
      <c r="M13" s="14">
        <v>61.714500000000001</v>
      </c>
      <c r="N13" s="14">
        <v>104.35899999999999</v>
      </c>
      <c r="O13" s="14">
        <v>187.54400000000001</v>
      </c>
      <c r="P13" s="14">
        <v>0.37531700000000001</v>
      </c>
      <c r="Q13" s="14">
        <v>440</v>
      </c>
      <c r="R13" s="14">
        <v>0.7</v>
      </c>
      <c r="S13" s="14">
        <v>3.57377E-3</v>
      </c>
      <c r="T13" s="14">
        <v>0.99642600000000003</v>
      </c>
      <c r="U13" s="14">
        <v>58.639600000000002</v>
      </c>
      <c r="V13" s="14">
        <v>105.431</v>
      </c>
      <c r="W13" s="14">
        <v>158.41399999999999</v>
      </c>
      <c r="X13" s="14">
        <v>0.55742499999999995</v>
      </c>
      <c r="Y13" s="14">
        <v>440</v>
      </c>
      <c r="Z13" s="14">
        <v>0.7</v>
      </c>
      <c r="AA13" s="14">
        <v>2.08275E-3</v>
      </c>
      <c r="AB13" s="14">
        <v>0.99791700000000005</v>
      </c>
      <c r="AC13" s="14">
        <v>57.113</v>
      </c>
      <c r="AD13" s="14">
        <v>127.479</v>
      </c>
      <c r="AE13" s="14">
        <v>142.65799999999999</v>
      </c>
      <c r="AF13" s="14">
        <v>0.74368500000000004</v>
      </c>
      <c r="AG13" s="14">
        <v>440</v>
      </c>
      <c r="AH13" s="14">
        <v>0.56000000000000005</v>
      </c>
      <c r="AI13" s="14">
        <v>2.8253100000000001E-3</v>
      </c>
      <c r="AJ13" s="14">
        <v>0.99717500000000003</v>
      </c>
      <c r="AK13" s="14">
        <v>72.784300000000002</v>
      </c>
      <c r="AL13" s="14">
        <v>108.999</v>
      </c>
      <c r="AM13" s="14">
        <v>120.7</v>
      </c>
      <c r="AN13" s="14">
        <v>1.0216400000000001</v>
      </c>
      <c r="AO13" s="14">
        <v>440</v>
      </c>
      <c r="AP13" s="14">
        <v>0.56000000000000005</v>
      </c>
      <c r="AQ13" s="14">
        <v>3.23771E-3</v>
      </c>
      <c r="AR13" s="14">
        <v>0.99676200000000004</v>
      </c>
      <c r="AS13" s="14">
        <v>90.0214</v>
      </c>
      <c r="AT13" s="14">
        <v>112.126</v>
      </c>
      <c r="AU13" s="14">
        <v>108.349</v>
      </c>
      <c r="AV13" s="14">
        <v>1.3066</v>
      </c>
    </row>
    <row r="14" spans="1:96" x14ac:dyDescent="0.2">
      <c r="A14" s="14">
        <v>480</v>
      </c>
      <c r="B14" s="14">
        <v>0.71</v>
      </c>
      <c r="C14" s="14">
        <v>6.0400799999999998E-3</v>
      </c>
      <c r="D14" s="14">
        <v>0.99395999999999995</v>
      </c>
      <c r="E14" s="14">
        <v>57.8917</v>
      </c>
      <c r="F14" s="14">
        <v>132.88300000000001</v>
      </c>
      <c r="G14" s="14">
        <v>239.82400000000001</v>
      </c>
      <c r="H14" s="14">
        <v>0.221996</v>
      </c>
      <c r="I14" s="14">
        <v>480</v>
      </c>
      <c r="J14" s="14">
        <v>0.66</v>
      </c>
      <c r="K14" s="14">
        <v>3.19528E-3</v>
      </c>
      <c r="L14" s="14">
        <v>0.99680500000000005</v>
      </c>
      <c r="M14" s="14">
        <v>75.004400000000004</v>
      </c>
      <c r="N14" s="14">
        <v>102.84399999999999</v>
      </c>
      <c r="O14" s="14">
        <v>186.245</v>
      </c>
      <c r="P14" s="14">
        <v>0.37951499999999999</v>
      </c>
      <c r="Q14" s="14">
        <v>480</v>
      </c>
      <c r="R14" s="14">
        <v>0.74</v>
      </c>
      <c r="S14" s="14">
        <v>1.94104E-3</v>
      </c>
      <c r="T14" s="14">
        <v>0.99805900000000003</v>
      </c>
      <c r="U14" s="14">
        <v>51.886099999999999</v>
      </c>
      <c r="V14" s="14">
        <v>108.45399999999999</v>
      </c>
      <c r="W14" s="14">
        <v>159.471</v>
      </c>
      <c r="X14" s="14">
        <v>0.55595799999999995</v>
      </c>
      <c r="Y14" s="14">
        <v>480</v>
      </c>
      <c r="Z14" s="14">
        <v>0.7</v>
      </c>
      <c r="AA14" s="14">
        <v>2.2746200000000002E-3</v>
      </c>
      <c r="AB14" s="14">
        <v>0.99772499999999997</v>
      </c>
      <c r="AC14" s="14">
        <v>56.962899999999998</v>
      </c>
      <c r="AD14" s="14">
        <v>123.75700000000001</v>
      </c>
      <c r="AE14" s="14">
        <v>140.61500000000001</v>
      </c>
      <c r="AF14" s="14">
        <v>0.75220299999999995</v>
      </c>
      <c r="AG14" s="14">
        <v>480</v>
      </c>
      <c r="AH14" s="14">
        <v>0.65</v>
      </c>
      <c r="AI14" s="14">
        <v>2.7538900000000002E-3</v>
      </c>
      <c r="AJ14" s="14">
        <v>0.99724599999999997</v>
      </c>
      <c r="AK14" s="14">
        <v>64.875900000000001</v>
      </c>
      <c r="AL14" s="14">
        <v>111.78400000000001</v>
      </c>
      <c r="AM14" s="14">
        <v>121.785</v>
      </c>
      <c r="AN14" s="14">
        <v>1.0154399999999999</v>
      </c>
      <c r="AO14" s="14">
        <v>480</v>
      </c>
      <c r="AP14" s="14">
        <v>0.56000000000000005</v>
      </c>
      <c r="AQ14" s="14">
        <v>3.2411599999999999E-3</v>
      </c>
      <c r="AR14" s="14">
        <v>0.99675899999999995</v>
      </c>
      <c r="AS14" s="14">
        <v>97.321899999999999</v>
      </c>
      <c r="AT14" s="14">
        <v>115.444</v>
      </c>
      <c r="AU14" s="14">
        <v>110.453</v>
      </c>
      <c r="AV14" s="14">
        <v>1.2853000000000001</v>
      </c>
    </row>
    <row r="15" spans="1:96" x14ac:dyDescent="0.2">
      <c r="A15" s="22" t="s">
        <v>41</v>
      </c>
      <c r="B15" s="22"/>
      <c r="C15" s="22"/>
      <c r="D15" s="22"/>
      <c r="E15" s="22"/>
      <c r="F15" s="22"/>
      <c r="G15" s="22"/>
      <c r="H15" s="22"/>
      <c r="I15" s="22" t="s">
        <v>41</v>
      </c>
      <c r="J15" s="22"/>
      <c r="K15" s="22"/>
      <c r="L15" s="22"/>
      <c r="M15" s="22"/>
      <c r="N15" s="22"/>
      <c r="O15" s="22"/>
      <c r="P15" s="22"/>
      <c r="Q15" s="22" t="s">
        <v>41</v>
      </c>
      <c r="R15" s="22"/>
      <c r="S15" s="22"/>
      <c r="T15" s="22"/>
      <c r="U15" s="22"/>
      <c r="V15" s="22"/>
      <c r="W15" s="22"/>
      <c r="X15" s="22"/>
      <c r="Y15" s="22" t="s">
        <v>41</v>
      </c>
      <c r="Z15" s="22"/>
      <c r="AA15" s="22"/>
      <c r="AB15" s="22"/>
      <c r="AC15" s="22"/>
      <c r="AD15" s="22"/>
      <c r="AE15" s="22"/>
      <c r="AF15" s="22"/>
      <c r="AG15" s="22" t="s">
        <v>41</v>
      </c>
      <c r="AH15" s="22"/>
      <c r="AI15" s="22"/>
      <c r="AJ15" s="22"/>
      <c r="AK15" s="22"/>
      <c r="AL15" s="22"/>
      <c r="AM15" s="22"/>
      <c r="AN15" s="22"/>
      <c r="AO15" s="22" t="s">
        <v>41</v>
      </c>
      <c r="AP15" s="22"/>
      <c r="AQ15" s="22"/>
      <c r="AR15" s="22"/>
      <c r="AS15" s="22"/>
      <c r="AT15" s="22"/>
      <c r="AU15" s="22"/>
      <c r="AV15" s="22"/>
    </row>
    <row r="16" spans="1:96" x14ac:dyDescent="0.2">
      <c r="B16" s="13" t="s">
        <v>1</v>
      </c>
      <c r="C16" s="13" t="s">
        <v>2</v>
      </c>
      <c r="D16" s="13" t="s">
        <v>3</v>
      </c>
      <c r="E16" s="13" t="s">
        <v>4</v>
      </c>
      <c r="F16" s="13" t="s">
        <v>5</v>
      </c>
      <c r="G16" s="13" t="s">
        <v>6</v>
      </c>
      <c r="H16" s="13" t="s">
        <v>7</v>
      </c>
      <c r="J16" s="13" t="s">
        <v>1</v>
      </c>
      <c r="K16" s="13" t="s">
        <v>2</v>
      </c>
      <c r="L16" s="13" t="s">
        <v>3</v>
      </c>
      <c r="M16" s="13" t="s">
        <v>4</v>
      </c>
      <c r="N16" s="13" t="s">
        <v>5</v>
      </c>
      <c r="O16" s="13" t="s">
        <v>6</v>
      </c>
      <c r="P16" s="13" t="s">
        <v>7</v>
      </c>
      <c r="R16" s="13" t="s">
        <v>1</v>
      </c>
      <c r="S16" s="13" t="s">
        <v>2</v>
      </c>
      <c r="T16" s="13" t="s">
        <v>3</v>
      </c>
      <c r="U16" s="13" t="s">
        <v>4</v>
      </c>
      <c r="V16" s="13" t="s">
        <v>5</v>
      </c>
      <c r="W16" s="13" t="s">
        <v>6</v>
      </c>
      <c r="X16" s="13" t="s">
        <v>7</v>
      </c>
      <c r="Z16" s="13" t="s">
        <v>1</v>
      </c>
      <c r="AA16" s="13" t="s">
        <v>2</v>
      </c>
      <c r="AB16" s="13" t="s">
        <v>3</v>
      </c>
      <c r="AC16" s="13" t="s">
        <v>4</v>
      </c>
      <c r="AD16" s="13" t="s">
        <v>5</v>
      </c>
      <c r="AE16" s="13" t="s">
        <v>6</v>
      </c>
      <c r="AF16" s="13" t="s">
        <v>7</v>
      </c>
      <c r="AH16" s="13" t="s">
        <v>1</v>
      </c>
      <c r="AI16" s="13" t="s">
        <v>2</v>
      </c>
      <c r="AJ16" s="13" t="s">
        <v>3</v>
      </c>
      <c r="AK16" s="13" t="s">
        <v>4</v>
      </c>
      <c r="AL16" s="13" t="s">
        <v>5</v>
      </c>
      <c r="AM16" s="13" t="s">
        <v>6</v>
      </c>
      <c r="AN16" s="13" t="s">
        <v>7</v>
      </c>
      <c r="AP16" s="13" t="s">
        <v>1</v>
      </c>
      <c r="AQ16" s="13" t="s">
        <v>2</v>
      </c>
      <c r="AR16" s="13" t="s">
        <v>3</v>
      </c>
      <c r="AS16" s="13" t="s">
        <v>4</v>
      </c>
      <c r="AT16" s="13" t="s">
        <v>5</v>
      </c>
      <c r="AU16" s="13" t="s">
        <v>6</v>
      </c>
      <c r="AV16" s="13" t="s">
        <v>7</v>
      </c>
    </row>
    <row r="17" spans="1:60" x14ac:dyDescent="0.2">
      <c r="A17" s="14">
        <v>80</v>
      </c>
      <c r="B17" s="14">
        <v>0</v>
      </c>
      <c r="C17" s="14">
        <v>0.79819700000000005</v>
      </c>
      <c r="D17" s="14">
        <v>0.20180300000000001</v>
      </c>
      <c r="E17" s="14">
        <v>2588.09</v>
      </c>
      <c r="F17" s="14">
        <v>3424.39</v>
      </c>
      <c r="G17" s="14">
        <v>465.83600000000001</v>
      </c>
      <c r="H17" s="14">
        <v>7.2269799999999995E-2</v>
      </c>
      <c r="I17" s="14">
        <v>80</v>
      </c>
      <c r="J17" s="14">
        <v>0</v>
      </c>
      <c r="K17" s="14">
        <v>0.81901999999999997</v>
      </c>
      <c r="L17" s="14">
        <v>0.18098</v>
      </c>
      <c r="M17" s="14">
        <v>2771.29</v>
      </c>
      <c r="N17" s="14">
        <v>3851.33</v>
      </c>
      <c r="O17" s="14">
        <v>296.60399999999998</v>
      </c>
      <c r="P17" s="14">
        <v>0.149557</v>
      </c>
      <c r="Q17" s="14">
        <v>80</v>
      </c>
      <c r="R17" s="14">
        <v>0</v>
      </c>
      <c r="S17" s="14">
        <v>0.77171699999999999</v>
      </c>
      <c r="T17" s="14">
        <v>0.22828300000000001</v>
      </c>
      <c r="U17" s="14">
        <v>2637.85</v>
      </c>
      <c r="V17" s="14">
        <v>3256.18</v>
      </c>
      <c r="W17" s="14">
        <v>239.58699999999999</v>
      </c>
      <c r="X17" s="14">
        <v>0.21650900000000001</v>
      </c>
      <c r="Y17" s="14">
        <v>80</v>
      </c>
      <c r="Z17" s="14">
        <v>0</v>
      </c>
      <c r="AA17" s="14">
        <v>0.79928299999999997</v>
      </c>
      <c r="AB17" s="14">
        <v>0.20071700000000001</v>
      </c>
      <c r="AC17" s="14">
        <v>2602.84</v>
      </c>
      <c r="AD17" s="14">
        <v>3503.19</v>
      </c>
      <c r="AE17" s="14">
        <v>199.82599999999999</v>
      </c>
      <c r="AF17" s="14">
        <v>0.272818</v>
      </c>
      <c r="AG17" s="14">
        <v>80</v>
      </c>
      <c r="AH17" s="14">
        <v>0</v>
      </c>
      <c r="AI17" s="14">
        <v>0.805898</v>
      </c>
      <c r="AJ17" s="14">
        <v>0.194102</v>
      </c>
      <c r="AK17" s="14">
        <v>2719.63</v>
      </c>
      <c r="AL17" s="14">
        <v>3763.07</v>
      </c>
      <c r="AM17" s="14">
        <v>165.63300000000001</v>
      </c>
      <c r="AN17" s="14">
        <v>0.40251199999999998</v>
      </c>
      <c r="AO17" s="14">
        <v>80</v>
      </c>
      <c r="AP17" s="14">
        <v>0</v>
      </c>
      <c r="AQ17" s="14">
        <v>0.76675800000000005</v>
      </c>
      <c r="AR17" s="14">
        <v>0.233242</v>
      </c>
      <c r="AS17" s="14">
        <v>2675.41</v>
      </c>
      <c r="AT17" s="14">
        <v>3314.84</v>
      </c>
      <c r="AU17" s="14">
        <v>142.70400000000001</v>
      </c>
      <c r="AV17" s="14">
        <v>0.50620299999999996</v>
      </c>
    </row>
    <row r="18" spans="1:60" x14ac:dyDescent="0.2">
      <c r="A18" s="14">
        <v>120</v>
      </c>
      <c r="B18" s="14">
        <v>0</v>
      </c>
      <c r="C18" s="14">
        <v>0.81335299999999999</v>
      </c>
      <c r="D18" s="14">
        <v>0.18664700000000001</v>
      </c>
      <c r="E18" s="14">
        <v>2551.64</v>
      </c>
      <c r="F18" s="14">
        <v>3526.84</v>
      </c>
      <c r="G18" s="14">
        <v>445.85</v>
      </c>
      <c r="H18" s="14">
        <v>8.0466599999999999E-2</v>
      </c>
      <c r="I18" s="14">
        <v>120</v>
      </c>
      <c r="J18" s="14">
        <v>0</v>
      </c>
      <c r="K18" s="14">
        <v>0.82169499999999995</v>
      </c>
      <c r="L18" s="14">
        <v>0.17830499999999999</v>
      </c>
      <c r="M18" s="14">
        <v>2760.62</v>
      </c>
      <c r="N18" s="14">
        <v>3907.9</v>
      </c>
      <c r="O18" s="14">
        <v>289.892</v>
      </c>
      <c r="P18" s="14">
        <v>0.156971</v>
      </c>
      <c r="Q18" s="14">
        <v>120</v>
      </c>
      <c r="R18" s="14">
        <v>0</v>
      </c>
      <c r="S18" s="14">
        <v>0.768424</v>
      </c>
      <c r="T18" s="14">
        <v>0.231576</v>
      </c>
      <c r="U18" s="14">
        <v>2638.74</v>
      </c>
      <c r="V18" s="14">
        <v>3243.54</v>
      </c>
      <c r="W18" s="14">
        <v>239.33199999999999</v>
      </c>
      <c r="X18" s="14">
        <v>0.22612199999999999</v>
      </c>
      <c r="Y18" s="14">
        <v>120</v>
      </c>
      <c r="Z18" s="14">
        <v>0</v>
      </c>
      <c r="AA18" s="14">
        <v>0.80328900000000003</v>
      </c>
      <c r="AB18" s="14">
        <v>0.196711</v>
      </c>
      <c r="AC18" s="14">
        <v>2573.34</v>
      </c>
      <c r="AD18" s="14">
        <v>3492.92</v>
      </c>
      <c r="AE18" s="14">
        <v>204.67400000000001</v>
      </c>
      <c r="AF18" s="14">
        <v>0.28234399999999998</v>
      </c>
      <c r="AG18" s="14">
        <v>120</v>
      </c>
      <c r="AH18" s="14">
        <v>0</v>
      </c>
      <c r="AI18" s="14">
        <v>0.79981400000000002</v>
      </c>
      <c r="AJ18" s="14">
        <v>0.200186</v>
      </c>
      <c r="AK18" s="14">
        <v>2740.79</v>
      </c>
      <c r="AL18" s="14">
        <v>3733.17</v>
      </c>
      <c r="AM18" s="14">
        <v>167.83</v>
      </c>
      <c r="AN18" s="14">
        <v>0.41471799999999998</v>
      </c>
      <c r="AO18" s="14">
        <v>120</v>
      </c>
      <c r="AP18" s="14">
        <v>0</v>
      </c>
      <c r="AQ18" s="14">
        <v>0.77000299999999999</v>
      </c>
      <c r="AR18" s="14">
        <v>0.22999700000000001</v>
      </c>
      <c r="AS18" s="14">
        <v>2660.75</v>
      </c>
      <c r="AT18" s="14">
        <v>3362.99</v>
      </c>
      <c r="AU18" s="14">
        <v>138.01900000000001</v>
      </c>
      <c r="AV18" s="14">
        <v>0.52576000000000001</v>
      </c>
    </row>
    <row r="19" spans="1:60" x14ac:dyDescent="0.2">
      <c r="A19" s="14">
        <v>160</v>
      </c>
      <c r="B19" s="14">
        <v>0</v>
      </c>
      <c r="C19" s="14">
        <v>0.82046600000000003</v>
      </c>
      <c r="D19" s="14">
        <v>0.179534</v>
      </c>
      <c r="E19" s="14">
        <v>2539.42</v>
      </c>
      <c r="F19" s="14">
        <v>3495.16</v>
      </c>
      <c r="G19" s="14">
        <v>451.35899999999998</v>
      </c>
      <c r="H19" s="14">
        <v>8.4005899999999994E-2</v>
      </c>
      <c r="I19" s="14">
        <v>160</v>
      </c>
      <c r="J19" s="14">
        <v>0</v>
      </c>
      <c r="K19" s="14">
        <v>0.81502300000000005</v>
      </c>
      <c r="L19" s="14">
        <v>0.184977</v>
      </c>
      <c r="M19" s="14">
        <v>2767.03</v>
      </c>
      <c r="N19" s="14">
        <v>3903.19</v>
      </c>
      <c r="O19" s="14">
        <v>287.78699999999998</v>
      </c>
      <c r="P19" s="14">
        <v>0.164357</v>
      </c>
      <c r="Q19" s="14">
        <v>160</v>
      </c>
      <c r="R19" s="14">
        <v>0</v>
      </c>
      <c r="S19" s="14">
        <v>0.77922100000000005</v>
      </c>
      <c r="T19" s="14">
        <v>0.220779</v>
      </c>
      <c r="U19" s="14">
        <v>2604.35</v>
      </c>
      <c r="V19" s="14">
        <v>3194.03</v>
      </c>
      <c r="W19" s="14">
        <v>230.018</v>
      </c>
      <c r="X19" s="14">
        <v>0.23591200000000001</v>
      </c>
      <c r="Y19" s="14">
        <v>160</v>
      </c>
      <c r="Z19" s="14">
        <v>0</v>
      </c>
      <c r="AA19" s="14">
        <v>0.83233299999999999</v>
      </c>
      <c r="AB19" s="14">
        <v>0.16766700000000001</v>
      </c>
      <c r="AC19" s="14">
        <v>2554.85</v>
      </c>
      <c r="AD19" s="14">
        <v>3594.44</v>
      </c>
      <c r="AE19" s="14">
        <v>200.46899999999999</v>
      </c>
      <c r="AF19" s="14">
        <v>0.28847</v>
      </c>
      <c r="AG19" s="14">
        <v>160</v>
      </c>
      <c r="AH19" s="14">
        <v>0</v>
      </c>
      <c r="AI19" s="14">
        <v>0.801678</v>
      </c>
      <c r="AJ19" s="14">
        <v>0.198322</v>
      </c>
      <c r="AK19" s="14">
        <v>2705.44</v>
      </c>
      <c r="AL19" s="14">
        <v>3778.33</v>
      </c>
      <c r="AM19" s="14">
        <v>161.95400000000001</v>
      </c>
      <c r="AN19" s="14">
        <v>0.43228</v>
      </c>
      <c r="AO19" s="14">
        <v>160</v>
      </c>
      <c r="AP19" s="14">
        <v>0</v>
      </c>
      <c r="AQ19" s="14">
        <v>0.76833399999999996</v>
      </c>
      <c r="AR19" s="14">
        <v>0.23166600000000001</v>
      </c>
      <c r="AS19" s="14">
        <v>2663.3</v>
      </c>
      <c r="AT19" s="14">
        <v>3341.54</v>
      </c>
      <c r="AU19" s="14">
        <v>143.47499999999999</v>
      </c>
      <c r="AV19" s="14">
        <v>0.53912700000000002</v>
      </c>
    </row>
    <row r="20" spans="1:60" x14ac:dyDescent="0.2">
      <c r="A20" s="14">
        <v>200</v>
      </c>
      <c r="B20" s="14">
        <v>0</v>
      </c>
      <c r="C20" s="14">
        <v>0.928643</v>
      </c>
      <c r="D20" s="14">
        <v>7.1356900000000001E-2</v>
      </c>
      <c r="E20" s="14">
        <v>2516.73</v>
      </c>
      <c r="F20" s="14">
        <v>4085.82</v>
      </c>
      <c r="G20" s="14">
        <v>420.983</v>
      </c>
      <c r="H20" s="14">
        <v>8.7288299999999999E-2</v>
      </c>
      <c r="I20" s="14">
        <v>200</v>
      </c>
      <c r="J20" s="14">
        <v>0</v>
      </c>
      <c r="K20" s="14">
        <v>0.858039</v>
      </c>
      <c r="L20" s="14">
        <v>0.141961</v>
      </c>
      <c r="M20" s="14">
        <v>2715.56</v>
      </c>
      <c r="N20" s="14">
        <v>3979.77</v>
      </c>
      <c r="O20" s="14">
        <v>294.06200000000001</v>
      </c>
      <c r="P20" s="14">
        <v>0.16545699999999999</v>
      </c>
      <c r="Q20" s="14">
        <v>200</v>
      </c>
      <c r="R20" s="14">
        <v>0</v>
      </c>
      <c r="S20" s="14">
        <v>0.83669199999999999</v>
      </c>
      <c r="T20" s="14">
        <v>0.16330800000000001</v>
      </c>
      <c r="U20" s="14">
        <v>2558.77</v>
      </c>
      <c r="V20" s="14">
        <v>3408.9</v>
      </c>
      <c r="W20" s="14">
        <v>233.59100000000001</v>
      </c>
      <c r="X20" s="14">
        <v>0.23839299999999999</v>
      </c>
      <c r="Y20" s="14">
        <v>200</v>
      </c>
      <c r="Z20" s="14">
        <v>0</v>
      </c>
      <c r="AA20" s="14">
        <v>0.93659400000000004</v>
      </c>
      <c r="AB20" s="14">
        <v>6.3405600000000006E-2</v>
      </c>
      <c r="AC20" s="14">
        <v>2531.5300000000002</v>
      </c>
      <c r="AD20" s="14">
        <v>4111.12</v>
      </c>
      <c r="AE20" s="14">
        <v>201.42</v>
      </c>
      <c r="AF20" s="14">
        <v>0.296344</v>
      </c>
      <c r="AG20" s="14">
        <v>200</v>
      </c>
      <c r="AH20" s="14">
        <v>0</v>
      </c>
      <c r="AI20" s="14">
        <v>0.84692500000000004</v>
      </c>
      <c r="AJ20" s="14">
        <v>0.15307499999999999</v>
      </c>
      <c r="AK20" s="14">
        <v>2704.04</v>
      </c>
      <c r="AL20" s="14">
        <v>3972.8</v>
      </c>
      <c r="AM20" s="14">
        <v>164.65899999999999</v>
      </c>
      <c r="AN20" s="14">
        <v>0.43485600000000002</v>
      </c>
      <c r="AO20" s="14">
        <v>200</v>
      </c>
      <c r="AP20" s="14">
        <v>0</v>
      </c>
      <c r="AQ20" s="14">
        <v>0.83205300000000004</v>
      </c>
      <c r="AR20" s="14">
        <v>0.16794700000000001</v>
      </c>
      <c r="AS20" s="14">
        <v>2648.21</v>
      </c>
      <c r="AT20" s="14">
        <v>3626.41</v>
      </c>
      <c r="AU20" s="14">
        <v>142.16399999999999</v>
      </c>
      <c r="AV20" s="14">
        <v>0.54267799999999999</v>
      </c>
    </row>
    <row r="21" spans="1:60" x14ac:dyDescent="0.2">
      <c r="A21" s="14">
        <v>240</v>
      </c>
      <c r="B21" s="14">
        <v>0</v>
      </c>
      <c r="C21" s="14">
        <v>0.98945499999999997</v>
      </c>
      <c r="D21" s="14">
        <v>1.0545300000000001E-2</v>
      </c>
      <c r="E21" s="14">
        <v>2841.36</v>
      </c>
      <c r="F21" s="14">
        <v>5275.42</v>
      </c>
      <c r="G21" s="14">
        <v>416.63499999999999</v>
      </c>
      <c r="H21" s="14">
        <v>8.7437899999999999E-2</v>
      </c>
      <c r="I21" s="14">
        <v>240</v>
      </c>
      <c r="J21" s="14">
        <v>0</v>
      </c>
      <c r="K21" s="14">
        <v>0.97965000000000002</v>
      </c>
      <c r="L21" s="14">
        <v>2.0349599999999999E-2</v>
      </c>
      <c r="M21" s="14">
        <v>2698.53</v>
      </c>
      <c r="N21" s="14">
        <v>4726.6899999999996</v>
      </c>
      <c r="O21" s="14">
        <v>280.33100000000002</v>
      </c>
      <c r="P21" s="14">
        <v>0.17329900000000001</v>
      </c>
      <c r="Q21" s="14">
        <v>240</v>
      </c>
      <c r="R21" s="14">
        <v>0</v>
      </c>
      <c r="S21" s="14">
        <v>0.97924999999999995</v>
      </c>
      <c r="T21" s="14">
        <v>2.0749900000000002E-2</v>
      </c>
      <c r="U21" s="14">
        <v>2622.48</v>
      </c>
      <c r="V21" s="14">
        <v>4268.83</v>
      </c>
      <c r="W21" s="14">
        <v>231.42099999999999</v>
      </c>
      <c r="X21" s="14">
        <v>0.24424399999999999</v>
      </c>
      <c r="Y21" s="14">
        <v>240</v>
      </c>
      <c r="Z21" s="14">
        <v>0</v>
      </c>
      <c r="AA21" s="14">
        <v>0.99024199999999996</v>
      </c>
      <c r="AB21" s="14">
        <v>9.7577099999999993E-3</v>
      </c>
      <c r="AC21" s="14">
        <v>2851.51</v>
      </c>
      <c r="AD21" s="14">
        <v>5387.62</v>
      </c>
      <c r="AE21" s="14">
        <v>197.57400000000001</v>
      </c>
      <c r="AF21" s="14">
        <v>0.29833999999999999</v>
      </c>
      <c r="AG21" s="14">
        <v>240</v>
      </c>
      <c r="AH21" s="14">
        <v>0</v>
      </c>
      <c r="AI21" s="14">
        <v>0.98835899999999999</v>
      </c>
      <c r="AJ21" s="14">
        <v>1.1640599999999999E-2</v>
      </c>
      <c r="AK21" s="14">
        <v>2733.39</v>
      </c>
      <c r="AL21" s="14">
        <v>4993.68</v>
      </c>
      <c r="AM21" s="14">
        <v>158.05199999999999</v>
      </c>
      <c r="AN21" s="14">
        <v>0.44664500000000001</v>
      </c>
      <c r="AO21" s="14">
        <v>240</v>
      </c>
      <c r="AP21" s="14">
        <v>0</v>
      </c>
      <c r="AQ21" s="14">
        <v>0.98827799999999999</v>
      </c>
      <c r="AR21" s="14">
        <v>1.17222E-2</v>
      </c>
      <c r="AS21" s="14">
        <v>2720.66</v>
      </c>
      <c r="AT21" s="14">
        <v>4736.25</v>
      </c>
      <c r="AU21" s="14">
        <v>139.28</v>
      </c>
      <c r="AV21" s="14">
        <v>0.54858200000000001</v>
      </c>
      <c r="AX21" s="27"/>
      <c r="AY21" s="27"/>
      <c r="AZ21" s="27"/>
      <c r="BB21" s="27"/>
      <c r="BC21" s="27"/>
      <c r="BD21" s="27"/>
      <c r="BF21" s="27"/>
      <c r="BG21" s="27"/>
      <c r="BH21" s="27"/>
    </row>
    <row r="22" spans="1:60" x14ac:dyDescent="0.2">
      <c r="A22" s="14">
        <v>280</v>
      </c>
      <c r="B22" s="14">
        <v>0</v>
      </c>
      <c r="C22" s="14">
        <v>0.99307400000000001</v>
      </c>
      <c r="D22" s="14">
        <v>6.9262999999999998E-3</v>
      </c>
      <c r="E22" s="14">
        <v>3011.63</v>
      </c>
      <c r="F22" s="14">
        <v>6218.4</v>
      </c>
      <c r="G22" s="14">
        <v>404.87700000000001</v>
      </c>
      <c r="H22" s="14">
        <v>8.9261400000000005E-2</v>
      </c>
      <c r="I22" s="14">
        <v>280</v>
      </c>
      <c r="J22" s="14">
        <v>0</v>
      </c>
      <c r="K22" s="14">
        <v>0.99211499999999997</v>
      </c>
      <c r="L22" s="14">
        <v>7.8845800000000004E-3</v>
      </c>
      <c r="M22" s="14">
        <v>2904.51</v>
      </c>
      <c r="N22" s="14">
        <v>5409.72</v>
      </c>
      <c r="O22" s="14">
        <v>275.64800000000002</v>
      </c>
      <c r="P22" s="14">
        <v>0.17641799999999999</v>
      </c>
      <c r="Q22" s="14">
        <v>280</v>
      </c>
      <c r="R22" s="14">
        <v>0</v>
      </c>
      <c r="S22" s="14">
        <v>0.99258900000000005</v>
      </c>
      <c r="T22" s="14">
        <v>7.4106600000000003E-3</v>
      </c>
      <c r="U22" s="14">
        <v>2877.76</v>
      </c>
      <c r="V22" s="14">
        <v>5162.37</v>
      </c>
      <c r="W22" s="14">
        <v>220.52500000000001</v>
      </c>
      <c r="X22" s="14">
        <v>0.25452599999999997</v>
      </c>
      <c r="Y22" s="14">
        <v>280</v>
      </c>
      <c r="Z22" s="14">
        <v>0</v>
      </c>
      <c r="AA22" s="14">
        <v>0.99360800000000005</v>
      </c>
      <c r="AB22" s="14">
        <v>6.3916800000000003E-3</v>
      </c>
      <c r="AC22" s="14">
        <v>3013.89</v>
      </c>
      <c r="AD22" s="14">
        <v>6217.25</v>
      </c>
      <c r="AE22" s="14">
        <v>195.91200000000001</v>
      </c>
      <c r="AF22" s="14">
        <v>0.30096099999999998</v>
      </c>
      <c r="AG22" s="14">
        <v>280</v>
      </c>
      <c r="AH22" s="14">
        <v>0</v>
      </c>
      <c r="AI22" s="14">
        <v>0.993676</v>
      </c>
      <c r="AJ22" s="14">
        <v>6.32426E-3</v>
      </c>
      <c r="AK22" s="14">
        <v>2956.19</v>
      </c>
      <c r="AL22" s="14">
        <v>5780.7</v>
      </c>
      <c r="AM22" s="14">
        <v>156.624</v>
      </c>
      <c r="AN22" s="14">
        <v>0.44941399999999998</v>
      </c>
      <c r="AO22" s="14">
        <v>280</v>
      </c>
      <c r="AP22" s="14">
        <v>0</v>
      </c>
      <c r="AQ22" s="14">
        <v>0.993676</v>
      </c>
      <c r="AR22" s="14">
        <v>6.3244599999999996E-3</v>
      </c>
      <c r="AS22" s="14">
        <v>2957.09</v>
      </c>
      <c r="AT22" s="14">
        <v>5638.26</v>
      </c>
      <c r="AU22" s="14">
        <v>135.916</v>
      </c>
      <c r="AV22" s="14">
        <v>0.561585</v>
      </c>
    </row>
    <row r="23" spans="1:60" x14ac:dyDescent="0.2">
      <c r="A23" s="14">
        <v>320</v>
      </c>
      <c r="B23" s="14">
        <v>0</v>
      </c>
      <c r="C23" s="14">
        <v>0.99298699999999995</v>
      </c>
      <c r="D23" s="14">
        <v>7.0127699999999998E-3</v>
      </c>
      <c r="E23" s="14">
        <v>3030.03</v>
      </c>
      <c r="F23" s="14">
        <v>6418.08</v>
      </c>
      <c r="G23" s="14">
        <v>397.88299999999998</v>
      </c>
      <c r="H23" s="14">
        <v>8.9553900000000006E-2</v>
      </c>
      <c r="I23" s="14">
        <v>320</v>
      </c>
      <c r="J23" s="14">
        <v>0</v>
      </c>
      <c r="K23" s="14">
        <v>0.99283500000000002</v>
      </c>
      <c r="L23" s="14">
        <v>7.1653200000000002E-3</v>
      </c>
      <c r="M23" s="14">
        <v>2963.07</v>
      </c>
      <c r="N23" s="14">
        <v>5686.69</v>
      </c>
      <c r="O23" s="14">
        <v>282.96499999999997</v>
      </c>
      <c r="P23" s="14">
        <v>0.17430399999999999</v>
      </c>
      <c r="Q23" s="14">
        <v>320</v>
      </c>
      <c r="R23" s="14">
        <v>0</v>
      </c>
      <c r="S23" s="14">
        <v>0.99329199999999995</v>
      </c>
      <c r="T23" s="14">
        <v>6.7084900000000001E-3</v>
      </c>
      <c r="U23" s="14">
        <v>2964.59</v>
      </c>
      <c r="V23" s="14">
        <v>5419.67</v>
      </c>
      <c r="W23" s="14">
        <v>226.55099999999999</v>
      </c>
      <c r="X23" s="14">
        <v>0.24821399999999999</v>
      </c>
      <c r="Y23" s="14">
        <v>320</v>
      </c>
      <c r="Z23" s="14">
        <v>0</v>
      </c>
      <c r="AA23" s="14">
        <v>0.99365300000000001</v>
      </c>
      <c r="AB23" s="14">
        <v>6.3469399999999997E-3</v>
      </c>
      <c r="AC23" s="14">
        <v>3015.63</v>
      </c>
      <c r="AD23" s="14">
        <v>6512.69</v>
      </c>
      <c r="AE23" s="14">
        <v>190.13200000000001</v>
      </c>
      <c r="AF23" s="14">
        <v>0.30659700000000001</v>
      </c>
      <c r="AG23" s="14">
        <v>320</v>
      </c>
      <c r="AH23" s="14">
        <v>0</v>
      </c>
      <c r="AI23" s="14">
        <v>0.99385299999999999</v>
      </c>
      <c r="AJ23" s="14">
        <v>6.1473600000000002E-3</v>
      </c>
      <c r="AK23" s="14">
        <v>2989.24</v>
      </c>
      <c r="AL23" s="14">
        <v>5988.88</v>
      </c>
      <c r="AM23" s="14">
        <v>159.18799999999999</v>
      </c>
      <c r="AN23" s="14">
        <v>0.44934200000000002</v>
      </c>
      <c r="AO23" s="14">
        <v>320</v>
      </c>
      <c r="AP23" s="14">
        <v>0</v>
      </c>
      <c r="AQ23" s="14">
        <v>0.993869</v>
      </c>
      <c r="AR23" s="14">
        <v>6.1309900000000002E-3</v>
      </c>
      <c r="AS23" s="14">
        <v>3006.04</v>
      </c>
      <c r="AT23" s="14">
        <v>5842.33</v>
      </c>
      <c r="AU23" s="14">
        <v>138.51900000000001</v>
      </c>
      <c r="AV23" s="14">
        <v>0.55884400000000001</v>
      </c>
    </row>
    <row r="24" spans="1:60" x14ac:dyDescent="0.2">
      <c r="A24" s="14">
        <v>360</v>
      </c>
      <c r="B24" s="14">
        <v>0</v>
      </c>
      <c r="C24" s="14">
        <v>0.99463500000000005</v>
      </c>
      <c r="D24" s="14">
        <v>5.3649600000000002E-3</v>
      </c>
      <c r="E24" s="14">
        <v>3027.39</v>
      </c>
      <c r="F24" s="14">
        <v>7078.46</v>
      </c>
      <c r="G24" s="14">
        <v>389.46899999999999</v>
      </c>
      <c r="H24" s="14">
        <v>9.1404200000000005E-2</v>
      </c>
      <c r="I24" s="14">
        <v>360</v>
      </c>
      <c r="J24" s="14">
        <v>0</v>
      </c>
      <c r="K24" s="14">
        <v>0.99461699999999997</v>
      </c>
      <c r="L24" s="14">
        <v>5.3827700000000003E-3</v>
      </c>
      <c r="M24" s="14">
        <v>3023.85</v>
      </c>
      <c r="N24" s="14">
        <v>6318.21</v>
      </c>
      <c r="O24" s="14">
        <v>262.584</v>
      </c>
      <c r="P24" s="14">
        <v>0.18226100000000001</v>
      </c>
      <c r="Q24" s="14">
        <v>360</v>
      </c>
      <c r="R24" s="14">
        <v>0</v>
      </c>
      <c r="S24" s="14">
        <v>0.99496799999999996</v>
      </c>
      <c r="T24" s="14">
        <v>5.0318300000000002E-3</v>
      </c>
      <c r="U24" s="14">
        <v>3065.1</v>
      </c>
      <c r="V24" s="14">
        <v>6193.66</v>
      </c>
      <c r="W24" s="14">
        <v>220.96799999999999</v>
      </c>
      <c r="X24" s="14">
        <v>0.25221100000000002</v>
      </c>
      <c r="Y24" s="14">
        <v>360</v>
      </c>
      <c r="Z24" s="14">
        <v>0</v>
      </c>
      <c r="AA24" s="14">
        <v>0.99490299999999998</v>
      </c>
      <c r="AB24" s="14">
        <v>5.0967199999999999E-3</v>
      </c>
      <c r="AC24" s="14">
        <v>3024.31</v>
      </c>
      <c r="AD24" s="14">
        <v>7137.25</v>
      </c>
      <c r="AE24" s="14">
        <v>190.52</v>
      </c>
      <c r="AF24" s="14">
        <v>0.30408600000000002</v>
      </c>
      <c r="AG24" s="14">
        <v>360</v>
      </c>
      <c r="AH24" s="14">
        <v>0</v>
      </c>
      <c r="AI24" s="14">
        <v>0.99513200000000002</v>
      </c>
      <c r="AJ24" s="14">
        <v>4.8676700000000002E-3</v>
      </c>
      <c r="AK24" s="14">
        <v>3040.11</v>
      </c>
      <c r="AL24" s="14">
        <v>6719.91</v>
      </c>
      <c r="AM24" s="14">
        <v>155.80799999999999</v>
      </c>
      <c r="AN24" s="14">
        <v>0.45351000000000002</v>
      </c>
      <c r="AO24" s="14">
        <v>360</v>
      </c>
      <c r="AP24" s="14">
        <v>0</v>
      </c>
      <c r="AQ24" s="14">
        <v>0.99502599999999997</v>
      </c>
      <c r="AR24" s="14">
        <v>4.97359E-3</v>
      </c>
      <c r="AS24" s="14">
        <v>3068.77</v>
      </c>
      <c r="AT24" s="14">
        <v>6557.17</v>
      </c>
      <c r="AU24" s="14">
        <v>138.56100000000001</v>
      </c>
      <c r="AV24" s="14">
        <v>0.566855</v>
      </c>
    </row>
    <row r="25" spans="1:60" x14ac:dyDescent="0.2">
      <c r="A25" s="14">
        <v>400</v>
      </c>
      <c r="B25" s="14">
        <v>0</v>
      </c>
      <c r="C25" s="14">
        <v>0.99447200000000002</v>
      </c>
      <c r="D25" s="14">
        <v>5.52813E-3</v>
      </c>
      <c r="E25" s="14">
        <v>3036.31</v>
      </c>
      <c r="F25" s="14">
        <v>7173.04</v>
      </c>
      <c r="G25" s="14">
        <v>410.59699999999998</v>
      </c>
      <c r="H25" s="14">
        <v>8.8974899999999996E-2</v>
      </c>
      <c r="I25" s="14">
        <v>400</v>
      </c>
      <c r="J25" s="14">
        <v>0</v>
      </c>
      <c r="K25" s="14">
        <v>0.99467700000000003</v>
      </c>
      <c r="L25" s="14">
        <v>5.3231900000000002E-3</v>
      </c>
      <c r="M25" s="14">
        <v>3036.39</v>
      </c>
      <c r="N25" s="14">
        <v>6492.4</v>
      </c>
      <c r="O25" s="14">
        <v>265.16199999999998</v>
      </c>
      <c r="P25" s="14">
        <v>0.17985200000000001</v>
      </c>
      <c r="Q25" s="14">
        <v>400</v>
      </c>
      <c r="R25" s="14">
        <v>0</v>
      </c>
      <c r="S25" s="14">
        <v>0.99485000000000001</v>
      </c>
      <c r="T25" s="14">
        <v>5.1499199999999997E-3</v>
      </c>
      <c r="U25" s="14">
        <v>3063.07</v>
      </c>
      <c r="V25" s="14">
        <v>6382.43</v>
      </c>
      <c r="W25" s="14">
        <v>216.44900000000001</v>
      </c>
      <c r="X25" s="14">
        <v>0.25286700000000001</v>
      </c>
      <c r="Y25" s="14">
        <v>400</v>
      </c>
      <c r="Z25" s="14">
        <v>0</v>
      </c>
      <c r="AA25" s="14">
        <v>0.99532100000000001</v>
      </c>
      <c r="AB25" s="14">
        <v>4.6788799999999998E-3</v>
      </c>
      <c r="AC25" s="14">
        <v>3006.5</v>
      </c>
      <c r="AD25" s="14">
        <v>7322.39</v>
      </c>
      <c r="AE25" s="14">
        <v>191.57</v>
      </c>
      <c r="AF25" s="14">
        <v>0.30688199999999999</v>
      </c>
      <c r="AG25" s="14">
        <v>400</v>
      </c>
      <c r="AH25" s="14">
        <v>0</v>
      </c>
      <c r="AI25" s="14">
        <v>0.99507900000000005</v>
      </c>
      <c r="AJ25" s="14">
        <v>4.9212600000000002E-3</v>
      </c>
      <c r="AK25" s="14">
        <v>3037.07</v>
      </c>
      <c r="AL25" s="14">
        <v>6874.35</v>
      </c>
      <c r="AM25" s="14">
        <v>152.47399999999999</v>
      </c>
      <c r="AN25" s="14">
        <v>0.45879199999999998</v>
      </c>
      <c r="AO25" s="14">
        <v>400</v>
      </c>
      <c r="AP25" s="14">
        <v>0</v>
      </c>
      <c r="AQ25" s="14">
        <v>0.99503200000000003</v>
      </c>
      <c r="AR25" s="14">
        <v>4.9676599999999996E-3</v>
      </c>
      <c r="AS25" s="14">
        <v>3067.49</v>
      </c>
      <c r="AT25" s="14">
        <v>6739.87</v>
      </c>
      <c r="AU25" s="14">
        <v>134.93299999999999</v>
      </c>
      <c r="AV25" s="14">
        <v>0.56684299999999999</v>
      </c>
    </row>
    <row r="26" spans="1:60" x14ac:dyDescent="0.2">
      <c r="A26" s="14">
        <v>440</v>
      </c>
      <c r="B26" s="14">
        <v>0</v>
      </c>
      <c r="C26" s="14">
        <v>0.99609000000000003</v>
      </c>
      <c r="D26" s="14">
        <v>3.9099099999999999E-3</v>
      </c>
      <c r="E26" s="14">
        <v>2894.85</v>
      </c>
      <c r="F26" s="14">
        <v>7991.99</v>
      </c>
      <c r="G26" s="14">
        <v>375.29500000000002</v>
      </c>
      <c r="H26" s="14">
        <v>9.3471600000000002E-2</v>
      </c>
      <c r="I26" s="14">
        <v>440</v>
      </c>
      <c r="J26" s="14">
        <v>0</v>
      </c>
      <c r="K26" s="14">
        <v>0.997502</v>
      </c>
      <c r="L26" s="14">
        <v>2.4982400000000001E-3</v>
      </c>
      <c r="M26" s="14">
        <v>3024.7</v>
      </c>
      <c r="N26" s="14">
        <v>7366.87</v>
      </c>
      <c r="O26" s="14">
        <v>268.85300000000001</v>
      </c>
      <c r="P26" s="14">
        <v>0.17881900000000001</v>
      </c>
      <c r="Q26" s="14">
        <v>440</v>
      </c>
      <c r="R26" s="14">
        <v>0</v>
      </c>
      <c r="S26" s="14">
        <v>0.99787000000000003</v>
      </c>
      <c r="T26" s="14">
        <v>2.1297400000000002E-3</v>
      </c>
      <c r="U26" s="14">
        <v>3048.65</v>
      </c>
      <c r="V26" s="14">
        <v>7249.71</v>
      </c>
      <c r="W26" s="14">
        <v>215.958</v>
      </c>
      <c r="X26" s="14">
        <v>0.25548300000000002</v>
      </c>
      <c r="Y26" s="14">
        <v>440</v>
      </c>
      <c r="Z26" s="14">
        <v>0</v>
      </c>
      <c r="AA26" s="14">
        <v>0.99708399999999997</v>
      </c>
      <c r="AB26" s="14">
        <v>2.9161299999999999E-3</v>
      </c>
      <c r="AC26" s="14">
        <v>2917.26</v>
      </c>
      <c r="AD26" s="14">
        <v>8020.11</v>
      </c>
      <c r="AE26" s="14">
        <v>190.72200000000001</v>
      </c>
      <c r="AF26" s="14">
        <v>0.30331900000000001</v>
      </c>
      <c r="AG26" s="14">
        <v>440</v>
      </c>
      <c r="AH26" s="14">
        <v>0</v>
      </c>
      <c r="AI26" s="14">
        <v>0.99782099999999996</v>
      </c>
      <c r="AJ26" s="14">
        <v>2.1792399999999998E-3</v>
      </c>
      <c r="AK26" s="14">
        <v>2971.98</v>
      </c>
      <c r="AL26" s="14">
        <v>7679.57</v>
      </c>
      <c r="AM26" s="14">
        <v>153.071</v>
      </c>
      <c r="AN26" s="14">
        <v>0.458096</v>
      </c>
      <c r="AO26" s="14">
        <v>440</v>
      </c>
      <c r="AP26" s="14">
        <v>0</v>
      </c>
      <c r="AQ26" s="14">
        <v>0.99797499999999995</v>
      </c>
      <c r="AR26" s="14">
        <v>2.0252500000000001E-3</v>
      </c>
      <c r="AS26" s="14">
        <v>2995.9</v>
      </c>
      <c r="AT26" s="14">
        <v>7600.69</v>
      </c>
      <c r="AU26" s="14">
        <v>131.45500000000001</v>
      </c>
      <c r="AV26" s="14">
        <v>0.57293300000000003</v>
      </c>
    </row>
    <row r="27" spans="1:60" x14ac:dyDescent="0.2">
      <c r="A27" s="14">
        <v>480</v>
      </c>
      <c r="B27" s="14">
        <v>0</v>
      </c>
      <c r="C27" s="14">
        <v>0.99630600000000002</v>
      </c>
      <c r="D27" s="14">
        <v>3.6941999999999999E-3</v>
      </c>
      <c r="E27" s="14">
        <v>2897.18</v>
      </c>
      <c r="F27" s="14">
        <v>8054.82</v>
      </c>
      <c r="G27" s="14">
        <v>390.65600000000001</v>
      </c>
      <c r="H27" s="14">
        <v>9.0969999999999995E-2</v>
      </c>
      <c r="I27" s="14">
        <v>480</v>
      </c>
      <c r="J27" s="14">
        <v>0</v>
      </c>
      <c r="K27" s="14">
        <v>0.99762799999999996</v>
      </c>
      <c r="L27" s="14">
        <v>2.3717999999999999E-3</v>
      </c>
      <c r="M27" s="14">
        <v>3013.98</v>
      </c>
      <c r="N27" s="14">
        <v>7454.18</v>
      </c>
      <c r="O27" s="14">
        <v>267.36099999999999</v>
      </c>
      <c r="P27" s="14">
        <v>0.180564</v>
      </c>
      <c r="Q27" s="14">
        <v>480</v>
      </c>
      <c r="R27" s="14">
        <v>0</v>
      </c>
      <c r="S27" s="14">
        <v>0.99797100000000005</v>
      </c>
      <c r="T27" s="14">
        <v>2.0287500000000002E-3</v>
      </c>
      <c r="U27" s="14">
        <v>3053.22</v>
      </c>
      <c r="V27" s="14">
        <v>7294.14</v>
      </c>
      <c r="W27" s="14">
        <v>222.006</v>
      </c>
      <c r="X27" s="14">
        <v>0.25090699999999999</v>
      </c>
      <c r="Y27" s="14">
        <v>480</v>
      </c>
      <c r="Z27" s="14">
        <v>0</v>
      </c>
      <c r="AA27" s="14">
        <v>0.99717</v>
      </c>
      <c r="AB27" s="14">
        <v>2.8295500000000001E-3</v>
      </c>
      <c r="AC27" s="14">
        <v>2884.48</v>
      </c>
      <c r="AD27" s="14">
        <v>8087.95</v>
      </c>
      <c r="AE27" s="14">
        <v>182.76599999999999</v>
      </c>
      <c r="AF27" s="14">
        <v>0.30951499999999998</v>
      </c>
      <c r="AG27" s="14">
        <v>480</v>
      </c>
      <c r="AH27" s="14">
        <v>0</v>
      </c>
      <c r="AI27" s="14">
        <v>0.99785500000000005</v>
      </c>
      <c r="AJ27" s="14">
        <v>2.14482E-3</v>
      </c>
      <c r="AK27" s="14">
        <v>2967.89</v>
      </c>
      <c r="AL27" s="14">
        <v>7732.32</v>
      </c>
      <c r="AM27" s="14">
        <v>155.24</v>
      </c>
      <c r="AN27" s="14">
        <v>0.45389499999999999</v>
      </c>
      <c r="AO27" s="14">
        <v>480</v>
      </c>
      <c r="AP27" s="14">
        <v>0</v>
      </c>
      <c r="AQ27" s="14">
        <v>0.99790100000000004</v>
      </c>
      <c r="AR27" s="14">
        <v>2.0990200000000001E-3</v>
      </c>
      <c r="AS27" s="14">
        <v>3015.02</v>
      </c>
      <c r="AT27" s="14">
        <v>7605.61</v>
      </c>
      <c r="AU27" s="14">
        <v>137.59899999999999</v>
      </c>
      <c r="AV27" s="14">
        <v>0.55772299999999997</v>
      </c>
    </row>
    <row r="28" spans="1:60" x14ac:dyDescent="0.2">
      <c r="A28" s="22" t="s">
        <v>40</v>
      </c>
      <c r="B28" s="22"/>
      <c r="C28" s="22"/>
      <c r="D28" s="22"/>
      <c r="E28" s="22"/>
      <c r="F28" s="22"/>
      <c r="G28" s="22"/>
      <c r="H28" s="22"/>
      <c r="I28" s="22" t="s">
        <v>40</v>
      </c>
      <c r="J28" s="22"/>
      <c r="K28" s="22"/>
      <c r="L28" s="22"/>
      <c r="M28" s="22"/>
      <c r="N28" s="22"/>
      <c r="O28" s="22"/>
      <c r="P28" s="22"/>
      <c r="Q28" s="22" t="s">
        <v>40</v>
      </c>
      <c r="R28" s="22"/>
      <c r="S28" s="22"/>
      <c r="T28" s="22"/>
      <c r="U28" s="22"/>
      <c r="V28" s="22"/>
      <c r="W28" s="22"/>
      <c r="X28" s="22"/>
      <c r="Y28" s="22" t="s">
        <v>40</v>
      </c>
      <c r="Z28" s="22"/>
      <c r="AA28" s="22"/>
      <c r="AB28" s="22"/>
      <c r="AC28" s="22"/>
      <c r="AD28" s="22"/>
      <c r="AE28" s="22"/>
      <c r="AF28" s="22"/>
      <c r="AG28" s="22" t="s">
        <v>40</v>
      </c>
      <c r="AH28" s="22"/>
      <c r="AI28" s="22"/>
      <c r="AJ28" s="22"/>
      <c r="AK28" s="22"/>
      <c r="AL28" s="22"/>
      <c r="AM28" s="22"/>
      <c r="AN28" s="22"/>
      <c r="AO28" s="22" t="s">
        <v>40</v>
      </c>
      <c r="AP28" s="22"/>
      <c r="AQ28" s="22"/>
      <c r="AR28" s="22"/>
      <c r="AS28" s="22"/>
      <c r="AT28" s="22"/>
      <c r="AU28" s="22"/>
      <c r="AV28" s="22"/>
    </row>
    <row r="29" spans="1:60" x14ac:dyDescent="0.2">
      <c r="B29" s="13" t="s">
        <v>1</v>
      </c>
      <c r="C29" s="13" t="s">
        <v>2</v>
      </c>
      <c r="D29" s="13" t="s">
        <v>3</v>
      </c>
      <c r="E29" s="13" t="s">
        <v>4</v>
      </c>
      <c r="F29" s="13" t="s">
        <v>5</v>
      </c>
      <c r="G29" s="13" t="s">
        <v>6</v>
      </c>
      <c r="H29" s="13" t="s">
        <v>7</v>
      </c>
      <c r="J29" s="13" t="s">
        <v>1</v>
      </c>
      <c r="K29" s="13" t="s">
        <v>2</v>
      </c>
      <c r="L29" s="13" t="s">
        <v>3</v>
      </c>
      <c r="M29" s="13" t="s">
        <v>4</v>
      </c>
      <c r="N29" s="13" t="s">
        <v>5</v>
      </c>
      <c r="O29" s="13" t="s">
        <v>6</v>
      </c>
      <c r="P29" s="13" t="s">
        <v>7</v>
      </c>
      <c r="R29" s="13" t="s">
        <v>1</v>
      </c>
      <c r="S29" s="13" t="s">
        <v>2</v>
      </c>
      <c r="T29" s="13" t="s">
        <v>3</v>
      </c>
      <c r="U29" s="13" t="s">
        <v>4</v>
      </c>
      <c r="V29" s="13" t="s">
        <v>5</v>
      </c>
      <c r="W29" s="13" t="s">
        <v>6</v>
      </c>
      <c r="X29" s="13" t="s">
        <v>7</v>
      </c>
      <c r="Z29" s="13" t="s">
        <v>1</v>
      </c>
      <c r="AA29" s="13" t="s">
        <v>2</v>
      </c>
      <c r="AB29" s="13" t="s">
        <v>3</v>
      </c>
      <c r="AC29" s="13" t="s">
        <v>4</v>
      </c>
      <c r="AD29" s="13" t="s">
        <v>5</v>
      </c>
      <c r="AE29" s="13" t="s">
        <v>6</v>
      </c>
      <c r="AF29" s="13" t="s">
        <v>7</v>
      </c>
      <c r="AH29" s="13" t="s">
        <v>1</v>
      </c>
      <c r="AI29" s="13" t="s">
        <v>2</v>
      </c>
      <c r="AJ29" s="13" t="s">
        <v>3</v>
      </c>
      <c r="AK29" s="13" t="s">
        <v>4</v>
      </c>
      <c r="AL29" s="13" t="s">
        <v>5</v>
      </c>
      <c r="AM29" s="13" t="s">
        <v>6</v>
      </c>
      <c r="AN29" s="13" t="s">
        <v>7</v>
      </c>
      <c r="AP29" s="13" t="s">
        <v>1</v>
      </c>
      <c r="AQ29" s="13" t="s">
        <v>2</v>
      </c>
      <c r="AR29" s="13" t="s">
        <v>3</v>
      </c>
      <c r="AS29" s="13" t="s">
        <v>4</v>
      </c>
      <c r="AT29" s="13" t="s">
        <v>5</v>
      </c>
      <c r="AU29" s="13" t="s">
        <v>6</v>
      </c>
      <c r="AV29" s="13" t="s">
        <v>7</v>
      </c>
    </row>
    <row r="30" spans="1:60" x14ac:dyDescent="0.2">
      <c r="A30" s="14">
        <v>80</v>
      </c>
      <c r="B30" s="14">
        <v>1</v>
      </c>
      <c r="C30" s="14">
        <v>0</v>
      </c>
      <c r="D30" s="14">
        <v>1</v>
      </c>
      <c r="E30" s="14">
        <v>0</v>
      </c>
      <c r="F30" s="14">
        <v>20.220800000000001</v>
      </c>
      <c r="G30" s="14">
        <v>196.089</v>
      </c>
      <c r="H30" s="14">
        <v>0.27275500000000003</v>
      </c>
      <c r="I30" s="14">
        <v>80</v>
      </c>
      <c r="J30" s="14">
        <v>1</v>
      </c>
      <c r="K30" s="14">
        <v>0</v>
      </c>
      <c r="L30" s="14">
        <v>1</v>
      </c>
      <c r="M30" s="14">
        <v>0</v>
      </c>
      <c r="N30" s="14">
        <v>32.976199999999999</v>
      </c>
      <c r="O30" s="14">
        <v>193.82400000000001</v>
      </c>
      <c r="P30" s="14">
        <v>0.36594199999999999</v>
      </c>
      <c r="Q30" s="14">
        <v>80</v>
      </c>
      <c r="R30" s="14">
        <v>1</v>
      </c>
      <c r="S30" s="14">
        <v>0</v>
      </c>
      <c r="T30" s="14">
        <v>1</v>
      </c>
      <c r="U30" s="14">
        <v>0</v>
      </c>
      <c r="V30" s="14">
        <v>41.36</v>
      </c>
      <c r="W30" s="14">
        <v>190.72800000000001</v>
      </c>
      <c r="X30" s="14">
        <v>0.45856400000000003</v>
      </c>
      <c r="Y30" s="14">
        <v>80</v>
      </c>
      <c r="Z30" s="14">
        <v>0.6</v>
      </c>
      <c r="AA30" s="14">
        <v>0.109205</v>
      </c>
      <c r="AB30" s="14">
        <v>0.890795</v>
      </c>
      <c r="AC30" s="14">
        <v>692.66700000000003</v>
      </c>
      <c r="AD30" s="14">
        <v>251.4</v>
      </c>
      <c r="AE30" s="14">
        <v>191.11</v>
      </c>
      <c r="AF30" s="14">
        <v>0.55081500000000005</v>
      </c>
      <c r="AG30" s="14">
        <v>80</v>
      </c>
      <c r="AH30" s="14">
        <v>0.12</v>
      </c>
      <c r="AI30" s="14">
        <v>0.29608200000000001</v>
      </c>
      <c r="AJ30" s="14">
        <v>0.70391800000000004</v>
      </c>
      <c r="AK30" s="14">
        <v>1598.75</v>
      </c>
      <c r="AL30" s="14">
        <v>649.33100000000002</v>
      </c>
      <c r="AM30" s="14">
        <v>189.86600000000001</v>
      </c>
      <c r="AN30" s="14">
        <v>0.64649599999999996</v>
      </c>
      <c r="AO30" s="14">
        <v>80</v>
      </c>
      <c r="AP30" s="14">
        <v>0.03</v>
      </c>
      <c r="AQ30" s="14">
        <v>0.34000399999999997</v>
      </c>
      <c r="AR30" s="14">
        <v>0.65999600000000003</v>
      </c>
      <c r="AS30" s="14">
        <v>2081.38</v>
      </c>
      <c r="AT30" s="14">
        <v>870.07500000000005</v>
      </c>
      <c r="AU30" s="14">
        <v>190.696</v>
      </c>
      <c r="AV30" s="14">
        <v>0.73587199999999997</v>
      </c>
    </row>
    <row r="31" spans="1:60" x14ac:dyDescent="0.2">
      <c r="A31" s="14">
        <v>120</v>
      </c>
      <c r="B31" s="14">
        <v>1</v>
      </c>
      <c r="C31" s="14">
        <v>0</v>
      </c>
      <c r="D31" s="14">
        <v>1</v>
      </c>
      <c r="E31" s="14">
        <v>0</v>
      </c>
      <c r="F31" s="14">
        <v>21.8703</v>
      </c>
      <c r="G31" s="14">
        <v>191.286</v>
      </c>
      <c r="H31" s="14">
        <v>0.27925299999999997</v>
      </c>
      <c r="I31" s="14">
        <v>120</v>
      </c>
      <c r="J31" s="14">
        <v>1</v>
      </c>
      <c r="K31" s="14">
        <v>0</v>
      </c>
      <c r="L31" s="14">
        <v>1</v>
      </c>
      <c r="M31" s="14">
        <v>0</v>
      </c>
      <c r="N31" s="14">
        <v>33.854500000000002</v>
      </c>
      <c r="O31" s="14">
        <v>191.03399999999999</v>
      </c>
      <c r="P31" s="14">
        <v>0.37313299999999999</v>
      </c>
      <c r="Q31" s="14">
        <v>120</v>
      </c>
      <c r="R31" s="14">
        <v>1</v>
      </c>
      <c r="S31" s="14">
        <v>0</v>
      </c>
      <c r="T31" s="14">
        <v>1</v>
      </c>
      <c r="U31" s="14">
        <v>0</v>
      </c>
      <c r="V31" s="14">
        <v>43.504600000000003</v>
      </c>
      <c r="W31" s="14">
        <v>188.28</v>
      </c>
      <c r="X31" s="14">
        <v>0.46958299999999997</v>
      </c>
      <c r="Y31" s="14">
        <v>120</v>
      </c>
      <c r="Z31" s="14">
        <v>0.6</v>
      </c>
      <c r="AA31" s="14">
        <v>0.104543</v>
      </c>
      <c r="AB31" s="14">
        <v>0.89545699999999995</v>
      </c>
      <c r="AC31" s="14">
        <v>692.87099999999998</v>
      </c>
      <c r="AD31" s="14">
        <v>249.215</v>
      </c>
      <c r="AE31" s="14">
        <v>188.768</v>
      </c>
      <c r="AF31" s="14">
        <v>0.56470299999999995</v>
      </c>
      <c r="AG31" s="14">
        <v>120</v>
      </c>
      <c r="AH31" s="14">
        <v>0.14000000000000001</v>
      </c>
      <c r="AI31" s="14">
        <v>0.27119399999999999</v>
      </c>
      <c r="AJ31" s="14">
        <v>0.72880599999999995</v>
      </c>
      <c r="AK31" s="14">
        <v>1502.35</v>
      </c>
      <c r="AL31" s="14">
        <v>581.51700000000005</v>
      </c>
      <c r="AM31" s="14">
        <v>189.345</v>
      </c>
      <c r="AN31" s="14">
        <v>0.658138</v>
      </c>
      <c r="AO31" s="14">
        <v>120</v>
      </c>
      <c r="AP31" s="14">
        <v>0.01</v>
      </c>
      <c r="AQ31" s="14">
        <v>0.361869</v>
      </c>
      <c r="AR31" s="14">
        <v>0.638131</v>
      </c>
      <c r="AS31" s="14">
        <v>2177.75</v>
      </c>
      <c r="AT31" s="14">
        <v>945.66</v>
      </c>
      <c r="AU31" s="14">
        <v>188.982</v>
      </c>
      <c r="AV31" s="14">
        <v>0.75318099999999999</v>
      </c>
    </row>
    <row r="32" spans="1:60" x14ac:dyDescent="0.2">
      <c r="A32" s="14">
        <v>160</v>
      </c>
      <c r="B32" s="14">
        <v>1</v>
      </c>
      <c r="C32" s="14">
        <v>0</v>
      </c>
      <c r="D32" s="14">
        <v>1</v>
      </c>
      <c r="E32" s="14">
        <v>0</v>
      </c>
      <c r="F32" s="14">
        <v>22.834199999999999</v>
      </c>
      <c r="G32" s="14">
        <v>188.06800000000001</v>
      </c>
      <c r="H32" s="14">
        <v>0.28406399999999998</v>
      </c>
      <c r="I32" s="14">
        <v>160</v>
      </c>
      <c r="J32" s="14">
        <v>1</v>
      </c>
      <c r="K32" s="14">
        <v>0</v>
      </c>
      <c r="L32" s="14">
        <v>1</v>
      </c>
      <c r="M32" s="14">
        <v>0</v>
      </c>
      <c r="N32" s="14">
        <v>36.1036</v>
      </c>
      <c r="O32" s="14">
        <v>186.81299999999999</v>
      </c>
      <c r="P32" s="14">
        <v>0.37841599999999997</v>
      </c>
      <c r="Q32" s="14">
        <v>160</v>
      </c>
      <c r="R32" s="14">
        <v>1</v>
      </c>
      <c r="S32" s="14">
        <v>0</v>
      </c>
      <c r="T32" s="14">
        <v>1</v>
      </c>
      <c r="U32" s="14">
        <v>0</v>
      </c>
      <c r="V32" s="14">
        <v>43.991399999999999</v>
      </c>
      <c r="W32" s="14">
        <v>185.71</v>
      </c>
      <c r="X32" s="14">
        <v>0.477524</v>
      </c>
      <c r="Y32" s="14">
        <v>160</v>
      </c>
      <c r="Z32" s="14">
        <v>0.62</v>
      </c>
      <c r="AA32" s="14">
        <v>9.7415600000000005E-2</v>
      </c>
      <c r="AB32" s="14">
        <v>0.90258400000000005</v>
      </c>
      <c r="AC32" s="14">
        <v>657.84400000000005</v>
      </c>
      <c r="AD32" s="14">
        <v>234.589</v>
      </c>
      <c r="AE32" s="14">
        <v>185.25700000000001</v>
      </c>
      <c r="AF32" s="14">
        <v>0.57438299999999998</v>
      </c>
      <c r="AG32" s="14">
        <v>160</v>
      </c>
      <c r="AH32" s="14">
        <v>0.06</v>
      </c>
      <c r="AI32" s="14">
        <v>0.32564300000000002</v>
      </c>
      <c r="AJ32" s="14">
        <v>0.67435699999999998</v>
      </c>
      <c r="AK32" s="14">
        <v>1693.43</v>
      </c>
      <c r="AL32" s="14">
        <v>708.21500000000003</v>
      </c>
      <c r="AM32" s="14">
        <v>185.90299999999999</v>
      </c>
      <c r="AN32" s="14">
        <v>0.66943799999999998</v>
      </c>
      <c r="AO32" s="14">
        <v>160</v>
      </c>
      <c r="AP32" s="14">
        <v>7.0000000000000007E-2</v>
      </c>
      <c r="AQ32" s="14">
        <v>0.33826899999999999</v>
      </c>
      <c r="AR32" s="14">
        <v>0.66173099999999996</v>
      </c>
      <c r="AS32" s="14">
        <v>2047.17</v>
      </c>
      <c r="AT32" s="14">
        <v>907.83600000000001</v>
      </c>
      <c r="AU32" s="14">
        <v>184.81399999999999</v>
      </c>
      <c r="AV32" s="14">
        <v>0.76711200000000002</v>
      </c>
    </row>
    <row r="33" spans="1:48" x14ac:dyDescent="0.2">
      <c r="A33" s="14">
        <v>200</v>
      </c>
      <c r="B33" s="14">
        <v>1</v>
      </c>
      <c r="C33" s="14">
        <v>0</v>
      </c>
      <c r="D33" s="14">
        <v>1</v>
      </c>
      <c r="E33" s="14">
        <v>0</v>
      </c>
      <c r="F33" s="14">
        <v>23.0244</v>
      </c>
      <c r="G33" s="14">
        <v>184.89599999999999</v>
      </c>
      <c r="H33" s="14">
        <v>0.28956300000000001</v>
      </c>
      <c r="I33" s="14">
        <v>200</v>
      </c>
      <c r="J33" s="14">
        <v>1</v>
      </c>
      <c r="K33" s="14">
        <v>0</v>
      </c>
      <c r="L33" s="14">
        <v>1</v>
      </c>
      <c r="M33" s="14">
        <v>0</v>
      </c>
      <c r="N33" s="14">
        <v>35.527900000000002</v>
      </c>
      <c r="O33" s="14">
        <v>183.709</v>
      </c>
      <c r="P33" s="14">
        <v>0.386264</v>
      </c>
      <c r="Q33" s="14">
        <v>200</v>
      </c>
      <c r="R33" s="14">
        <v>1</v>
      </c>
      <c r="S33" s="14">
        <v>0</v>
      </c>
      <c r="T33" s="14">
        <v>1</v>
      </c>
      <c r="U33" s="14">
        <v>0</v>
      </c>
      <c r="V33" s="14">
        <v>45.8917</v>
      </c>
      <c r="W33" s="14">
        <v>183.56200000000001</v>
      </c>
      <c r="X33" s="14">
        <v>0.48563800000000001</v>
      </c>
      <c r="Y33" s="14">
        <v>200</v>
      </c>
      <c r="Z33" s="14">
        <v>0.64</v>
      </c>
      <c r="AA33" s="14">
        <v>9.6313999999999997E-2</v>
      </c>
      <c r="AB33" s="14">
        <v>0.90368599999999999</v>
      </c>
      <c r="AC33" s="14">
        <v>623.30600000000004</v>
      </c>
      <c r="AD33" s="14">
        <v>233.44499999999999</v>
      </c>
      <c r="AE33" s="14">
        <v>183.083</v>
      </c>
      <c r="AF33" s="14">
        <v>0.58492500000000003</v>
      </c>
      <c r="AG33" s="14">
        <v>200</v>
      </c>
      <c r="AH33" s="14">
        <v>0.11</v>
      </c>
      <c r="AI33" s="14">
        <v>0.30226999999999998</v>
      </c>
      <c r="AJ33" s="14">
        <v>0.69772999999999996</v>
      </c>
      <c r="AK33" s="14">
        <v>1567.56</v>
      </c>
      <c r="AL33" s="14">
        <v>637.471</v>
      </c>
      <c r="AM33" s="14">
        <v>182.74700000000001</v>
      </c>
      <c r="AN33" s="14">
        <v>0.68176099999999995</v>
      </c>
      <c r="AO33" s="14">
        <v>200</v>
      </c>
      <c r="AP33" s="14">
        <v>0.06</v>
      </c>
      <c r="AQ33" s="14">
        <v>0.33940500000000001</v>
      </c>
      <c r="AR33" s="14">
        <v>0.66059500000000004</v>
      </c>
      <c r="AS33" s="14">
        <v>1982.18</v>
      </c>
      <c r="AT33" s="14">
        <v>888.06600000000003</v>
      </c>
      <c r="AU33" s="14">
        <v>182.55699999999999</v>
      </c>
      <c r="AV33" s="14">
        <v>0.77994699999999995</v>
      </c>
    </row>
    <row r="34" spans="1:48" x14ac:dyDescent="0.2">
      <c r="A34" s="14">
        <v>240</v>
      </c>
      <c r="B34" s="14">
        <v>1</v>
      </c>
      <c r="C34" s="14">
        <v>0</v>
      </c>
      <c r="D34" s="14">
        <v>1</v>
      </c>
      <c r="E34" s="14">
        <v>0</v>
      </c>
      <c r="F34" s="14">
        <v>31.160699999999999</v>
      </c>
      <c r="G34" s="14">
        <v>180.636</v>
      </c>
      <c r="H34" s="14">
        <v>0.296041</v>
      </c>
      <c r="I34" s="14">
        <v>240</v>
      </c>
      <c r="J34" s="14">
        <v>1</v>
      </c>
      <c r="K34" s="14">
        <v>0</v>
      </c>
      <c r="L34" s="14">
        <v>1</v>
      </c>
      <c r="M34" s="14">
        <v>0</v>
      </c>
      <c r="N34" s="14">
        <v>43.507399999999997</v>
      </c>
      <c r="O34" s="14">
        <v>178.60300000000001</v>
      </c>
      <c r="P34" s="14">
        <v>0.39582299999999998</v>
      </c>
      <c r="Q34" s="14">
        <v>240</v>
      </c>
      <c r="R34" s="14">
        <v>1</v>
      </c>
      <c r="S34" s="14">
        <v>0</v>
      </c>
      <c r="T34" s="14">
        <v>1</v>
      </c>
      <c r="U34" s="14">
        <v>0</v>
      </c>
      <c r="V34" s="14">
        <v>55.627499999999998</v>
      </c>
      <c r="W34" s="14">
        <v>178.791</v>
      </c>
      <c r="X34" s="14">
        <v>0.49696899999999999</v>
      </c>
      <c r="Y34" s="14">
        <v>240</v>
      </c>
      <c r="Z34" s="14">
        <v>0.64</v>
      </c>
      <c r="AA34" s="14">
        <v>9.73638E-2</v>
      </c>
      <c r="AB34" s="14">
        <v>0.90263599999999999</v>
      </c>
      <c r="AC34" s="14">
        <v>624.00900000000001</v>
      </c>
      <c r="AD34" s="14">
        <v>258.40699999999998</v>
      </c>
      <c r="AE34" s="14">
        <v>178.49600000000001</v>
      </c>
      <c r="AF34" s="14">
        <v>0.59738100000000005</v>
      </c>
      <c r="AG34" s="14">
        <v>240</v>
      </c>
      <c r="AH34" s="14">
        <v>0.06</v>
      </c>
      <c r="AI34" s="14">
        <v>0.32660899999999998</v>
      </c>
      <c r="AJ34" s="14">
        <v>0.67339099999999996</v>
      </c>
      <c r="AK34" s="14">
        <v>1721.51</v>
      </c>
      <c r="AL34" s="14">
        <v>713.77700000000004</v>
      </c>
      <c r="AM34" s="14">
        <v>177.124</v>
      </c>
      <c r="AN34" s="14">
        <v>0.69699999999999995</v>
      </c>
      <c r="AO34" s="14">
        <v>240</v>
      </c>
      <c r="AP34" s="14">
        <v>7.0000000000000007E-2</v>
      </c>
      <c r="AQ34" s="14">
        <v>0.342723</v>
      </c>
      <c r="AR34" s="14">
        <v>0.657277</v>
      </c>
      <c r="AS34" s="14">
        <v>2004.31</v>
      </c>
      <c r="AT34" s="14">
        <v>922.59900000000005</v>
      </c>
      <c r="AU34" s="14">
        <v>175.36</v>
      </c>
      <c r="AV34" s="14">
        <v>0.79874500000000004</v>
      </c>
    </row>
    <row r="35" spans="1:48" x14ac:dyDescent="0.2">
      <c r="A35" s="14">
        <v>280</v>
      </c>
      <c r="B35" s="14">
        <v>1</v>
      </c>
      <c r="C35" s="14">
        <v>0</v>
      </c>
      <c r="D35" s="14">
        <v>1</v>
      </c>
      <c r="E35" s="14">
        <v>0</v>
      </c>
      <c r="F35" s="14">
        <v>33.561599999999999</v>
      </c>
      <c r="G35" s="14">
        <v>173.815</v>
      </c>
      <c r="H35" s="14">
        <v>0.30813099999999999</v>
      </c>
      <c r="I35" s="14">
        <v>280</v>
      </c>
      <c r="J35" s="14">
        <v>1</v>
      </c>
      <c r="K35" s="14">
        <v>0</v>
      </c>
      <c r="L35" s="14">
        <v>1</v>
      </c>
      <c r="M35" s="14">
        <v>0</v>
      </c>
      <c r="N35" s="14">
        <v>44.392200000000003</v>
      </c>
      <c r="O35" s="14">
        <v>171.89</v>
      </c>
      <c r="P35" s="14">
        <v>0.411694</v>
      </c>
      <c r="Q35" s="14">
        <v>280</v>
      </c>
      <c r="R35" s="14">
        <v>1</v>
      </c>
      <c r="S35" s="14">
        <v>0</v>
      </c>
      <c r="T35" s="14">
        <v>1</v>
      </c>
      <c r="U35" s="14">
        <v>0</v>
      </c>
      <c r="V35" s="14">
        <v>57.362699999999997</v>
      </c>
      <c r="W35" s="14">
        <v>171.50899999999999</v>
      </c>
      <c r="X35" s="14">
        <v>0.516347</v>
      </c>
      <c r="Y35" s="14">
        <v>280</v>
      </c>
      <c r="Z35" s="14">
        <v>0.66</v>
      </c>
      <c r="AA35" s="14">
        <v>8.4576999999999999E-2</v>
      </c>
      <c r="AB35" s="14">
        <v>0.91542299999999999</v>
      </c>
      <c r="AC35" s="14">
        <v>589.48099999999999</v>
      </c>
      <c r="AD35" s="14">
        <v>233.95500000000001</v>
      </c>
      <c r="AE35" s="14">
        <v>170.559</v>
      </c>
      <c r="AF35" s="14">
        <v>0.62108099999999999</v>
      </c>
      <c r="AG35" s="14">
        <v>280</v>
      </c>
      <c r="AH35" s="14">
        <v>7.0000000000000007E-2</v>
      </c>
      <c r="AI35" s="14">
        <v>0.28973700000000002</v>
      </c>
      <c r="AJ35" s="14">
        <v>0.71026299999999998</v>
      </c>
      <c r="AK35" s="14">
        <v>1718.65</v>
      </c>
      <c r="AL35" s="14">
        <v>667.93200000000002</v>
      </c>
      <c r="AM35" s="14">
        <v>168.929</v>
      </c>
      <c r="AN35" s="14">
        <v>0.72553400000000001</v>
      </c>
      <c r="AO35" s="14">
        <v>280</v>
      </c>
      <c r="AP35" s="14">
        <v>0.01</v>
      </c>
      <c r="AQ35" s="14">
        <v>0.36478500000000003</v>
      </c>
      <c r="AR35" s="14">
        <v>0.63521499999999997</v>
      </c>
      <c r="AS35" s="14">
        <v>2058.02</v>
      </c>
      <c r="AT35" s="14">
        <v>938.12699999999995</v>
      </c>
      <c r="AU35" s="14">
        <v>168.452</v>
      </c>
      <c r="AV35" s="14">
        <v>0.82908899999999996</v>
      </c>
    </row>
    <row r="36" spans="1:48" x14ac:dyDescent="0.2">
      <c r="A36" s="14">
        <v>320</v>
      </c>
      <c r="B36" s="14">
        <v>1</v>
      </c>
      <c r="C36" s="14">
        <v>0</v>
      </c>
      <c r="D36" s="14">
        <v>1</v>
      </c>
      <c r="E36" s="14">
        <v>0</v>
      </c>
      <c r="F36" s="14">
        <v>35.292299999999997</v>
      </c>
      <c r="G36" s="14">
        <v>172.18600000000001</v>
      </c>
      <c r="H36" s="14">
        <v>0.310255</v>
      </c>
      <c r="I36" s="14">
        <v>320</v>
      </c>
      <c r="J36" s="14">
        <v>1</v>
      </c>
      <c r="K36" s="14">
        <v>0</v>
      </c>
      <c r="L36" s="14">
        <v>1</v>
      </c>
      <c r="M36" s="14">
        <v>0</v>
      </c>
      <c r="N36" s="14">
        <v>46.016800000000003</v>
      </c>
      <c r="O36" s="14">
        <v>170.50899999999999</v>
      </c>
      <c r="P36" s="14">
        <v>0.41480899999999998</v>
      </c>
      <c r="Q36" s="14">
        <v>320</v>
      </c>
      <c r="R36" s="14">
        <v>1</v>
      </c>
      <c r="S36" s="14">
        <v>0</v>
      </c>
      <c r="T36" s="14">
        <v>1</v>
      </c>
      <c r="U36" s="14">
        <v>0</v>
      </c>
      <c r="V36" s="14">
        <v>59.9923</v>
      </c>
      <c r="W36" s="14">
        <v>169.71799999999999</v>
      </c>
      <c r="X36" s="14">
        <v>0.52091600000000005</v>
      </c>
      <c r="Y36" s="14">
        <v>320</v>
      </c>
      <c r="Z36" s="14">
        <v>0.56999999999999995</v>
      </c>
      <c r="AA36" s="14">
        <v>0.116406</v>
      </c>
      <c r="AB36" s="14">
        <v>0.88359399999999999</v>
      </c>
      <c r="AC36" s="14">
        <v>745.58900000000006</v>
      </c>
      <c r="AD36" s="14">
        <v>298.85500000000002</v>
      </c>
      <c r="AE36" s="14">
        <v>169.57900000000001</v>
      </c>
      <c r="AF36" s="14">
        <v>0.62544999999999995</v>
      </c>
      <c r="AG36" s="14">
        <v>320</v>
      </c>
      <c r="AH36" s="14">
        <v>0.11</v>
      </c>
      <c r="AI36" s="14">
        <v>0.30196299999999998</v>
      </c>
      <c r="AJ36" s="14">
        <v>0.69803700000000002</v>
      </c>
      <c r="AK36" s="14">
        <v>1580.77</v>
      </c>
      <c r="AL36" s="14">
        <v>686.64700000000005</v>
      </c>
      <c r="AM36" s="14">
        <v>168.05799999999999</v>
      </c>
      <c r="AN36" s="14">
        <v>0.72983699999999996</v>
      </c>
      <c r="AO36" s="14">
        <v>320</v>
      </c>
      <c r="AP36" s="14">
        <v>0.02</v>
      </c>
      <c r="AQ36" s="14">
        <v>0.33883999999999997</v>
      </c>
      <c r="AR36" s="14">
        <v>0.66115999999999997</v>
      </c>
      <c r="AS36" s="14">
        <v>2078.7800000000002</v>
      </c>
      <c r="AT36" s="14">
        <v>912.851</v>
      </c>
      <c r="AU36" s="14">
        <v>167.43199999999999</v>
      </c>
      <c r="AV36" s="14">
        <v>0.83508599999999999</v>
      </c>
    </row>
    <row r="37" spans="1:48" x14ac:dyDescent="0.2">
      <c r="A37" s="14">
        <v>360</v>
      </c>
      <c r="B37" s="14">
        <v>1</v>
      </c>
      <c r="C37" s="14">
        <v>0</v>
      </c>
      <c r="D37" s="14">
        <v>1</v>
      </c>
      <c r="E37" s="14">
        <v>0</v>
      </c>
      <c r="F37" s="14">
        <v>41.512099999999997</v>
      </c>
      <c r="G37" s="14">
        <v>166.56</v>
      </c>
      <c r="H37" s="14">
        <v>0.32190099999999999</v>
      </c>
      <c r="I37" s="14">
        <v>360</v>
      </c>
      <c r="J37" s="14">
        <v>1</v>
      </c>
      <c r="K37" s="14">
        <v>0</v>
      </c>
      <c r="L37" s="14">
        <v>1</v>
      </c>
      <c r="M37" s="14">
        <v>0</v>
      </c>
      <c r="N37" s="14">
        <v>53.0227</v>
      </c>
      <c r="O37" s="14">
        <v>163.30699999999999</v>
      </c>
      <c r="P37" s="14">
        <v>0.43141800000000002</v>
      </c>
      <c r="Q37" s="14">
        <v>360</v>
      </c>
      <c r="R37" s="14">
        <v>1</v>
      </c>
      <c r="S37" s="14">
        <v>0</v>
      </c>
      <c r="T37" s="14">
        <v>1</v>
      </c>
      <c r="U37" s="14">
        <v>0</v>
      </c>
      <c r="V37" s="14">
        <v>69.001800000000003</v>
      </c>
      <c r="W37" s="14">
        <v>161.48699999999999</v>
      </c>
      <c r="X37" s="14">
        <v>0.54132100000000005</v>
      </c>
      <c r="Y37" s="14">
        <v>360</v>
      </c>
      <c r="Z37" s="14">
        <v>0.61</v>
      </c>
      <c r="AA37" s="14">
        <v>9.6500299999999997E-2</v>
      </c>
      <c r="AB37" s="14">
        <v>0.90349999999999997</v>
      </c>
      <c r="AC37" s="14">
        <v>675.30399999999997</v>
      </c>
      <c r="AD37" s="14">
        <v>273.09399999999999</v>
      </c>
      <c r="AE37" s="14">
        <v>160.595</v>
      </c>
      <c r="AF37" s="14">
        <v>0.64992499999999997</v>
      </c>
      <c r="AG37" s="14">
        <v>360</v>
      </c>
      <c r="AH37" s="14">
        <v>0</v>
      </c>
      <c r="AI37" s="14">
        <v>0.33988600000000002</v>
      </c>
      <c r="AJ37" s="14">
        <v>0.66011399999999998</v>
      </c>
      <c r="AK37" s="14">
        <v>1638.65</v>
      </c>
      <c r="AL37" s="14">
        <v>733.41099999999994</v>
      </c>
      <c r="AM37" s="14">
        <v>161.20099999999999</v>
      </c>
      <c r="AN37" s="14">
        <v>0.75808399999999998</v>
      </c>
      <c r="AO37" s="14">
        <v>360</v>
      </c>
      <c r="AP37" s="14">
        <v>0</v>
      </c>
      <c r="AQ37" s="14">
        <v>0.41402800000000001</v>
      </c>
      <c r="AR37" s="14">
        <v>0.58597200000000005</v>
      </c>
      <c r="AS37" s="14">
        <v>1966.61</v>
      </c>
      <c r="AT37" s="14">
        <v>1057.6099999999999</v>
      </c>
      <c r="AU37" s="14">
        <v>162.88900000000001</v>
      </c>
      <c r="AV37" s="14">
        <v>0.864097</v>
      </c>
    </row>
    <row r="38" spans="1:48" x14ac:dyDescent="0.2">
      <c r="A38" s="14">
        <v>400</v>
      </c>
      <c r="B38" s="14">
        <v>1</v>
      </c>
      <c r="C38" s="14">
        <v>0</v>
      </c>
      <c r="D38" s="14">
        <v>1</v>
      </c>
      <c r="E38" s="14">
        <v>0</v>
      </c>
      <c r="F38" s="14">
        <v>41.197600000000001</v>
      </c>
      <c r="G38" s="14">
        <v>165.066</v>
      </c>
      <c r="H38" s="14">
        <v>0.324882</v>
      </c>
      <c r="I38" s="14">
        <v>400</v>
      </c>
      <c r="J38" s="14">
        <v>1</v>
      </c>
      <c r="K38" s="14">
        <v>0</v>
      </c>
      <c r="L38" s="14">
        <v>1</v>
      </c>
      <c r="M38" s="14">
        <v>0</v>
      </c>
      <c r="N38" s="14">
        <v>53.136000000000003</v>
      </c>
      <c r="O38" s="14">
        <v>162.13999999999999</v>
      </c>
      <c r="P38" s="14">
        <v>0.43544899999999997</v>
      </c>
      <c r="Q38" s="14">
        <v>400</v>
      </c>
      <c r="R38" s="14">
        <v>1</v>
      </c>
      <c r="S38" s="14">
        <v>0</v>
      </c>
      <c r="T38" s="14">
        <v>1</v>
      </c>
      <c r="U38" s="14">
        <v>0</v>
      </c>
      <c r="V38" s="14">
        <v>70.555899999999994</v>
      </c>
      <c r="W38" s="14">
        <v>160.94999999999999</v>
      </c>
      <c r="X38" s="14">
        <v>0.545099</v>
      </c>
      <c r="Y38" s="14">
        <v>400</v>
      </c>
      <c r="Z38" s="14">
        <v>0.66</v>
      </c>
      <c r="AA38" s="14">
        <v>9.1544100000000003E-2</v>
      </c>
      <c r="AB38" s="14">
        <v>0.90845600000000004</v>
      </c>
      <c r="AC38" s="14">
        <v>588.67700000000002</v>
      </c>
      <c r="AD38" s="14">
        <v>267.34100000000001</v>
      </c>
      <c r="AE38" s="14">
        <v>159.10400000000001</v>
      </c>
      <c r="AF38" s="14">
        <v>0.65745799999999999</v>
      </c>
      <c r="AG38" s="14">
        <v>400</v>
      </c>
      <c r="AH38" s="14">
        <v>0</v>
      </c>
      <c r="AI38" s="14">
        <v>0.37431900000000001</v>
      </c>
      <c r="AJ38" s="14">
        <v>0.62568100000000004</v>
      </c>
      <c r="AK38" s="14">
        <v>1623.09</v>
      </c>
      <c r="AL38" s="14">
        <v>759.96600000000001</v>
      </c>
      <c r="AM38" s="14">
        <v>159.95500000000001</v>
      </c>
      <c r="AN38" s="14">
        <v>0.76602099999999995</v>
      </c>
      <c r="AO38" s="14">
        <v>400</v>
      </c>
      <c r="AP38" s="14">
        <v>0</v>
      </c>
      <c r="AQ38" s="14">
        <v>0.42053099999999999</v>
      </c>
      <c r="AR38" s="14">
        <v>0.57946900000000001</v>
      </c>
      <c r="AS38" s="14">
        <v>1949.42</v>
      </c>
      <c r="AT38" s="14">
        <v>1051.1300000000001</v>
      </c>
      <c r="AU38" s="14">
        <v>162.422</v>
      </c>
      <c r="AV38" s="14">
        <v>0.87207100000000004</v>
      </c>
    </row>
    <row r="39" spans="1:48" x14ac:dyDescent="0.2">
      <c r="A39" s="14">
        <v>440</v>
      </c>
      <c r="B39" s="14">
        <v>1</v>
      </c>
      <c r="C39" s="14">
        <v>0</v>
      </c>
      <c r="D39" s="14">
        <v>1</v>
      </c>
      <c r="E39" s="14">
        <v>0</v>
      </c>
      <c r="F39" s="14">
        <v>56.319200000000002</v>
      </c>
      <c r="G39" s="14">
        <v>159.797</v>
      </c>
      <c r="H39" s="14">
        <v>0.335283</v>
      </c>
      <c r="I39" s="14">
        <v>440</v>
      </c>
      <c r="J39" s="14">
        <v>1</v>
      </c>
      <c r="K39" s="14">
        <v>0</v>
      </c>
      <c r="L39" s="14">
        <v>1</v>
      </c>
      <c r="M39" s="14">
        <v>0</v>
      </c>
      <c r="N39" s="14">
        <v>71.648600000000002</v>
      </c>
      <c r="O39" s="14">
        <v>156.45699999999999</v>
      </c>
      <c r="P39" s="14">
        <v>0.45002399999999998</v>
      </c>
      <c r="Q39" s="14">
        <v>440</v>
      </c>
      <c r="R39" s="14">
        <v>0.71</v>
      </c>
      <c r="S39" s="14">
        <v>1.7873199999999999E-2</v>
      </c>
      <c r="T39" s="14">
        <v>0.98212699999999997</v>
      </c>
      <c r="U39" s="14">
        <v>56.761800000000001</v>
      </c>
      <c r="V39" s="14">
        <v>98.270700000000005</v>
      </c>
      <c r="W39" s="14">
        <v>154.65700000000001</v>
      </c>
      <c r="X39" s="14">
        <v>0.56575799999999998</v>
      </c>
      <c r="Y39" s="14">
        <v>440</v>
      </c>
      <c r="Z39" s="14">
        <v>0.36</v>
      </c>
      <c r="AA39" s="14">
        <v>0.14685699999999999</v>
      </c>
      <c r="AB39" s="14">
        <v>0.85314299999999998</v>
      </c>
      <c r="AC39" s="14">
        <v>708.98599999999999</v>
      </c>
      <c r="AD39" s="14">
        <v>341.262</v>
      </c>
      <c r="AE39" s="14">
        <v>155.57</v>
      </c>
      <c r="AF39" s="14">
        <v>0.67678899999999997</v>
      </c>
      <c r="AG39" s="14">
        <v>440</v>
      </c>
      <c r="AH39" s="14">
        <v>0</v>
      </c>
      <c r="AI39" s="14">
        <v>0.51184399999999997</v>
      </c>
      <c r="AJ39" s="14">
        <v>0.48815599999999998</v>
      </c>
      <c r="AK39" s="14">
        <v>1558.35</v>
      </c>
      <c r="AL39" s="14">
        <v>1014.37</v>
      </c>
      <c r="AM39" s="14">
        <v>157.08500000000001</v>
      </c>
      <c r="AN39" s="14">
        <v>0.78997799999999996</v>
      </c>
      <c r="AO39" s="14">
        <v>440</v>
      </c>
      <c r="AP39" s="14">
        <v>0</v>
      </c>
      <c r="AQ39" s="14">
        <v>0.76190100000000005</v>
      </c>
      <c r="AR39" s="14">
        <v>0.23809900000000001</v>
      </c>
      <c r="AS39" s="14">
        <v>1838.25</v>
      </c>
      <c r="AT39" s="14">
        <v>1721.65</v>
      </c>
      <c r="AU39" s="14">
        <v>160.72200000000001</v>
      </c>
      <c r="AV39" s="14">
        <v>0.89542100000000002</v>
      </c>
    </row>
    <row r="40" spans="1:48" x14ac:dyDescent="0.2">
      <c r="A40" s="14">
        <v>480</v>
      </c>
      <c r="B40" s="14">
        <v>1</v>
      </c>
      <c r="C40" s="14">
        <v>0</v>
      </c>
      <c r="D40" s="14">
        <v>1</v>
      </c>
      <c r="E40" s="14">
        <v>0</v>
      </c>
      <c r="F40" s="14">
        <v>58.209299999999999</v>
      </c>
      <c r="G40" s="14">
        <v>159.34100000000001</v>
      </c>
      <c r="H40" s="14">
        <v>0.337094</v>
      </c>
      <c r="I40" s="14">
        <v>480</v>
      </c>
      <c r="J40" s="14">
        <v>1</v>
      </c>
      <c r="K40" s="14">
        <v>0</v>
      </c>
      <c r="L40" s="14">
        <v>1</v>
      </c>
      <c r="M40" s="14">
        <v>0</v>
      </c>
      <c r="N40" s="14">
        <v>71.5167</v>
      </c>
      <c r="O40" s="14">
        <v>156.28800000000001</v>
      </c>
      <c r="P40" s="14">
        <v>0.45230300000000001</v>
      </c>
      <c r="Q40" s="14">
        <v>480</v>
      </c>
      <c r="R40" s="14">
        <v>0.75</v>
      </c>
      <c r="S40" s="14">
        <v>7.9059400000000002E-3</v>
      </c>
      <c r="T40" s="14">
        <v>0.99209400000000003</v>
      </c>
      <c r="U40" s="14">
        <v>45.442399999999999</v>
      </c>
      <c r="V40" s="14">
        <v>98.629000000000005</v>
      </c>
      <c r="W40" s="14">
        <v>154.994</v>
      </c>
      <c r="X40" s="14">
        <v>0.56696400000000002</v>
      </c>
      <c r="Y40" s="14">
        <v>480</v>
      </c>
      <c r="Z40" s="14">
        <v>0.33</v>
      </c>
      <c r="AA40" s="14">
        <v>0.21418100000000001</v>
      </c>
      <c r="AB40" s="14">
        <v>0.78581900000000005</v>
      </c>
      <c r="AC40" s="14">
        <v>871.875</v>
      </c>
      <c r="AD40" s="14">
        <v>434.44600000000003</v>
      </c>
      <c r="AE40" s="14">
        <v>154.624</v>
      </c>
      <c r="AF40" s="14">
        <v>0.68105800000000005</v>
      </c>
      <c r="AG40" s="14">
        <v>480</v>
      </c>
      <c r="AH40" s="14">
        <v>0</v>
      </c>
      <c r="AI40" s="14">
        <v>0.52425900000000003</v>
      </c>
      <c r="AJ40" s="14">
        <v>0.47574100000000002</v>
      </c>
      <c r="AK40" s="14">
        <v>1548.05</v>
      </c>
      <c r="AL40" s="14">
        <v>1024.43</v>
      </c>
      <c r="AM40" s="14">
        <v>157.29900000000001</v>
      </c>
      <c r="AN40" s="14">
        <v>0.79329000000000005</v>
      </c>
      <c r="AO40" s="14">
        <v>480</v>
      </c>
      <c r="AP40" s="14">
        <v>0</v>
      </c>
      <c r="AQ40" s="14">
        <v>0.74741400000000002</v>
      </c>
      <c r="AR40" s="14">
        <v>0.25258599999999998</v>
      </c>
      <c r="AS40" s="14">
        <v>1753.84</v>
      </c>
      <c r="AT40" s="14">
        <v>1617.16</v>
      </c>
      <c r="AU40" s="14">
        <v>160.72200000000001</v>
      </c>
      <c r="AV40" s="14">
        <v>0.89907499999999996</v>
      </c>
    </row>
    <row r="41" spans="1:48" x14ac:dyDescent="0.2">
      <c r="A41" s="24" t="s">
        <v>50</v>
      </c>
      <c r="B41" s="24"/>
      <c r="C41" s="24"/>
      <c r="D41" s="24"/>
      <c r="E41" s="24"/>
      <c r="F41" s="24"/>
      <c r="G41" s="24"/>
      <c r="H41" s="24"/>
      <c r="I41" s="24" t="s">
        <v>50</v>
      </c>
      <c r="J41" s="24"/>
      <c r="K41" s="24"/>
      <c r="L41" s="24"/>
      <c r="M41" s="24"/>
      <c r="N41" s="24"/>
      <c r="O41" s="24"/>
      <c r="P41" s="24"/>
      <c r="Q41" s="24" t="s">
        <v>50</v>
      </c>
      <c r="R41" s="24"/>
      <c r="S41" s="24"/>
      <c r="T41" s="24"/>
      <c r="U41" s="24"/>
      <c r="V41" s="24"/>
      <c r="W41" s="24"/>
      <c r="X41" s="24"/>
      <c r="Y41" s="24" t="s">
        <v>50</v>
      </c>
      <c r="Z41" s="24"/>
      <c r="AA41" s="24"/>
      <c r="AB41" s="24"/>
      <c r="AC41" s="24"/>
      <c r="AD41" s="24"/>
      <c r="AE41" s="24"/>
      <c r="AF41" s="24"/>
      <c r="AG41" s="24" t="s">
        <v>50</v>
      </c>
      <c r="AH41" s="24"/>
      <c r="AI41" s="24"/>
      <c r="AJ41" s="24"/>
      <c r="AK41" s="24"/>
      <c r="AL41" s="24"/>
      <c r="AM41" s="24"/>
      <c r="AN41" s="24"/>
      <c r="AO41" s="24" t="s">
        <v>50</v>
      </c>
      <c r="AP41" s="24"/>
      <c r="AQ41" s="24"/>
      <c r="AR41" s="24"/>
      <c r="AS41" s="24"/>
      <c r="AT41" s="24"/>
      <c r="AU41" s="24"/>
      <c r="AV41" s="24"/>
    </row>
    <row r="42" spans="1:48" x14ac:dyDescent="0.2">
      <c r="A42" s="17"/>
      <c r="B42" s="11" t="s">
        <v>1</v>
      </c>
      <c r="C42" s="11" t="s">
        <v>2</v>
      </c>
      <c r="D42" s="11" t="s">
        <v>3</v>
      </c>
      <c r="E42" s="11" t="s">
        <v>4</v>
      </c>
      <c r="F42" s="11" t="s">
        <v>5</v>
      </c>
      <c r="G42" s="11" t="s">
        <v>6</v>
      </c>
      <c r="H42" s="11" t="s">
        <v>7</v>
      </c>
      <c r="I42" s="17"/>
      <c r="J42" s="11" t="s">
        <v>1</v>
      </c>
      <c r="K42" s="11" t="s">
        <v>2</v>
      </c>
      <c r="L42" s="11" t="s">
        <v>3</v>
      </c>
      <c r="M42" s="11" t="s">
        <v>4</v>
      </c>
      <c r="N42" s="11" t="s">
        <v>5</v>
      </c>
      <c r="O42" s="11" t="s">
        <v>6</v>
      </c>
      <c r="P42" s="11" t="s">
        <v>7</v>
      </c>
      <c r="Q42" s="17"/>
      <c r="R42" s="11" t="s">
        <v>1</v>
      </c>
      <c r="S42" s="11" t="s">
        <v>2</v>
      </c>
      <c r="T42" s="11" t="s">
        <v>3</v>
      </c>
      <c r="U42" s="11" t="s">
        <v>4</v>
      </c>
      <c r="V42" s="11" t="s">
        <v>5</v>
      </c>
      <c r="W42" s="11" t="s">
        <v>6</v>
      </c>
      <c r="X42" s="11" t="s">
        <v>7</v>
      </c>
      <c r="Y42" s="17"/>
      <c r="Z42" s="11" t="s">
        <v>1</v>
      </c>
      <c r="AA42" s="11" t="s">
        <v>2</v>
      </c>
      <c r="AB42" s="11" t="s">
        <v>3</v>
      </c>
      <c r="AC42" s="11" t="s">
        <v>4</v>
      </c>
      <c r="AD42" s="11" t="s">
        <v>5</v>
      </c>
      <c r="AE42" s="11" t="s">
        <v>6</v>
      </c>
      <c r="AF42" s="11" t="s">
        <v>7</v>
      </c>
      <c r="AG42" s="17"/>
      <c r="AH42" s="11" t="s">
        <v>1</v>
      </c>
      <c r="AI42" s="11" t="s">
        <v>2</v>
      </c>
      <c r="AJ42" s="11" t="s">
        <v>3</v>
      </c>
      <c r="AK42" s="11" t="s">
        <v>4</v>
      </c>
      <c r="AL42" s="11" t="s">
        <v>5</v>
      </c>
      <c r="AM42" s="11" t="s">
        <v>6</v>
      </c>
      <c r="AN42" s="11" t="s">
        <v>7</v>
      </c>
      <c r="AO42" s="17"/>
      <c r="AP42" s="11" t="s">
        <v>1</v>
      </c>
      <c r="AQ42" s="11" t="s">
        <v>2</v>
      </c>
      <c r="AR42" s="11" t="s">
        <v>3</v>
      </c>
      <c r="AS42" s="11" t="s">
        <v>4</v>
      </c>
      <c r="AT42" s="11" t="s">
        <v>5</v>
      </c>
      <c r="AU42" s="11" t="s">
        <v>6</v>
      </c>
      <c r="AV42" s="11" t="s">
        <v>7</v>
      </c>
    </row>
    <row r="43" spans="1:48" x14ac:dyDescent="0.2">
      <c r="A43" s="12">
        <v>80</v>
      </c>
      <c r="B43" s="12">
        <v>0</v>
      </c>
      <c r="C43" s="12">
        <v>0.58597999999999995</v>
      </c>
      <c r="D43" s="12">
        <v>0.41402</v>
      </c>
      <c r="E43" s="12">
        <v>2053.16</v>
      </c>
      <c r="F43" s="12">
        <v>1624.53</v>
      </c>
      <c r="G43" s="12">
        <v>434.72</v>
      </c>
      <c r="H43" s="12">
        <v>7.52911E-2</v>
      </c>
      <c r="I43" s="12">
        <v>80</v>
      </c>
      <c r="J43" s="12">
        <v>0</v>
      </c>
      <c r="K43" s="12">
        <v>0.62095800000000001</v>
      </c>
      <c r="L43" s="12">
        <v>0.37904199999999999</v>
      </c>
      <c r="M43" s="12">
        <v>1743.67</v>
      </c>
      <c r="N43" s="12">
        <v>1339.43</v>
      </c>
      <c r="O43" s="12">
        <v>280.73200000000003</v>
      </c>
      <c r="P43" s="12">
        <v>0.15531300000000001</v>
      </c>
      <c r="Q43" s="12">
        <v>80</v>
      </c>
      <c r="R43" s="12">
        <v>0</v>
      </c>
      <c r="S43" s="12">
        <v>0.60325899999999999</v>
      </c>
      <c r="T43" s="12">
        <v>0.39674100000000001</v>
      </c>
      <c r="U43" s="12">
        <v>1699.39</v>
      </c>
      <c r="V43" s="12">
        <v>1256.01</v>
      </c>
      <c r="W43" s="12">
        <v>228.71299999999999</v>
      </c>
      <c r="X43" s="12">
        <v>0.222304</v>
      </c>
      <c r="Y43" s="12">
        <v>80</v>
      </c>
      <c r="Z43" s="12">
        <v>0</v>
      </c>
      <c r="AA43" s="12">
        <v>0.62002500000000005</v>
      </c>
      <c r="AB43" s="12">
        <v>0.37997500000000001</v>
      </c>
      <c r="AC43" s="12">
        <v>2058.69</v>
      </c>
      <c r="AD43" s="12">
        <v>1583.76</v>
      </c>
      <c r="AE43" s="12">
        <v>192.661</v>
      </c>
      <c r="AF43" s="12">
        <v>0.27743000000000001</v>
      </c>
      <c r="AG43" s="12">
        <v>80</v>
      </c>
      <c r="AH43" s="12">
        <v>0</v>
      </c>
      <c r="AI43" s="12">
        <v>0.64010299999999998</v>
      </c>
      <c r="AJ43" s="12">
        <v>0.35989700000000002</v>
      </c>
      <c r="AK43" s="12">
        <v>1752.24</v>
      </c>
      <c r="AL43" s="12">
        <v>1355.89</v>
      </c>
      <c r="AM43" s="12">
        <v>160.327</v>
      </c>
      <c r="AN43" s="12">
        <v>0.40849000000000002</v>
      </c>
      <c r="AO43" s="12">
        <v>80</v>
      </c>
      <c r="AP43" s="12">
        <v>0</v>
      </c>
      <c r="AQ43" s="12">
        <v>0.58482900000000004</v>
      </c>
      <c r="AR43" s="12">
        <v>0.41517100000000001</v>
      </c>
      <c r="AS43" s="12">
        <v>1673.09</v>
      </c>
      <c r="AT43" s="12">
        <v>1157.54</v>
      </c>
      <c r="AU43" s="12">
        <v>138.71799999999999</v>
      </c>
      <c r="AV43" s="12">
        <v>0.51098100000000002</v>
      </c>
    </row>
    <row r="44" spans="1:48" x14ac:dyDescent="0.2">
      <c r="A44" s="12">
        <v>120</v>
      </c>
      <c r="B44" s="12">
        <v>0</v>
      </c>
      <c r="C44" s="12">
        <v>0.712418</v>
      </c>
      <c r="D44" s="12">
        <v>0.287582</v>
      </c>
      <c r="E44" s="12">
        <v>2174.39</v>
      </c>
      <c r="F44" s="12">
        <v>2022.88</v>
      </c>
      <c r="G44" s="12">
        <v>416.42700000000002</v>
      </c>
      <c r="H44" s="12">
        <v>8.2853899999999994E-2</v>
      </c>
      <c r="I44" s="12">
        <v>120</v>
      </c>
      <c r="J44" s="12">
        <v>0</v>
      </c>
      <c r="K44" s="12">
        <v>0.70844099999999999</v>
      </c>
      <c r="L44" s="12">
        <v>0.29155900000000001</v>
      </c>
      <c r="M44" s="12">
        <v>1868.71</v>
      </c>
      <c r="N44" s="12">
        <v>1597.55</v>
      </c>
      <c r="O44" s="12">
        <v>275.13900000000001</v>
      </c>
      <c r="P44" s="12">
        <v>0.16211</v>
      </c>
      <c r="Q44" s="12">
        <v>120</v>
      </c>
      <c r="R44" s="12">
        <v>0</v>
      </c>
      <c r="S44" s="12">
        <v>0.63969600000000004</v>
      </c>
      <c r="T44" s="12">
        <v>0.36030400000000001</v>
      </c>
      <c r="U44" s="12">
        <v>1854.68</v>
      </c>
      <c r="V44" s="12">
        <v>1425.99</v>
      </c>
      <c r="W44" s="12">
        <v>228.715</v>
      </c>
      <c r="X44" s="12">
        <v>0.23011599999999999</v>
      </c>
      <c r="Y44" s="12">
        <v>120</v>
      </c>
      <c r="Z44" s="12">
        <v>0</v>
      </c>
      <c r="AA44" s="12">
        <v>0.66370399999999996</v>
      </c>
      <c r="AB44" s="12">
        <v>0.33629599999999998</v>
      </c>
      <c r="AC44" s="12">
        <v>2073.94</v>
      </c>
      <c r="AD44" s="12">
        <v>1719.19</v>
      </c>
      <c r="AE44" s="12">
        <v>197.09899999999999</v>
      </c>
      <c r="AF44" s="12">
        <v>0.28479399999999999</v>
      </c>
      <c r="AG44" s="12">
        <v>120</v>
      </c>
      <c r="AH44" s="12">
        <v>0</v>
      </c>
      <c r="AI44" s="12">
        <v>0.65932900000000005</v>
      </c>
      <c r="AJ44" s="12">
        <v>0.340671</v>
      </c>
      <c r="AK44" s="12">
        <v>1748.69</v>
      </c>
      <c r="AL44" s="12">
        <v>1377.83</v>
      </c>
      <c r="AM44" s="12">
        <v>162.922</v>
      </c>
      <c r="AN44" s="12">
        <v>0.41826799999999997</v>
      </c>
      <c r="AO44" s="12">
        <v>120</v>
      </c>
      <c r="AP44" s="12">
        <v>0</v>
      </c>
      <c r="AQ44" s="12">
        <v>0.63323600000000002</v>
      </c>
      <c r="AR44" s="12">
        <v>0.36676399999999998</v>
      </c>
      <c r="AS44" s="12">
        <v>1784.47</v>
      </c>
      <c r="AT44" s="12">
        <v>1330.45</v>
      </c>
      <c r="AU44" s="12">
        <v>134.227</v>
      </c>
      <c r="AV44" s="12">
        <v>0.52867399999999998</v>
      </c>
    </row>
    <row r="45" spans="1:48" x14ac:dyDescent="0.2">
      <c r="A45" s="12">
        <v>160</v>
      </c>
      <c r="B45" s="12">
        <v>0</v>
      </c>
      <c r="C45" s="12">
        <v>0.72023999999999999</v>
      </c>
      <c r="D45" s="12">
        <v>0.27976000000000001</v>
      </c>
      <c r="E45" s="12">
        <v>2247.06</v>
      </c>
      <c r="F45" s="12">
        <v>2093.2600000000002</v>
      </c>
      <c r="G45" s="12">
        <v>421.75200000000001</v>
      </c>
      <c r="H45" s="12">
        <v>8.5536500000000001E-2</v>
      </c>
      <c r="I45" s="12">
        <v>160</v>
      </c>
      <c r="J45" s="12">
        <v>0</v>
      </c>
      <c r="K45" s="12">
        <v>0.70607799999999998</v>
      </c>
      <c r="L45" s="12">
        <v>0.29392200000000002</v>
      </c>
      <c r="M45" s="12">
        <v>2002.77</v>
      </c>
      <c r="N45" s="12">
        <v>1731.44</v>
      </c>
      <c r="O45" s="12">
        <v>273.83699999999999</v>
      </c>
      <c r="P45" s="12">
        <v>0.16797200000000001</v>
      </c>
      <c r="Q45" s="12">
        <v>160</v>
      </c>
      <c r="R45" s="12">
        <v>0</v>
      </c>
      <c r="S45" s="12">
        <v>0.62544900000000003</v>
      </c>
      <c r="T45" s="12">
        <v>0.37455100000000002</v>
      </c>
      <c r="U45" s="12">
        <v>1891.16</v>
      </c>
      <c r="V45" s="12">
        <v>1388.53</v>
      </c>
      <c r="W45" s="12">
        <v>220.398</v>
      </c>
      <c r="X45" s="12">
        <v>0.23816999999999999</v>
      </c>
      <c r="Y45" s="12">
        <v>160</v>
      </c>
      <c r="Z45" s="12">
        <v>0</v>
      </c>
      <c r="AA45" s="12">
        <v>0.68066499999999996</v>
      </c>
      <c r="AB45" s="12">
        <v>0.31933499999999998</v>
      </c>
      <c r="AC45" s="12">
        <v>2099.27</v>
      </c>
      <c r="AD45" s="12">
        <v>1755.96</v>
      </c>
      <c r="AE45" s="12">
        <v>193.42699999999999</v>
      </c>
      <c r="AF45" s="12">
        <v>0.289628</v>
      </c>
      <c r="AG45" s="12">
        <v>160</v>
      </c>
      <c r="AH45" s="12">
        <v>0</v>
      </c>
      <c r="AI45" s="12">
        <v>0.68755699999999997</v>
      </c>
      <c r="AJ45" s="12">
        <v>0.31244300000000003</v>
      </c>
      <c r="AK45" s="12">
        <v>1898.51</v>
      </c>
      <c r="AL45" s="12">
        <v>1564.43</v>
      </c>
      <c r="AM45" s="12">
        <v>156.88399999999999</v>
      </c>
      <c r="AN45" s="12">
        <v>0.43412299999999998</v>
      </c>
      <c r="AO45" s="12">
        <v>160</v>
      </c>
      <c r="AP45" s="12">
        <v>0</v>
      </c>
      <c r="AQ45" s="12">
        <v>0.62968199999999996</v>
      </c>
      <c r="AR45" s="12">
        <v>0.37031799999999998</v>
      </c>
      <c r="AS45" s="12">
        <v>1812.04</v>
      </c>
      <c r="AT45" s="12">
        <v>1354.56</v>
      </c>
      <c r="AU45" s="12">
        <v>139.50399999999999</v>
      </c>
      <c r="AV45" s="12">
        <v>0.53974500000000003</v>
      </c>
    </row>
    <row r="46" spans="1:48" x14ac:dyDescent="0.2">
      <c r="A46" s="12">
        <v>200</v>
      </c>
      <c r="B46" s="12">
        <v>0</v>
      </c>
      <c r="C46" s="12">
        <v>0.77366699999999999</v>
      </c>
      <c r="D46" s="12">
        <v>0.22633300000000001</v>
      </c>
      <c r="E46" s="12">
        <v>2330.75</v>
      </c>
      <c r="F46" s="12">
        <v>2370.58</v>
      </c>
      <c r="G46" s="12">
        <v>384.80799999999999</v>
      </c>
      <c r="H46" s="12">
        <v>8.9554400000000006E-2</v>
      </c>
      <c r="I46" s="12">
        <v>200</v>
      </c>
      <c r="J46" s="12">
        <v>0</v>
      </c>
      <c r="K46" s="12">
        <v>0.720885</v>
      </c>
      <c r="L46" s="12">
        <v>0.279115</v>
      </c>
      <c r="M46" s="12">
        <v>1900.07</v>
      </c>
      <c r="N46" s="12">
        <v>1654.34</v>
      </c>
      <c r="O46" s="12">
        <v>276.48</v>
      </c>
      <c r="P46" s="12">
        <v>0.16908699999999999</v>
      </c>
      <c r="Q46" s="12">
        <v>200</v>
      </c>
      <c r="R46" s="12">
        <v>0</v>
      </c>
      <c r="S46" s="12">
        <v>0.65293699999999999</v>
      </c>
      <c r="T46" s="12">
        <v>0.34706300000000001</v>
      </c>
      <c r="U46" s="12">
        <v>1936.88</v>
      </c>
      <c r="V46" s="12">
        <v>1516.34</v>
      </c>
      <c r="W46" s="12">
        <v>222.20400000000001</v>
      </c>
      <c r="X46" s="12">
        <v>0.240344</v>
      </c>
      <c r="Y46" s="12">
        <v>200</v>
      </c>
      <c r="Z46" s="12">
        <v>0</v>
      </c>
      <c r="AA46" s="12">
        <v>0.738514</v>
      </c>
      <c r="AB46" s="12">
        <v>0.261486</v>
      </c>
      <c r="AC46" s="12">
        <v>2102.38</v>
      </c>
      <c r="AD46" s="12">
        <v>1924.93</v>
      </c>
      <c r="AE46" s="12">
        <v>191.96199999999999</v>
      </c>
      <c r="AF46" s="12">
        <v>0.29963899999999999</v>
      </c>
      <c r="AG46" s="12">
        <v>200</v>
      </c>
      <c r="AH46" s="12">
        <v>0</v>
      </c>
      <c r="AI46" s="12">
        <v>0.71198499999999998</v>
      </c>
      <c r="AJ46" s="12">
        <v>0.28801500000000002</v>
      </c>
      <c r="AK46" s="12">
        <v>1883.38</v>
      </c>
      <c r="AL46" s="12">
        <v>1591.01</v>
      </c>
      <c r="AM46" s="12">
        <v>158.67500000000001</v>
      </c>
      <c r="AN46" s="12">
        <v>0.43672800000000001</v>
      </c>
      <c r="AO46" s="12">
        <v>200</v>
      </c>
      <c r="AP46" s="12">
        <v>0</v>
      </c>
      <c r="AQ46" s="12">
        <v>0.66114499999999998</v>
      </c>
      <c r="AR46" s="12">
        <v>0.33885500000000002</v>
      </c>
      <c r="AS46" s="12">
        <v>1848.13</v>
      </c>
      <c r="AT46" s="12">
        <v>1448.01</v>
      </c>
      <c r="AU46" s="12">
        <v>138.035</v>
      </c>
      <c r="AV46" s="12">
        <v>0.54298800000000003</v>
      </c>
    </row>
    <row r="47" spans="1:48" x14ac:dyDescent="0.2">
      <c r="A47" s="12">
        <v>240</v>
      </c>
      <c r="B47" s="12">
        <v>0</v>
      </c>
      <c r="C47" s="12">
        <v>0.87414400000000003</v>
      </c>
      <c r="D47" s="12">
        <v>0.125856</v>
      </c>
      <c r="E47" s="12">
        <v>2325.1999999999998</v>
      </c>
      <c r="F47" s="12">
        <v>2722.99</v>
      </c>
      <c r="G47" s="12">
        <v>369.96600000000001</v>
      </c>
      <c r="H47" s="12">
        <v>9.2016200000000006E-2</v>
      </c>
      <c r="I47" s="12">
        <v>240</v>
      </c>
      <c r="J47" s="12">
        <v>0</v>
      </c>
      <c r="K47" s="12">
        <v>0.80189500000000002</v>
      </c>
      <c r="L47" s="12">
        <v>0.198105</v>
      </c>
      <c r="M47" s="12">
        <v>2000.54</v>
      </c>
      <c r="N47" s="12">
        <v>1956.27</v>
      </c>
      <c r="O47" s="12">
        <v>259.91500000000002</v>
      </c>
      <c r="P47" s="12">
        <v>0.17916099999999999</v>
      </c>
      <c r="Q47" s="12">
        <v>240</v>
      </c>
      <c r="R47" s="12">
        <v>0</v>
      </c>
      <c r="S47" s="12">
        <v>0.70611299999999999</v>
      </c>
      <c r="T47" s="12">
        <v>0.29388700000000001</v>
      </c>
      <c r="U47" s="12">
        <v>2026.2</v>
      </c>
      <c r="V47" s="12">
        <v>1710.44</v>
      </c>
      <c r="W47" s="12">
        <v>217.87899999999999</v>
      </c>
      <c r="X47" s="12">
        <v>0.249026</v>
      </c>
      <c r="Y47" s="12">
        <v>240</v>
      </c>
      <c r="Z47" s="12">
        <v>0</v>
      </c>
      <c r="AA47" s="12">
        <v>0.81323599999999996</v>
      </c>
      <c r="AB47" s="12">
        <v>0.18676400000000001</v>
      </c>
      <c r="AC47" s="12">
        <v>2202.7199999999998</v>
      </c>
      <c r="AD47" s="12">
        <v>2269.91</v>
      </c>
      <c r="AE47" s="12">
        <v>185.95500000000001</v>
      </c>
      <c r="AF47" s="12">
        <v>0.30709999999999998</v>
      </c>
      <c r="AG47" s="12">
        <v>240</v>
      </c>
      <c r="AH47" s="12">
        <v>0</v>
      </c>
      <c r="AI47" s="12">
        <v>0.76955700000000005</v>
      </c>
      <c r="AJ47" s="12">
        <v>0.23044300000000001</v>
      </c>
      <c r="AK47" s="12">
        <v>1979.35</v>
      </c>
      <c r="AL47" s="12">
        <v>1842.28</v>
      </c>
      <c r="AM47" s="12">
        <v>151.761</v>
      </c>
      <c r="AN47" s="12">
        <v>0.454015</v>
      </c>
      <c r="AO47" s="12">
        <v>240</v>
      </c>
      <c r="AP47" s="12">
        <v>0</v>
      </c>
      <c r="AQ47" s="12">
        <v>0.73617600000000005</v>
      </c>
      <c r="AR47" s="12">
        <v>0.263824</v>
      </c>
      <c r="AS47" s="12">
        <v>1948.08</v>
      </c>
      <c r="AT47" s="12">
        <v>1713.89</v>
      </c>
      <c r="AU47" s="12">
        <v>133.91399999999999</v>
      </c>
      <c r="AV47" s="12">
        <v>0.55597600000000003</v>
      </c>
    </row>
    <row r="48" spans="1:48" x14ac:dyDescent="0.2">
      <c r="A48" s="12">
        <v>280</v>
      </c>
      <c r="B48" s="12">
        <v>0</v>
      </c>
      <c r="C48" s="12">
        <v>0.92019600000000001</v>
      </c>
      <c r="D48" s="12">
        <v>7.9804100000000003E-2</v>
      </c>
      <c r="E48" s="12">
        <v>2554.7800000000002</v>
      </c>
      <c r="F48" s="12">
        <v>3372.39</v>
      </c>
      <c r="G48" s="12">
        <v>350.21499999999997</v>
      </c>
      <c r="H48" s="12">
        <v>9.5729300000000003E-2</v>
      </c>
      <c r="I48" s="12">
        <v>280</v>
      </c>
      <c r="J48" s="12">
        <v>0</v>
      </c>
      <c r="K48" s="12">
        <v>0.82100200000000001</v>
      </c>
      <c r="L48" s="12">
        <v>0.17899799999999999</v>
      </c>
      <c r="M48" s="12">
        <v>2157.59</v>
      </c>
      <c r="N48" s="12">
        <v>2212.09</v>
      </c>
      <c r="O48" s="12">
        <v>249.744</v>
      </c>
      <c r="P48" s="12">
        <v>0.185748</v>
      </c>
      <c r="Q48" s="12">
        <v>280</v>
      </c>
      <c r="R48" s="12">
        <v>0</v>
      </c>
      <c r="S48" s="12">
        <v>0.79073599999999999</v>
      </c>
      <c r="T48" s="12">
        <v>0.20926400000000001</v>
      </c>
      <c r="U48" s="12">
        <v>2088.65</v>
      </c>
      <c r="V48" s="12">
        <v>2018.47</v>
      </c>
      <c r="W48" s="12">
        <v>203.446</v>
      </c>
      <c r="X48" s="12">
        <v>0.265125</v>
      </c>
      <c r="Y48" s="12">
        <v>280</v>
      </c>
      <c r="Z48" s="12">
        <v>0</v>
      </c>
      <c r="AA48" s="12">
        <v>0.88692400000000005</v>
      </c>
      <c r="AB48" s="12">
        <v>0.113076</v>
      </c>
      <c r="AC48" s="12">
        <v>2299.4699999999998</v>
      </c>
      <c r="AD48" s="12">
        <v>2683.33</v>
      </c>
      <c r="AE48" s="12">
        <v>180.96799999999999</v>
      </c>
      <c r="AF48" s="12">
        <v>0.31514500000000001</v>
      </c>
      <c r="AG48" s="12">
        <v>280</v>
      </c>
      <c r="AH48" s="12">
        <v>0</v>
      </c>
      <c r="AI48" s="12">
        <v>0.82277299999999998</v>
      </c>
      <c r="AJ48" s="12">
        <v>0.177227</v>
      </c>
      <c r="AK48" s="12">
        <v>2068.65</v>
      </c>
      <c r="AL48" s="12">
        <v>2087.64</v>
      </c>
      <c r="AM48" s="12">
        <v>148.185</v>
      </c>
      <c r="AN48" s="12">
        <v>0.46471000000000001</v>
      </c>
      <c r="AO48" s="12">
        <v>280</v>
      </c>
      <c r="AP48" s="12">
        <v>0</v>
      </c>
      <c r="AQ48" s="12">
        <v>0.80819799999999997</v>
      </c>
      <c r="AR48" s="12">
        <v>0.191802</v>
      </c>
      <c r="AS48" s="12">
        <v>2021.68</v>
      </c>
      <c r="AT48" s="12">
        <v>1987.4</v>
      </c>
      <c r="AU48" s="12">
        <v>129.08500000000001</v>
      </c>
      <c r="AV48" s="12">
        <v>0.57882599999999995</v>
      </c>
    </row>
    <row r="49" spans="1:48" x14ac:dyDescent="0.2">
      <c r="A49" s="12">
        <v>320</v>
      </c>
      <c r="B49" s="12">
        <v>0</v>
      </c>
      <c r="C49" s="12">
        <v>0.92177399999999998</v>
      </c>
      <c r="D49" s="12">
        <v>7.8226299999999999E-2</v>
      </c>
      <c r="E49" s="12">
        <v>2612.1799999999998</v>
      </c>
      <c r="F49" s="12">
        <v>3502.46</v>
      </c>
      <c r="G49" s="12">
        <v>345.45100000000002</v>
      </c>
      <c r="H49" s="12">
        <v>9.5994399999999994E-2</v>
      </c>
      <c r="I49" s="12">
        <v>320</v>
      </c>
      <c r="J49" s="12">
        <v>0</v>
      </c>
      <c r="K49" s="12">
        <v>0.84382199999999996</v>
      </c>
      <c r="L49" s="12">
        <v>0.15617800000000001</v>
      </c>
      <c r="M49" s="12">
        <v>2163.08</v>
      </c>
      <c r="N49" s="12">
        <v>2321.9699999999998</v>
      </c>
      <c r="O49" s="12">
        <v>254.43199999999999</v>
      </c>
      <c r="P49" s="12">
        <v>0.18392900000000001</v>
      </c>
      <c r="Q49" s="12">
        <v>320</v>
      </c>
      <c r="R49" s="12">
        <v>0</v>
      </c>
      <c r="S49" s="12">
        <v>0.80377299999999996</v>
      </c>
      <c r="T49" s="12">
        <v>0.19622700000000001</v>
      </c>
      <c r="U49" s="12">
        <v>2100.31</v>
      </c>
      <c r="V49" s="12">
        <v>2079.29</v>
      </c>
      <c r="W49" s="12">
        <v>208.114</v>
      </c>
      <c r="X49" s="12">
        <v>0.25926700000000003</v>
      </c>
      <c r="Y49" s="12">
        <v>320</v>
      </c>
      <c r="Z49" s="12">
        <v>0</v>
      </c>
      <c r="AA49" s="12">
        <v>0.89729199999999998</v>
      </c>
      <c r="AB49" s="12">
        <v>0.10270799999999999</v>
      </c>
      <c r="AC49" s="12">
        <v>2389.92</v>
      </c>
      <c r="AD49" s="12">
        <v>2908.26</v>
      </c>
      <c r="AE49" s="12">
        <v>176.505</v>
      </c>
      <c r="AF49" s="12">
        <v>0.32061699999999999</v>
      </c>
      <c r="AG49" s="12">
        <v>320</v>
      </c>
      <c r="AH49" s="12">
        <v>0</v>
      </c>
      <c r="AI49" s="12">
        <v>0.83433599999999997</v>
      </c>
      <c r="AJ49" s="12">
        <v>0.16566400000000001</v>
      </c>
      <c r="AK49" s="12">
        <v>2090.92</v>
      </c>
      <c r="AL49" s="12">
        <v>2166.88</v>
      </c>
      <c r="AM49" s="12">
        <v>149.69200000000001</v>
      </c>
      <c r="AN49" s="12">
        <v>0.46468599999999999</v>
      </c>
      <c r="AO49" s="12">
        <v>320</v>
      </c>
      <c r="AP49" s="12">
        <v>0</v>
      </c>
      <c r="AQ49" s="12">
        <v>0.81342700000000001</v>
      </c>
      <c r="AR49" s="12">
        <v>0.18657299999999999</v>
      </c>
      <c r="AS49" s="12">
        <v>2064.02</v>
      </c>
      <c r="AT49" s="12">
        <v>2059.9699999999998</v>
      </c>
      <c r="AU49" s="12">
        <v>131.351</v>
      </c>
      <c r="AV49" s="12">
        <v>0.57610099999999997</v>
      </c>
    </row>
    <row r="50" spans="1:48" x14ac:dyDescent="0.2">
      <c r="A50" s="12">
        <v>360</v>
      </c>
      <c r="B50" s="12">
        <v>0</v>
      </c>
      <c r="C50" s="12">
        <v>0.97454700000000005</v>
      </c>
      <c r="D50" s="12">
        <v>2.5452800000000001E-2</v>
      </c>
      <c r="E50" s="12">
        <v>2799.99</v>
      </c>
      <c r="F50" s="12">
        <v>4188.92</v>
      </c>
      <c r="G50" s="12">
        <v>329.16399999999999</v>
      </c>
      <c r="H50" s="12">
        <v>9.97257E-2</v>
      </c>
      <c r="I50" s="12">
        <v>360</v>
      </c>
      <c r="J50" s="12">
        <v>0</v>
      </c>
      <c r="K50" s="12">
        <v>0.91155900000000001</v>
      </c>
      <c r="L50" s="12">
        <v>8.8440900000000003E-2</v>
      </c>
      <c r="M50" s="12">
        <v>2353.12</v>
      </c>
      <c r="N50" s="12">
        <v>2810.84</v>
      </c>
      <c r="O50" s="12">
        <v>227.262</v>
      </c>
      <c r="P50" s="12">
        <v>0.19705700000000001</v>
      </c>
      <c r="Q50" s="12">
        <v>360</v>
      </c>
      <c r="R50" s="12">
        <v>0</v>
      </c>
      <c r="S50" s="12">
        <v>0.89974299999999996</v>
      </c>
      <c r="T50" s="12">
        <v>0.100257</v>
      </c>
      <c r="U50" s="12">
        <v>2230.71</v>
      </c>
      <c r="V50" s="12">
        <v>2577</v>
      </c>
      <c r="W50" s="12">
        <v>193.94399999999999</v>
      </c>
      <c r="X50" s="12">
        <v>0.27017000000000002</v>
      </c>
      <c r="Y50" s="12">
        <v>360</v>
      </c>
      <c r="Z50" s="12">
        <v>0</v>
      </c>
      <c r="AA50" s="12">
        <v>0.95687100000000003</v>
      </c>
      <c r="AB50" s="12">
        <v>4.3129199999999999E-2</v>
      </c>
      <c r="AC50" s="12">
        <v>2573.36</v>
      </c>
      <c r="AD50" s="12">
        <v>3515.84</v>
      </c>
      <c r="AE50" s="12">
        <v>171.58500000000001</v>
      </c>
      <c r="AF50" s="12">
        <v>0.32303700000000002</v>
      </c>
      <c r="AG50" s="12">
        <v>360</v>
      </c>
      <c r="AH50" s="12">
        <v>0</v>
      </c>
      <c r="AI50" s="12">
        <v>0.91033500000000001</v>
      </c>
      <c r="AJ50" s="12">
        <v>8.9664900000000006E-2</v>
      </c>
      <c r="AK50" s="12">
        <v>2275.91</v>
      </c>
      <c r="AL50" s="12">
        <v>2684.44</v>
      </c>
      <c r="AM50" s="12">
        <v>142.715</v>
      </c>
      <c r="AN50" s="12">
        <v>0.477883</v>
      </c>
      <c r="AO50" s="12">
        <v>360</v>
      </c>
      <c r="AP50" s="12">
        <v>0</v>
      </c>
      <c r="AQ50" s="12">
        <v>0.89746300000000001</v>
      </c>
      <c r="AR50" s="12">
        <v>0.102537</v>
      </c>
      <c r="AS50" s="12">
        <v>2163.86</v>
      </c>
      <c r="AT50" s="12">
        <v>2472.4</v>
      </c>
      <c r="AU50" s="12">
        <v>127.229</v>
      </c>
      <c r="AV50" s="12">
        <v>0.59546299999999996</v>
      </c>
    </row>
    <row r="51" spans="1:48" x14ac:dyDescent="0.2">
      <c r="A51" s="12">
        <v>400</v>
      </c>
      <c r="B51" s="12">
        <v>0</v>
      </c>
      <c r="C51" s="12">
        <v>0.97684899999999997</v>
      </c>
      <c r="D51" s="12">
        <v>2.3151100000000001E-2</v>
      </c>
      <c r="E51" s="12">
        <v>2768.56</v>
      </c>
      <c r="F51" s="12">
        <v>4199</v>
      </c>
      <c r="G51" s="12">
        <v>344.08300000000003</v>
      </c>
      <c r="H51" s="12">
        <v>9.7191600000000003E-2</v>
      </c>
      <c r="I51" s="12">
        <v>400</v>
      </c>
      <c r="J51" s="12">
        <v>0</v>
      </c>
      <c r="K51" s="12">
        <v>0.91377399999999998</v>
      </c>
      <c r="L51" s="12">
        <v>8.6225700000000002E-2</v>
      </c>
      <c r="M51" s="12">
        <v>2408.85</v>
      </c>
      <c r="N51" s="12">
        <v>2942.38</v>
      </c>
      <c r="O51" s="12">
        <v>229.887</v>
      </c>
      <c r="P51" s="12">
        <v>0.19433300000000001</v>
      </c>
      <c r="Q51" s="12">
        <v>400</v>
      </c>
      <c r="R51" s="12">
        <v>0</v>
      </c>
      <c r="S51" s="12">
        <v>0.90478700000000001</v>
      </c>
      <c r="T51" s="12">
        <v>9.5213099999999995E-2</v>
      </c>
      <c r="U51" s="12">
        <v>2312.36</v>
      </c>
      <c r="V51" s="12">
        <v>2753.52</v>
      </c>
      <c r="W51" s="12">
        <v>192.19</v>
      </c>
      <c r="X51" s="12">
        <v>0.26990799999999998</v>
      </c>
      <c r="Y51" s="12">
        <v>400</v>
      </c>
      <c r="Z51" s="12">
        <v>0</v>
      </c>
      <c r="AA51" s="12">
        <v>0.95780900000000002</v>
      </c>
      <c r="AB51" s="12">
        <v>4.2190699999999998E-2</v>
      </c>
      <c r="AC51" s="12">
        <v>2580.13</v>
      </c>
      <c r="AD51" s="12">
        <v>3585.74</v>
      </c>
      <c r="AE51" s="12">
        <v>172.00399999999999</v>
      </c>
      <c r="AF51" s="12">
        <v>0.32644699999999999</v>
      </c>
      <c r="AG51" s="12">
        <v>400</v>
      </c>
      <c r="AH51" s="12">
        <v>0</v>
      </c>
      <c r="AI51" s="12">
        <v>0.91571599999999997</v>
      </c>
      <c r="AJ51" s="12">
        <v>8.4284499999999998E-2</v>
      </c>
      <c r="AK51" s="12">
        <v>2285.14</v>
      </c>
      <c r="AL51" s="12">
        <v>2738.61</v>
      </c>
      <c r="AM51" s="12">
        <v>139.76</v>
      </c>
      <c r="AN51" s="12">
        <v>0.48406399999999999</v>
      </c>
      <c r="AO51" s="12">
        <v>400</v>
      </c>
      <c r="AP51" s="12">
        <v>0</v>
      </c>
      <c r="AQ51" s="12">
        <v>0.90645299999999995</v>
      </c>
      <c r="AR51" s="12">
        <v>9.3547400000000003E-2</v>
      </c>
      <c r="AS51" s="12">
        <v>2221.89</v>
      </c>
      <c r="AT51" s="12">
        <v>2615.11</v>
      </c>
      <c r="AU51" s="12">
        <v>124.777</v>
      </c>
      <c r="AV51" s="12">
        <v>0.594719</v>
      </c>
    </row>
    <row r="52" spans="1:48" x14ac:dyDescent="0.2">
      <c r="A52" s="12">
        <v>440</v>
      </c>
      <c r="B52" s="12">
        <v>0</v>
      </c>
      <c r="C52" s="12">
        <v>0.99191399999999996</v>
      </c>
      <c r="D52" s="12">
        <v>8.0858600000000003E-3</v>
      </c>
      <c r="E52" s="12">
        <v>3015.98</v>
      </c>
      <c r="F52" s="12">
        <v>5345.59</v>
      </c>
      <c r="G52" s="12">
        <v>317.15699999999998</v>
      </c>
      <c r="H52" s="12">
        <v>0.102243</v>
      </c>
      <c r="I52" s="12">
        <v>440</v>
      </c>
      <c r="J52" s="12">
        <v>0</v>
      </c>
      <c r="K52" s="12">
        <v>0.97909400000000002</v>
      </c>
      <c r="L52" s="12">
        <v>2.0906500000000001E-2</v>
      </c>
      <c r="M52" s="12">
        <v>2645.77</v>
      </c>
      <c r="N52" s="12">
        <v>3791.72</v>
      </c>
      <c r="O52" s="12">
        <v>226.35599999999999</v>
      </c>
      <c r="P52" s="12">
        <v>0.196159</v>
      </c>
      <c r="Q52" s="12">
        <v>440</v>
      </c>
      <c r="R52" s="12">
        <v>0</v>
      </c>
      <c r="S52" s="12">
        <v>0.97455899999999995</v>
      </c>
      <c r="T52" s="12">
        <v>2.5440500000000001E-2</v>
      </c>
      <c r="U52" s="12">
        <v>2531.66</v>
      </c>
      <c r="V52" s="12">
        <v>3549.14</v>
      </c>
      <c r="W52" s="12">
        <v>185.90600000000001</v>
      </c>
      <c r="X52" s="12">
        <v>0.27659899999999998</v>
      </c>
      <c r="Y52" s="12">
        <v>440</v>
      </c>
      <c r="Z52" s="12">
        <v>0</v>
      </c>
      <c r="AA52" s="12">
        <v>0.98695100000000002</v>
      </c>
      <c r="AB52" s="12">
        <v>1.3048799999999999E-2</v>
      </c>
      <c r="AC52" s="12">
        <v>2849.23</v>
      </c>
      <c r="AD52" s="12">
        <v>4559.79</v>
      </c>
      <c r="AE52" s="12">
        <v>169.38399999999999</v>
      </c>
      <c r="AF52" s="12">
        <v>0.32422699999999999</v>
      </c>
      <c r="AG52" s="12">
        <v>440</v>
      </c>
      <c r="AH52" s="12">
        <v>0</v>
      </c>
      <c r="AI52" s="12">
        <v>0.97680199999999995</v>
      </c>
      <c r="AJ52" s="12">
        <v>2.31979E-2</v>
      </c>
      <c r="AK52" s="12">
        <v>2558.2800000000002</v>
      </c>
      <c r="AL52" s="12">
        <v>3605.85</v>
      </c>
      <c r="AM52" s="12">
        <v>136.447</v>
      </c>
      <c r="AN52" s="12">
        <v>0.48843399999999998</v>
      </c>
      <c r="AO52" s="12">
        <v>440</v>
      </c>
      <c r="AP52" s="12">
        <v>0</v>
      </c>
      <c r="AQ52" s="12">
        <v>0.97347399999999995</v>
      </c>
      <c r="AR52" s="12">
        <v>2.65256E-2</v>
      </c>
      <c r="AS52" s="12">
        <v>2542.09</v>
      </c>
      <c r="AT52" s="12">
        <v>3560.73</v>
      </c>
      <c r="AU52" s="12">
        <v>118.923</v>
      </c>
      <c r="AV52" s="12">
        <v>0.60657399999999995</v>
      </c>
    </row>
    <row r="53" spans="1:48" x14ac:dyDescent="0.2">
      <c r="A53" s="12">
        <v>480</v>
      </c>
      <c r="B53" s="12">
        <v>0</v>
      </c>
      <c r="C53" s="12">
        <v>0.991954</v>
      </c>
      <c r="D53" s="12">
        <v>8.0463199999999992E-3</v>
      </c>
      <c r="E53" s="12">
        <v>3017.29</v>
      </c>
      <c r="F53" s="12">
        <v>5411.46</v>
      </c>
      <c r="G53" s="12">
        <v>329.548</v>
      </c>
      <c r="H53" s="12">
        <v>9.9357000000000001E-2</v>
      </c>
      <c r="I53" s="12">
        <v>480</v>
      </c>
      <c r="J53" s="12">
        <v>0</v>
      </c>
      <c r="K53" s="12">
        <v>0.97945800000000005</v>
      </c>
      <c r="L53" s="12">
        <v>2.0541899999999998E-2</v>
      </c>
      <c r="M53" s="12">
        <v>2660.14</v>
      </c>
      <c r="N53" s="12">
        <v>3840.46</v>
      </c>
      <c r="O53" s="12">
        <v>224.58</v>
      </c>
      <c r="P53" s="12">
        <v>0.19808500000000001</v>
      </c>
      <c r="Q53" s="12">
        <v>480</v>
      </c>
      <c r="R53" s="12">
        <v>0</v>
      </c>
      <c r="S53" s="12">
        <v>0.97615300000000005</v>
      </c>
      <c r="T53" s="12">
        <v>2.3846800000000001E-2</v>
      </c>
      <c r="U53" s="12">
        <v>2564.0100000000002</v>
      </c>
      <c r="V53" s="12">
        <v>3620.3</v>
      </c>
      <c r="W53" s="12">
        <v>191.166</v>
      </c>
      <c r="X53" s="12">
        <v>0.27140700000000001</v>
      </c>
      <c r="Y53" s="12">
        <v>480</v>
      </c>
      <c r="Z53" s="12">
        <v>0</v>
      </c>
      <c r="AA53" s="12">
        <v>0.987842</v>
      </c>
      <c r="AB53" s="12">
        <v>1.2158499999999999E-2</v>
      </c>
      <c r="AC53" s="12">
        <v>2856.55</v>
      </c>
      <c r="AD53" s="12">
        <v>4627.3900000000003</v>
      </c>
      <c r="AE53" s="12">
        <v>162.90199999999999</v>
      </c>
      <c r="AF53" s="12">
        <v>0.330621</v>
      </c>
      <c r="AG53" s="12">
        <v>480</v>
      </c>
      <c r="AH53" s="12">
        <v>0</v>
      </c>
      <c r="AI53" s="12">
        <v>0.978468</v>
      </c>
      <c r="AJ53" s="12">
        <v>2.1531600000000001E-2</v>
      </c>
      <c r="AK53" s="12">
        <v>2583.94</v>
      </c>
      <c r="AL53" s="12">
        <v>3671.51</v>
      </c>
      <c r="AM53" s="12">
        <v>138.35300000000001</v>
      </c>
      <c r="AN53" s="12">
        <v>0.48394399999999999</v>
      </c>
      <c r="AO53" s="12">
        <v>480</v>
      </c>
      <c r="AP53" s="12">
        <v>0</v>
      </c>
      <c r="AQ53" s="12">
        <v>0.97791300000000003</v>
      </c>
      <c r="AR53" s="12">
        <v>2.20869E-2</v>
      </c>
      <c r="AS53" s="12">
        <v>2521.77</v>
      </c>
      <c r="AT53" s="12">
        <v>3562.62</v>
      </c>
      <c r="AU53" s="12">
        <v>124.251</v>
      </c>
      <c r="AV53" s="12">
        <v>0.59001999999999999</v>
      </c>
    </row>
    <row r="55" spans="1:48" x14ac:dyDescent="0.25">
      <c r="B55" s="27"/>
      <c r="C55" s="27"/>
      <c r="D55" s="27"/>
      <c r="E55" s="27"/>
      <c r="F55" s="27"/>
      <c r="G55" s="27"/>
      <c r="I55" s="27"/>
      <c r="J55" s="27"/>
      <c r="K55" s="27"/>
      <c r="L55" s="27"/>
      <c r="M55" s="27"/>
      <c r="N55" s="27"/>
      <c r="O55" s="27"/>
      <c r="Q55" s="27"/>
      <c r="R55" s="27"/>
      <c r="S55" s="27"/>
      <c r="T55" s="27"/>
      <c r="U55" s="27"/>
      <c r="V55" s="27"/>
      <c r="W55" s="27"/>
    </row>
    <row r="59" spans="1:48" x14ac:dyDescent="0.25">
      <c r="A59" s="16" t="s">
        <v>43</v>
      </c>
      <c r="B59" s="23" t="s">
        <v>42</v>
      </c>
      <c r="C59" s="23"/>
      <c r="D59" s="23"/>
      <c r="E59" s="16" t="s">
        <v>43</v>
      </c>
      <c r="F59" s="23" t="s">
        <v>41</v>
      </c>
      <c r="G59" s="23"/>
      <c r="H59" s="23"/>
      <c r="I59" s="16" t="s">
        <v>43</v>
      </c>
      <c r="J59" s="23" t="s">
        <v>40</v>
      </c>
      <c r="K59" s="23"/>
      <c r="L59" s="23"/>
      <c r="M59" s="16" t="s">
        <v>43</v>
      </c>
      <c r="N59" s="23" t="s">
        <v>51</v>
      </c>
      <c r="O59" s="23"/>
      <c r="P59" s="23"/>
    </row>
    <row r="60" spans="1:48" x14ac:dyDescent="0.25">
      <c r="B60" t="s">
        <v>29</v>
      </c>
      <c r="C60" t="s">
        <v>30</v>
      </c>
      <c r="D60" t="s">
        <v>6</v>
      </c>
      <c r="F60" t="s">
        <v>29</v>
      </c>
      <c r="G60" t="s">
        <v>30</v>
      </c>
      <c r="H60" t="s">
        <v>6</v>
      </c>
      <c r="J60" t="s">
        <v>29</v>
      </c>
      <c r="K60" t="s">
        <v>30</v>
      </c>
      <c r="L60" t="s">
        <v>6</v>
      </c>
      <c r="M60" s="17"/>
      <c r="N60" s="17" t="s">
        <v>29</v>
      </c>
      <c r="O60" s="17" t="s">
        <v>30</v>
      </c>
      <c r="P60" s="17" t="s">
        <v>6</v>
      </c>
    </row>
    <row r="61" spans="1:48" x14ac:dyDescent="0.25">
      <c r="B61">
        <v>3</v>
      </c>
      <c r="C61">
        <f>D4</f>
        <v>0.89946499999999996</v>
      </c>
      <c r="D61">
        <f>G4</f>
        <v>657.20500000000004</v>
      </c>
      <c r="F61">
        <v>3</v>
      </c>
      <c r="G61">
        <f>D17</f>
        <v>0.20180300000000001</v>
      </c>
      <c r="H61">
        <f>G17</f>
        <v>465.83600000000001</v>
      </c>
      <c r="J61">
        <v>3</v>
      </c>
      <c r="K61">
        <f>D30</f>
        <v>1</v>
      </c>
      <c r="L61">
        <f>G30</f>
        <v>196.089</v>
      </c>
      <c r="M61" s="17"/>
      <c r="N61" s="17">
        <v>3</v>
      </c>
      <c r="O61" s="17">
        <f>D43</f>
        <v>0.41402</v>
      </c>
      <c r="P61" s="17">
        <f>G43</f>
        <v>434.72</v>
      </c>
    </row>
    <row r="62" spans="1:48" x14ac:dyDescent="0.25">
      <c r="B62">
        <v>4</v>
      </c>
      <c r="C62">
        <f>L4</f>
        <v>0.98292599999999997</v>
      </c>
      <c r="D62">
        <f>O4</f>
        <v>426.88099999999997</v>
      </c>
      <c r="F62">
        <v>4</v>
      </c>
      <c r="G62">
        <f>L17</f>
        <v>0.18098</v>
      </c>
      <c r="H62">
        <f>O17</f>
        <v>296.60399999999998</v>
      </c>
      <c r="J62">
        <v>4</v>
      </c>
      <c r="K62">
        <f>L30</f>
        <v>1</v>
      </c>
      <c r="L62">
        <f>O30</f>
        <v>193.82400000000001</v>
      </c>
      <c r="M62" s="17"/>
      <c r="N62" s="17">
        <v>4</v>
      </c>
      <c r="O62" s="17">
        <f>L43</f>
        <v>0.37904199999999999</v>
      </c>
      <c r="P62" s="17">
        <f>O43</f>
        <v>280.73200000000003</v>
      </c>
    </row>
    <row r="63" spans="1:48" x14ac:dyDescent="0.25">
      <c r="B63">
        <v>5</v>
      </c>
      <c r="C63">
        <f>T4</f>
        <v>0.99163999999999997</v>
      </c>
      <c r="D63">
        <f>W4</f>
        <v>373.44900000000001</v>
      </c>
      <c r="F63">
        <v>5</v>
      </c>
      <c r="G63">
        <f>T17</f>
        <v>0.22828300000000001</v>
      </c>
      <c r="H63">
        <f>W17</f>
        <v>239.58699999999999</v>
      </c>
      <c r="J63">
        <v>5</v>
      </c>
      <c r="K63">
        <f>T30</f>
        <v>1</v>
      </c>
      <c r="L63">
        <f>W30</f>
        <v>190.72800000000001</v>
      </c>
      <c r="M63" s="17"/>
      <c r="N63" s="17">
        <v>5</v>
      </c>
      <c r="O63" s="17">
        <f>T43</f>
        <v>0.39674100000000001</v>
      </c>
      <c r="P63" s="17">
        <f>W43</f>
        <v>228.71299999999999</v>
      </c>
    </row>
    <row r="64" spans="1:48" x14ac:dyDescent="0.25">
      <c r="B64">
        <v>6</v>
      </c>
      <c r="C64">
        <f>AB4</f>
        <v>0.99420799999999998</v>
      </c>
      <c r="D64">
        <f>AE4</f>
        <v>353.37700000000001</v>
      </c>
      <c r="F64">
        <v>6</v>
      </c>
      <c r="G64">
        <f>AB17</f>
        <v>0.20071700000000001</v>
      </c>
      <c r="H64">
        <f>AE17</f>
        <v>199.82599999999999</v>
      </c>
      <c r="J64">
        <v>6</v>
      </c>
      <c r="K64">
        <f>AB30</f>
        <v>0.890795</v>
      </c>
      <c r="L64">
        <f>AE30</f>
        <v>191.11</v>
      </c>
      <c r="M64" s="17"/>
      <c r="N64" s="17">
        <v>6</v>
      </c>
      <c r="O64" s="17">
        <f>AB43</f>
        <v>0.37997500000000001</v>
      </c>
      <c r="P64" s="17">
        <f>AE43</f>
        <v>192.661</v>
      </c>
    </row>
    <row r="65" spans="2:16" x14ac:dyDescent="0.25">
      <c r="B65">
        <v>7</v>
      </c>
      <c r="C65">
        <f>AJ4</f>
        <v>0.993035</v>
      </c>
      <c r="D65">
        <f>AM4</f>
        <v>281.94099999999997</v>
      </c>
      <c r="F65">
        <v>7</v>
      </c>
      <c r="G65">
        <f>AJ17</f>
        <v>0.194102</v>
      </c>
      <c r="H65">
        <f>AM17</f>
        <v>165.63300000000001</v>
      </c>
      <c r="J65">
        <v>7</v>
      </c>
      <c r="K65">
        <f>AJ30</f>
        <v>0.70391800000000004</v>
      </c>
      <c r="L65">
        <f>AM30</f>
        <v>189.86600000000001</v>
      </c>
      <c r="M65" s="17"/>
      <c r="N65" s="17">
        <v>7</v>
      </c>
      <c r="O65" s="17">
        <f>AJ43</f>
        <v>0.35989700000000002</v>
      </c>
      <c r="P65" s="17">
        <f>AM43</f>
        <v>160.327</v>
      </c>
    </row>
    <row r="66" spans="2:16" x14ac:dyDescent="0.25">
      <c r="B66">
        <v>8</v>
      </c>
      <c r="C66">
        <f>AR4</f>
        <v>0.99535300000000004</v>
      </c>
      <c r="D66">
        <f>AU4</f>
        <v>258.24099999999999</v>
      </c>
      <c r="F66">
        <v>8</v>
      </c>
      <c r="G66">
        <f>AR17</f>
        <v>0.233242</v>
      </c>
      <c r="H66">
        <f>AU17</f>
        <v>142.70400000000001</v>
      </c>
      <c r="J66">
        <v>8</v>
      </c>
      <c r="K66">
        <f>AR30</f>
        <v>0.65999600000000003</v>
      </c>
      <c r="L66">
        <f>AU30</f>
        <v>190.696</v>
      </c>
      <c r="M66" s="17"/>
      <c r="N66" s="17">
        <v>8</v>
      </c>
      <c r="O66" s="17">
        <f>AR43</f>
        <v>0.41517100000000001</v>
      </c>
      <c r="P66" s="17">
        <f>AU43</f>
        <v>138.71799999999999</v>
      </c>
    </row>
  </sheetData>
  <mergeCells count="52">
    <mergeCell ref="BM1:BT1"/>
    <mergeCell ref="BU1:CB1"/>
    <mergeCell ref="CC1:CJ1"/>
    <mergeCell ref="CK1:CR1"/>
    <mergeCell ref="A1:H1"/>
    <mergeCell ref="I1:P1"/>
    <mergeCell ref="Q1:X1"/>
    <mergeCell ref="Y1:AF1"/>
    <mergeCell ref="AG1:AN1"/>
    <mergeCell ref="AO1:AV1"/>
    <mergeCell ref="AX21:AZ21"/>
    <mergeCell ref="BB21:BD21"/>
    <mergeCell ref="BF21:BH21"/>
    <mergeCell ref="AW1:BD1"/>
    <mergeCell ref="BE1:BL1"/>
    <mergeCell ref="A2:H2"/>
    <mergeCell ref="I2:P2"/>
    <mergeCell ref="Q2:X2"/>
    <mergeCell ref="I15:P15"/>
    <mergeCell ref="Q15:X15"/>
    <mergeCell ref="BU2:CB2"/>
    <mergeCell ref="CC2:CJ2"/>
    <mergeCell ref="CK2:CR2"/>
    <mergeCell ref="A15:H15"/>
    <mergeCell ref="A28:H28"/>
    <mergeCell ref="I28:P28"/>
    <mergeCell ref="Q28:X28"/>
    <mergeCell ref="Y28:AF28"/>
    <mergeCell ref="AG28:AN28"/>
    <mergeCell ref="AO28:AV28"/>
    <mergeCell ref="Y2:AF2"/>
    <mergeCell ref="AG2:AN2"/>
    <mergeCell ref="AO2:AV2"/>
    <mergeCell ref="AW2:BD2"/>
    <mergeCell ref="BE2:BL2"/>
    <mergeCell ref="BM2:BT2"/>
    <mergeCell ref="Y15:AF15"/>
    <mergeCell ref="AG15:AN15"/>
    <mergeCell ref="AO15:AV15"/>
    <mergeCell ref="B59:D59"/>
    <mergeCell ref="F59:H59"/>
    <mergeCell ref="J59:L59"/>
    <mergeCell ref="A41:H41"/>
    <mergeCell ref="I41:P41"/>
    <mergeCell ref="Q41:X41"/>
    <mergeCell ref="Y41:AF41"/>
    <mergeCell ref="AG41:AN41"/>
    <mergeCell ref="AO41:AV41"/>
    <mergeCell ref="N59:P59"/>
    <mergeCell ref="B55:G55"/>
    <mergeCell ref="I55:O55"/>
    <mergeCell ref="Q55:W55"/>
  </mergeCells>
  <phoneticPr fontId="18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"/>
  <sheetViews>
    <sheetView tabSelected="1" workbookViewId="0">
      <selection activeCell="T41" sqref="T41"/>
    </sheetView>
  </sheetViews>
  <sheetFormatPr defaultRowHeight="16.5" x14ac:dyDescent="0.25"/>
  <sheetData>
    <row r="1" spans="1:32" x14ac:dyDescent="0.25">
      <c r="A1" s="20" t="s">
        <v>31</v>
      </c>
      <c r="B1" s="20"/>
      <c r="C1" s="20"/>
      <c r="D1" s="20"/>
      <c r="E1" s="20"/>
      <c r="F1" s="20"/>
      <c r="G1" s="20"/>
      <c r="H1" s="20"/>
      <c r="I1" s="21" t="s">
        <v>18</v>
      </c>
      <c r="J1" s="21"/>
      <c r="K1" s="21"/>
      <c r="L1" s="21"/>
      <c r="M1" s="21"/>
      <c r="N1" s="21"/>
      <c r="O1" s="21"/>
      <c r="P1" s="21"/>
      <c r="Q1" s="18" t="s">
        <v>19</v>
      </c>
      <c r="R1" s="18"/>
      <c r="S1" s="18"/>
      <c r="T1" s="18"/>
      <c r="U1" s="18"/>
      <c r="V1" s="18"/>
      <c r="W1" s="18"/>
      <c r="X1" s="18"/>
      <c r="Y1" s="20" t="s">
        <v>44</v>
      </c>
      <c r="Z1" s="20"/>
      <c r="AA1" s="20"/>
      <c r="AB1" s="20"/>
      <c r="AC1" s="20"/>
      <c r="AD1" s="20"/>
      <c r="AE1" s="20"/>
      <c r="AF1" s="20"/>
    </row>
    <row r="2" spans="1:32" x14ac:dyDescent="0.2"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J2" s="13" t="s">
        <v>1</v>
      </c>
      <c r="K2" s="13" t="s">
        <v>2</v>
      </c>
      <c r="L2" s="13" t="s">
        <v>3</v>
      </c>
      <c r="M2" s="13" t="s">
        <v>4</v>
      </c>
      <c r="N2" s="13" t="s">
        <v>5</v>
      </c>
      <c r="O2" s="13" t="s">
        <v>6</v>
      </c>
      <c r="P2" s="13" t="s">
        <v>7</v>
      </c>
      <c r="R2" s="13" t="s">
        <v>1</v>
      </c>
      <c r="S2" s="13" t="s">
        <v>2</v>
      </c>
      <c r="T2" s="13" t="s">
        <v>3</v>
      </c>
      <c r="U2" s="13" t="s">
        <v>4</v>
      </c>
      <c r="V2" s="13" t="s">
        <v>5</v>
      </c>
      <c r="W2" s="13" t="s">
        <v>6</v>
      </c>
      <c r="X2" s="13" t="s">
        <v>7</v>
      </c>
      <c r="Z2" s="13" t="s">
        <v>1</v>
      </c>
      <c r="AA2" s="13" t="s">
        <v>2</v>
      </c>
      <c r="AB2" s="13" t="s">
        <v>3</v>
      </c>
      <c r="AC2" s="13" t="s">
        <v>4</v>
      </c>
      <c r="AD2" s="13" t="s">
        <v>5</v>
      </c>
      <c r="AE2" s="13" t="s">
        <v>6</v>
      </c>
      <c r="AF2" s="13" t="s">
        <v>7</v>
      </c>
    </row>
    <row r="3" spans="1:32" x14ac:dyDescent="0.2">
      <c r="A3" s="14">
        <v>80</v>
      </c>
      <c r="B3" s="14">
        <v>1</v>
      </c>
      <c r="C3" s="14">
        <v>0</v>
      </c>
      <c r="D3" s="14">
        <v>1</v>
      </c>
      <c r="E3" s="14">
        <v>0</v>
      </c>
      <c r="F3" s="14">
        <v>7.8637699999999997</v>
      </c>
      <c r="G3" s="14">
        <v>400.18</v>
      </c>
      <c r="H3" s="14">
        <v>4.5559099999999998E-2</v>
      </c>
      <c r="I3" s="14">
        <v>80</v>
      </c>
      <c r="J3" s="14">
        <v>1</v>
      </c>
      <c r="K3" s="14">
        <v>0</v>
      </c>
      <c r="L3" s="14">
        <v>1</v>
      </c>
      <c r="M3" s="14">
        <v>0</v>
      </c>
      <c r="N3" s="14">
        <v>40.069899999999997</v>
      </c>
      <c r="O3" s="14">
        <v>651.43200000000002</v>
      </c>
      <c r="P3" s="14">
        <v>4.0548500000000001E-2</v>
      </c>
      <c r="Q3" s="14">
        <v>80</v>
      </c>
      <c r="R3" s="14">
        <v>1</v>
      </c>
      <c r="S3" s="14">
        <v>0</v>
      </c>
      <c r="T3" s="14">
        <v>1</v>
      </c>
      <c r="U3" s="14">
        <v>0</v>
      </c>
      <c r="V3" s="14">
        <v>41.184399999999997</v>
      </c>
      <c r="W3" s="14">
        <v>1839.05</v>
      </c>
      <c r="X3" s="14">
        <v>1.03038E-2</v>
      </c>
      <c r="Y3" s="14">
        <v>80</v>
      </c>
      <c r="Z3" s="14">
        <v>1</v>
      </c>
      <c r="AA3" s="14">
        <v>0</v>
      </c>
      <c r="AB3" s="14">
        <v>1</v>
      </c>
      <c r="AC3" s="14">
        <v>0</v>
      </c>
      <c r="AD3" s="14">
        <v>41.353700000000003</v>
      </c>
      <c r="AE3" s="14">
        <v>1844.08</v>
      </c>
      <c r="AF3" s="14">
        <v>1.0278000000000001E-2</v>
      </c>
    </row>
    <row r="4" spans="1:32" x14ac:dyDescent="0.2">
      <c r="A4" s="14">
        <v>120</v>
      </c>
      <c r="B4" s="14">
        <v>1</v>
      </c>
      <c r="C4" s="14">
        <v>0</v>
      </c>
      <c r="D4" s="14">
        <v>1</v>
      </c>
      <c r="E4" s="14">
        <v>0</v>
      </c>
      <c r="F4" s="14">
        <v>8.3710299999999993</v>
      </c>
      <c r="G4" s="14">
        <v>377.83300000000003</v>
      </c>
      <c r="H4" s="14">
        <v>4.8287400000000001E-2</v>
      </c>
      <c r="I4" s="14">
        <v>120</v>
      </c>
      <c r="J4" s="14">
        <v>1</v>
      </c>
      <c r="K4" s="14">
        <v>0</v>
      </c>
      <c r="L4" s="14">
        <v>1</v>
      </c>
      <c r="M4" s="14">
        <v>0</v>
      </c>
      <c r="N4" s="14">
        <v>44.813299999999998</v>
      </c>
      <c r="O4" s="14">
        <v>640.48</v>
      </c>
      <c r="P4" s="14">
        <v>3.6552500000000002E-2</v>
      </c>
      <c r="Q4" s="14">
        <v>120</v>
      </c>
      <c r="R4" s="14">
        <v>1</v>
      </c>
      <c r="S4" s="14">
        <v>0</v>
      </c>
      <c r="T4" s="14">
        <v>1</v>
      </c>
      <c r="U4" s="14">
        <v>0</v>
      </c>
      <c r="V4" s="14">
        <v>46.863199999999999</v>
      </c>
      <c r="W4" s="14">
        <v>1405.75</v>
      </c>
      <c r="X4" s="14">
        <v>1.31301E-2</v>
      </c>
      <c r="Y4" s="14">
        <v>120</v>
      </c>
      <c r="Z4" s="14">
        <v>0.93</v>
      </c>
      <c r="AA4" s="14">
        <v>6.2646999999999994E-2</v>
      </c>
      <c r="AB4" s="14">
        <v>0.93735299999999999</v>
      </c>
      <c r="AC4" s="14">
        <v>101.761</v>
      </c>
      <c r="AD4" s="14">
        <v>89.848799999999997</v>
      </c>
      <c r="AE4" s="14">
        <v>1446.42</v>
      </c>
      <c r="AF4" s="14">
        <v>1.2757900000000001E-2</v>
      </c>
    </row>
    <row r="5" spans="1:32" x14ac:dyDescent="0.2">
      <c r="A5" s="14">
        <v>160</v>
      </c>
      <c r="B5" s="14">
        <v>1</v>
      </c>
      <c r="C5" s="14">
        <v>0</v>
      </c>
      <c r="D5" s="14">
        <v>1</v>
      </c>
      <c r="E5" s="14">
        <v>0</v>
      </c>
      <c r="F5" s="14">
        <v>9.6342199999999991</v>
      </c>
      <c r="G5" s="14">
        <v>359.91300000000001</v>
      </c>
      <c r="H5" s="14">
        <v>5.0718800000000001E-2</v>
      </c>
      <c r="I5" s="14">
        <v>160</v>
      </c>
      <c r="J5" s="14">
        <v>1</v>
      </c>
      <c r="K5" s="14">
        <v>0</v>
      </c>
      <c r="L5" s="14">
        <v>1</v>
      </c>
      <c r="M5" s="14">
        <v>0</v>
      </c>
      <c r="N5" s="14">
        <v>41.323500000000003</v>
      </c>
      <c r="O5" s="14">
        <v>490.85899999999998</v>
      </c>
      <c r="P5" s="14">
        <v>5.5874300000000002E-2</v>
      </c>
      <c r="Q5" s="14">
        <v>160</v>
      </c>
      <c r="R5" s="14">
        <v>1</v>
      </c>
      <c r="S5" s="14">
        <v>0</v>
      </c>
      <c r="T5" s="14">
        <v>1</v>
      </c>
      <c r="U5" s="14">
        <v>0</v>
      </c>
      <c r="V5" s="14">
        <v>53.994999999999997</v>
      </c>
      <c r="W5" s="14">
        <v>1186.69</v>
      </c>
      <c r="X5" s="14">
        <v>1.5685600000000001E-2</v>
      </c>
      <c r="Y5" s="14">
        <v>160</v>
      </c>
      <c r="Z5" s="14">
        <v>0.84</v>
      </c>
      <c r="AA5" s="14">
        <v>0.14044799999999999</v>
      </c>
      <c r="AB5" s="14">
        <v>0.85955199999999998</v>
      </c>
      <c r="AC5" s="14">
        <v>262.97699999999998</v>
      </c>
      <c r="AD5" s="14">
        <v>187.36099999999999</v>
      </c>
      <c r="AE5" s="14">
        <v>1273.73</v>
      </c>
      <c r="AF5" s="14">
        <v>1.46888E-2</v>
      </c>
    </row>
    <row r="6" spans="1:32" x14ac:dyDescent="0.2">
      <c r="A6" s="14">
        <v>200</v>
      </c>
      <c r="B6" s="14">
        <v>1</v>
      </c>
      <c r="C6" s="14">
        <v>0</v>
      </c>
      <c r="D6" s="14">
        <v>1</v>
      </c>
      <c r="E6" s="14">
        <v>0</v>
      </c>
      <c r="F6" s="14">
        <v>10.5214</v>
      </c>
      <c r="G6" s="14">
        <v>341.92099999999999</v>
      </c>
      <c r="H6" s="14">
        <v>5.3363800000000003E-2</v>
      </c>
      <c r="I6" s="14">
        <v>200</v>
      </c>
      <c r="J6" s="14">
        <v>1</v>
      </c>
      <c r="K6" s="14">
        <v>0</v>
      </c>
      <c r="L6" s="14">
        <v>1</v>
      </c>
      <c r="M6" s="14">
        <v>0</v>
      </c>
      <c r="N6" s="14">
        <v>42.380699999999997</v>
      </c>
      <c r="O6" s="14">
        <v>466.08100000000002</v>
      </c>
      <c r="P6" s="14">
        <v>5.46834E-2</v>
      </c>
      <c r="Q6" s="14">
        <v>200</v>
      </c>
      <c r="R6" s="14">
        <v>1</v>
      </c>
      <c r="S6" s="14">
        <v>0</v>
      </c>
      <c r="T6" s="14">
        <v>1</v>
      </c>
      <c r="U6" s="14">
        <v>0</v>
      </c>
      <c r="V6" s="14">
        <v>74.574200000000005</v>
      </c>
      <c r="W6" s="14">
        <v>969.41800000000001</v>
      </c>
      <c r="X6" s="14">
        <v>1.9178199999999999E-2</v>
      </c>
      <c r="Y6" s="14">
        <v>200</v>
      </c>
      <c r="Z6" s="14">
        <v>0.68</v>
      </c>
      <c r="AA6" s="14">
        <v>0.29056999999999999</v>
      </c>
      <c r="AB6" s="14">
        <v>0.70943000000000001</v>
      </c>
      <c r="AC6" s="14">
        <v>615.97699999999998</v>
      </c>
      <c r="AD6" s="14">
        <v>441.142</v>
      </c>
      <c r="AE6" s="14">
        <v>1098.6400000000001</v>
      </c>
      <c r="AF6" s="14">
        <v>1.7290900000000001E-2</v>
      </c>
    </row>
    <row r="7" spans="1:32" x14ac:dyDescent="0.2">
      <c r="A7" s="14">
        <v>240</v>
      </c>
      <c r="B7" s="14">
        <v>1</v>
      </c>
      <c r="C7" s="14">
        <v>0</v>
      </c>
      <c r="D7" s="14">
        <v>1</v>
      </c>
      <c r="E7" s="14">
        <v>0</v>
      </c>
      <c r="F7" s="14">
        <v>13.4541</v>
      </c>
      <c r="G7" s="14">
        <v>324.27300000000002</v>
      </c>
      <c r="H7" s="14">
        <v>5.6217900000000001E-2</v>
      </c>
      <c r="I7" s="14">
        <v>240</v>
      </c>
      <c r="J7" s="14">
        <v>1</v>
      </c>
      <c r="K7" s="14">
        <v>0</v>
      </c>
      <c r="L7" s="14">
        <v>1</v>
      </c>
      <c r="M7" s="14">
        <v>0</v>
      </c>
      <c r="N7" s="14">
        <v>44.795699999999997</v>
      </c>
      <c r="O7" s="14">
        <v>385.89699999999999</v>
      </c>
      <c r="P7" s="14">
        <v>6.4340400000000006E-2</v>
      </c>
      <c r="Q7" s="14">
        <v>240</v>
      </c>
      <c r="R7" s="14">
        <v>0.95</v>
      </c>
      <c r="S7" s="14">
        <v>2.9619599999999998E-4</v>
      </c>
      <c r="T7" s="14">
        <v>0.99970400000000004</v>
      </c>
      <c r="U7" s="14">
        <v>17.5</v>
      </c>
      <c r="V7" s="14">
        <v>90.460099999999997</v>
      </c>
      <c r="W7" s="14">
        <v>800.11199999999997</v>
      </c>
      <c r="X7" s="14">
        <v>2.31805E-2</v>
      </c>
      <c r="Y7" s="14">
        <v>240</v>
      </c>
      <c r="Z7" s="14">
        <v>0.48</v>
      </c>
      <c r="AA7" s="14">
        <v>0.48821799999999999</v>
      </c>
      <c r="AB7" s="14">
        <v>0.51178199999999996</v>
      </c>
      <c r="AC7" s="14">
        <v>1090.8</v>
      </c>
      <c r="AD7" s="14">
        <v>848.279</v>
      </c>
      <c r="AE7" s="14">
        <v>987.9</v>
      </c>
      <c r="AF7" s="14">
        <v>1.95538E-2</v>
      </c>
    </row>
    <row r="8" spans="1:32" x14ac:dyDescent="0.2">
      <c r="A8" s="14">
        <v>280</v>
      </c>
      <c r="B8" s="14">
        <v>1</v>
      </c>
      <c r="C8" s="14">
        <v>0</v>
      </c>
      <c r="D8" s="14">
        <v>1</v>
      </c>
      <c r="E8" s="14">
        <v>0</v>
      </c>
      <c r="F8" s="14">
        <v>17.906099999999999</v>
      </c>
      <c r="G8" s="14">
        <v>307.97300000000001</v>
      </c>
      <c r="H8" s="14">
        <v>5.9192099999999997E-2</v>
      </c>
      <c r="I8" s="14">
        <v>280</v>
      </c>
      <c r="J8" s="14">
        <v>1</v>
      </c>
      <c r="K8" s="14">
        <v>0</v>
      </c>
      <c r="L8" s="14">
        <v>1</v>
      </c>
      <c r="M8" s="14">
        <v>0</v>
      </c>
      <c r="N8" s="14">
        <v>48.666899999999998</v>
      </c>
      <c r="O8" s="14">
        <v>325.53699999999998</v>
      </c>
      <c r="P8" s="14">
        <v>7.88629E-2</v>
      </c>
      <c r="Q8" s="14">
        <v>280</v>
      </c>
      <c r="R8" s="14">
        <v>0.94</v>
      </c>
      <c r="S8" s="14">
        <v>3.5564700000000001E-4</v>
      </c>
      <c r="T8" s="14">
        <v>0.99964399999999998</v>
      </c>
      <c r="U8" s="14">
        <v>20</v>
      </c>
      <c r="V8" s="14">
        <v>113.384</v>
      </c>
      <c r="W8" s="14">
        <v>688.423</v>
      </c>
      <c r="X8" s="14">
        <v>2.6630500000000001E-2</v>
      </c>
      <c r="Y8" s="14">
        <v>280</v>
      </c>
      <c r="Z8" s="14">
        <v>0.28000000000000003</v>
      </c>
      <c r="AA8" s="14">
        <v>0.69755</v>
      </c>
      <c r="AB8" s="14">
        <v>0.30245</v>
      </c>
      <c r="AC8" s="14">
        <v>1746.41</v>
      </c>
      <c r="AD8" s="14">
        <v>1637.78</v>
      </c>
      <c r="AE8" s="14">
        <v>992.68200000000002</v>
      </c>
      <c r="AF8" s="14">
        <v>2.0180799999999999E-2</v>
      </c>
    </row>
    <row r="9" spans="1:32" x14ac:dyDescent="0.2">
      <c r="A9" s="14">
        <v>320</v>
      </c>
      <c r="B9" s="14">
        <v>1</v>
      </c>
      <c r="C9" s="14">
        <v>0</v>
      </c>
      <c r="D9" s="14">
        <v>1</v>
      </c>
      <c r="E9" s="14">
        <v>0</v>
      </c>
      <c r="F9" s="14">
        <v>17.110399999999998</v>
      </c>
      <c r="G9" s="14">
        <v>305.601</v>
      </c>
      <c r="H9" s="14">
        <v>5.9652700000000003E-2</v>
      </c>
      <c r="I9" s="14">
        <v>320</v>
      </c>
      <c r="J9" s="14">
        <v>1</v>
      </c>
      <c r="K9" s="14">
        <v>0</v>
      </c>
      <c r="L9" s="14">
        <v>1</v>
      </c>
      <c r="M9" s="14">
        <v>0</v>
      </c>
      <c r="N9" s="14">
        <v>46.920699999999997</v>
      </c>
      <c r="O9" s="14">
        <v>324.74599999999998</v>
      </c>
      <c r="P9" s="14">
        <v>7.0538900000000002E-2</v>
      </c>
      <c r="Q9" s="14">
        <v>320</v>
      </c>
      <c r="R9" s="14">
        <v>0.95</v>
      </c>
      <c r="S9" s="14">
        <v>2.93147E-4</v>
      </c>
      <c r="T9" s="14">
        <v>0.99970700000000001</v>
      </c>
      <c r="U9" s="14">
        <v>17.5</v>
      </c>
      <c r="V9" s="14">
        <v>111.52</v>
      </c>
      <c r="W9" s="14">
        <v>668.13599999999997</v>
      </c>
      <c r="X9" s="14">
        <v>2.7461900000000001E-2</v>
      </c>
      <c r="Y9" s="14">
        <v>320</v>
      </c>
      <c r="Z9" s="14">
        <v>0.18</v>
      </c>
      <c r="AA9" s="14">
        <v>0.79224700000000003</v>
      </c>
      <c r="AB9" s="14">
        <v>0.20775299999999999</v>
      </c>
      <c r="AC9" s="14">
        <v>1905.83</v>
      </c>
      <c r="AD9" s="14">
        <v>2009.29</v>
      </c>
      <c r="AE9" s="14">
        <v>936.79499999999996</v>
      </c>
      <c r="AF9" s="14">
        <v>2.0564099999999998E-2</v>
      </c>
    </row>
    <row r="10" spans="1:32" x14ac:dyDescent="0.2">
      <c r="A10" s="14">
        <v>360</v>
      </c>
      <c r="B10" s="14">
        <v>1</v>
      </c>
      <c r="C10" s="14">
        <v>0</v>
      </c>
      <c r="D10" s="14">
        <v>1</v>
      </c>
      <c r="E10" s="14">
        <v>0</v>
      </c>
      <c r="F10" s="14">
        <v>23.843</v>
      </c>
      <c r="G10" s="14">
        <v>287.47300000000001</v>
      </c>
      <c r="H10" s="14">
        <v>6.3414899999999996E-2</v>
      </c>
      <c r="I10" s="14">
        <v>360</v>
      </c>
      <c r="J10" s="14">
        <v>1</v>
      </c>
      <c r="K10" s="14">
        <v>0</v>
      </c>
      <c r="L10" s="14">
        <v>1</v>
      </c>
      <c r="M10" s="14">
        <v>0</v>
      </c>
      <c r="N10" s="14">
        <v>48.847000000000001</v>
      </c>
      <c r="O10" s="14">
        <v>257.529</v>
      </c>
      <c r="P10" s="14">
        <v>8.6286199999999993E-2</v>
      </c>
      <c r="Q10" s="14">
        <v>360</v>
      </c>
      <c r="R10" s="14">
        <v>0.93</v>
      </c>
      <c r="S10" s="14">
        <v>8.2503000000000003E-4</v>
      </c>
      <c r="T10" s="14">
        <v>0.99917500000000004</v>
      </c>
      <c r="U10" s="14">
        <v>33.795000000000002</v>
      </c>
      <c r="V10" s="14">
        <v>119.05800000000001</v>
      </c>
      <c r="W10" s="14">
        <v>554.05200000000002</v>
      </c>
      <c r="X10" s="14">
        <v>3.3132300000000003E-2</v>
      </c>
      <c r="Y10" s="14">
        <v>360</v>
      </c>
      <c r="Z10" s="14">
        <v>0.01</v>
      </c>
      <c r="AA10" s="14">
        <v>0.97156699999999996</v>
      </c>
      <c r="AB10" s="14">
        <v>2.8433300000000002E-2</v>
      </c>
      <c r="AC10" s="14">
        <v>2667.93</v>
      </c>
      <c r="AD10" s="14">
        <v>3482.25</v>
      </c>
      <c r="AE10" s="14">
        <v>961.41</v>
      </c>
      <c r="AF10" s="14">
        <v>2.06544E-2</v>
      </c>
    </row>
    <row r="11" spans="1:32" x14ac:dyDescent="0.2">
      <c r="A11" s="14">
        <v>400</v>
      </c>
      <c r="B11" s="14">
        <v>1</v>
      </c>
      <c r="C11" s="14">
        <v>0</v>
      </c>
      <c r="D11" s="14">
        <v>1</v>
      </c>
      <c r="E11" s="14">
        <v>0</v>
      </c>
      <c r="F11" s="14">
        <v>23.896000000000001</v>
      </c>
      <c r="G11" s="14">
        <v>283.81799999999998</v>
      </c>
      <c r="H11" s="14">
        <v>6.4251799999999998E-2</v>
      </c>
      <c r="I11" s="14">
        <v>400</v>
      </c>
      <c r="J11" s="14">
        <v>1</v>
      </c>
      <c r="K11" s="14">
        <v>0</v>
      </c>
      <c r="L11" s="14">
        <v>1</v>
      </c>
      <c r="M11" s="14">
        <v>0</v>
      </c>
      <c r="N11" s="14">
        <v>47.213000000000001</v>
      </c>
      <c r="O11" s="14">
        <v>259.15499999999997</v>
      </c>
      <c r="P11" s="14">
        <v>8.6716500000000002E-2</v>
      </c>
      <c r="Q11" s="14">
        <v>400</v>
      </c>
      <c r="R11" s="14">
        <v>0.96</v>
      </c>
      <c r="S11" s="14">
        <v>4.4308599999999998E-4</v>
      </c>
      <c r="T11" s="14">
        <v>0.99955700000000003</v>
      </c>
      <c r="U11" s="14">
        <v>20.02</v>
      </c>
      <c r="V11" s="14">
        <v>123.07899999999999</v>
      </c>
      <c r="W11" s="14">
        <v>545.93700000000001</v>
      </c>
      <c r="X11" s="14">
        <v>3.3633700000000002E-2</v>
      </c>
      <c r="Y11" s="14">
        <v>400</v>
      </c>
      <c r="Z11" s="14">
        <v>0.05</v>
      </c>
      <c r="AA11" s="14">
        <v>0.93360500000000002</v>
      </c>
      <c r="AB11" s="14">
        <v>6.6394499999999995E-2</v>
      </c>
      <c r="AC11" s="14">
        <v>2661.03</v>
      </c>
      <c r="AD11" s="14">
        <v>3468.53</v>
      </c>
      <c r="AE11" s="14">
        <v>969.69200000000001</v>
      </c>
      <c r="AF11" s="14">
        <v>2.0431399999999999E-2</v>
      </c>
    </row>
    <row r="12" spans="1:32" x14ac:dyDescent="0.2">
      <c r="A12" s="14">
        <v>440</v>
      </c>
      <c r="B12" s="14">
        <v>1</v>
      </c>
      <c r="C12" s="14">
        <v>0</v>
      </c>
      <c r="D12" s="14">
        <v>1</v>
      </c>
      <c r="E12" s="14">
        <v>0</v>
      </c>
      <c r="F12" s="14">
        <v>28.709299999999999</v>
      </c>
      <c r="G12" s="14">
        <v>267.60199999999998</v>
      </c>
      <c r="H12" s="14">
        <v>6.8111099999999994E-2</v>
      </c>
      <c r="I12" s="14">
        <v>440</v>
      </c>
      <c r="J12" s="14">
        <v>0.99</v>
      </c>
      <c r="K12" s="14">
        <v>3.7037000000000002E-4</v>
      </c>
      <c r="L12" s="14">
        <v>0.99963000000000002</v>
      </c>
      <c r="M12" s="14">
        <v>3.22</v>
      </c>
      <c r="N12" s="14">
        <v>49.564799999999998</v>
      </c>
      <c r="O12" s="14">
        <v>236.37100000000001</v>
      </c>
      <c r="P12" s="14">
        <v>8.8884500000000005E-2</v>
      </c>
      <c r="Q12" s="14">
        <v>440</v>
      </c>
      <c r="R12" s="14">
        <v>0.92</v>
      </c>
      <c r="S12" s="14">
        <v>1.33333E-3</v>
      </c>
      <c r="T12" s="14">
        <v>0.99866699999999997</v>
      </c>
      <c r="U12" s="14">
        <v>22.074999999999999</v>
      </c>
      <c r="V12" s="14">
        <v>123.246</v>
      </c>
      <c r="W12" s="14">
        <v>459.166</v>
      </c>
      <c r="X12" s="14">
        <v>3.9842000000000002E-2</v>
      </c>
      <c r="Y12" s="14">
        <v>440</v>
      </c>
      <c r="Z12" s="14">
        <v>0</v>
      </c>
      <c r="AA12" s="14">
        <v>0.98996600000000001</v>
      </c>
      <c r="AB12" s="14">
        <v>1.00339E-2</v>
      </c>
      <c r="AC12" s="14">
        <v>2967.41</v>
      </c>
      <c r="AD12" s="14">
        <v>4539.67</v>
      </c>
      <c r="AE12" s="14">
        <v>887.61</v>
      </c>
      <c r="AF12" s="14">
        <v>2.2101699999999998E-2</v>
      </c>
    </row>
    <row r="13" spans="1:32" x14ac:dyDescent="0.2">
      <c r="A13" s="14">
        <v>480</v>
      </c>
      <c r="B13" s="14">
        <v>1</v>
      </c>
      <c r="C13" s="14">
        <v>0</v>
      </c>
      <c r="D13" s="14">
        <v>1</v>
      </c>
      <c r="E13" s="14">
        <v>0</v>
      </c>
      <c r="F13" s="14">
        <v>34.368600000000001</v>
      </c>
      <c r="G13" s="14">
        <v>267.69200000000001</v>
      </c>
      <c r="H13" s="14">
        <v>6.8075999999999998E-2</v>
      </c>
      <c r="I13" s="14">
        <v>480</v>
      </c>
      <c r="J13" s="14">
        <v>1</v>
      </c>
      <c r="K13" s="14">
        <v>0</v>
      </c>
      <c r="L13" s="14">
        <v>1</v>
      </c>
      <c r="M13" s="14">
        <v>0</v>
      </c>
      <c r="N13" s="14">
        <v>44.8977</v>
      </c>
      <c r="O13" s="14">
        <v>199.21700000000001</v>
      </c>
      <c r="P13" s="14">
        <v>0.106406</v>
      </c>
      <c r="Q13" s="14">
        <v>480</v>
      </c>
      <c r="R13" s="14">
        <v>0.95</v>
      </c>
      <c r="S13" s="14">
        <v>6.1111100000000001E-4</v>
      </c>
      <c r="T13" s="14">
        <v>0.99938899999999997</v>
      </c>
      <c r="U13" s="14">
        <v>18.545000000000002</v>
      </c>
      <c r="V13" s="14">
        <v>129.84</v>
      </c>
      <c r="W13" s="14">
        <v>456.70100000000002</v>
      </c>
      <c r="X13" s="14">
        <v>4.0051799999999999E-2</v>
      </c>
      <c r="Y13" s="14">
        <v>480</v>
      </c>
      <c r="Z13" s="14">
        <v>0</v>
      </c>
      <c r="AA13" s="14">
        <v>0.991761</v>
      </c>
      <c r="AB13" s="14">
        <v>8.2387999999999992E-3</v>
      </c>
      <c r="AC13" s="14">
        <v>3016.02</v>
      </c>
      <c r="AD13" s="14">
        <v>4858.88</v>
      </c>
      <c r="AE13" s="14">
        <v>976.66600000000005</v>
      </c>
      <c r="AF13" s="14">
        <v>2.0435600000000002E-2</v>
      </c>
    </row>
  </sheetData>
  <mergeCells count="4">
    <mergeCell ref="A1:H1"/>
    <mergeCell ref="I1:P1"/>
    <mergeCell ref="Q1:X1"/>
    <mergeCell ref="Y1:AF1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Testing</vt:lpstr>
      <vt:lpstr>Node-3_0126</vt:lpstr>
      <vt:lpstr>Multi-Node_0126</vt:lpstr>
      <vt:lpstr>Single-Node_0126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ESSLab</dc:creator>
  <cp:lastModifiedBy>ESSLAB</cp:lastModifiedBy>
  <cp:lastPrinted>2016-01-05T06:49:45Z</cp:lastPrinted>
  <dcterms:created xsi:type="dcterms:W3CDTF">2015-12-09T07:19:11Z</dcterms:created>
  <dcterms:modified xsi:type="dcterms:W3CDTF">2016-01-26T10:13:38Z</dcterms:modified>
</cp:coreProperties>
</file>