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5.xml" ContentType="application/vnd.openxmlformats-officedocument.drawingml.chartshapes+xml"/>
  <Override PartName="/xl/charts/chart70.xml" ContentType="application/vnd.openxmlformats-officedocument.drawingml.chart+xml"/>
  <Override PartName="/xl/drawings/drawing16.xml" ContentType="application/vnd.openxmlformats-officedocument.drawingml.chartshapes+xml"/>
  <Override PartName="/xl/charts/chart71.xml" ContentType="application/vnd.openxmlformats-officedocument.drawingml.chart+xml"/>
  <Override PartName="/xl/drawings/drawing17.xml" ContentType="application/vnd.openxmlformats-officedocument.drawingml.chartshapes+xml"/>
  <Override PartName="/xl/charts/chart72.xml" ContentType="application/vnd.openxmlformats-officedocument.drawingml.chart+xml"/>
  <Override PartName="/xl/drawings/drawing18.xml" ContentType="application/vnd.openxmlformats-officedocument.drawingml.chartshapes+xml"/>
  <Override PartName="/xl/charts/chart73.xml" ContentType="application/vnd.openxmlformats-officedocument.drawingml.chart+xml"/>
  <Override PartName="/xl/drawings/drawing19.xml" ContentType="application/vnd.openxmlformats-officedocument.drawingml.chartshapes+xml"/>
  <Override PartName="/xl/charts/chart74.xml" ContentType="application/vnd.openxmlformats-officedocument.drawingml.chart+xml"/>
  <Override PartName="/xl/drawings/drawing20.xml" ContentType="application/vnd.openxmlformats-officedocument.drawingml.chartshapes+xml"/>
  <Override PartName="/xl/charts/chart75.xml" ContentType="application/vnd.openxmlformats-officedocument.drawingml.chart+xml"/>
  <Override PartName="/xl/drawings/drawing21.xml" ContentType="application/vnd.openxmlformats-officedocument.drawingml.chartshapes+xml"/>
  <Override PartName="/xl/charts/chart76.xml" ContentType="application/vnd.openxmlformats-officedocument.drawingml.chart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4.xml" ContentType="application/vnd.openxmlformats-officedocument.drawingml.chartshapes+xml"/>
  <Override PartName="/xl/charts/chart90.xml" ContentType="application/vnd.openxmlformats-officedocument.drawingml.chart+xml"/>
  <Override PartName="/xl/drawings/drawing25.xml" ContentType="application/vnd.openxmlformats-officedocument.drawingml.chartshapes+xml"/>
  <Override PartName="/xl/charts/chart91.xml" ContentType="application/vnd.openxmlformats-officedocument.drawingml.chart+xml"/>
  <Override PartName="/xl/drawings/drawing26.xml" ContentType="application/vnd.openxmlformats-officedocument.drawingml.chartshapes+xml"/>
  <Override PartName="/xl/charts/chart92.xml" ContentType="application/vnd.openxmlformats-officedocument.drawingml.chart+xml"/>
  <Override PartName="/xl/drawings/drawing27.xml" ContentType="application/vnd.openxmlformats-officedocument.drawingml.chartshapes+xml"/>
  <Override PartName="/xl/charts/chart93.xml" ContentType="application/vnd.openxmlformats-officedocument.drawingml.chart+xml"/>
  <Override PartName="/xl/drawings/drawing28.xml" ContentType="application/vnd.openxmlformats-officedocument.drawingml.chartshapes+xml"/>
  <Override PartName="/xl/charts/chart94.xml" ContentType="application/vnd.openxmlformats-officedocument.drawingml.chart+xml"/>
  <Override PartName="/xl/drawings/drawing29.xml" ContentType="application/vnd.openxmlformats-officedocument.drawingml.chartshapes+xml"/>
  <Override PartName="/xl/charts/chart95.xml" ContentType="application/vnd.openxmlformats-officedocument.drawingml.chart+xml"/>
  <Override PartName="/xl/drawings/drawing30.xml" ContentType="application/vnd.openxmlformats-officedocument.drawingml.chartshapes+xml"/>
  <Override PartName="/xl/charts/chart96.xml" ContentType="application/vnd.openxmlformats-officedocument.drawingml.chart+xml"/>
  <Override PartName="/xl/drawings/drawing31.xml" ContentType="application/vnd.openxmlformats-officedocument.drawingml.chartshape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2.xml" ContentType="application/vnd.openxmlformats-officedocument.drawing+xml"/>
  <Override PartName="/xl/charts/chart101.xml" ContentType="application/vnd.openxmlformats-officedocument.drawingml.chart+xml"/>
  <Override PartName="/xl/drawings/drawing33.xml" ContentType="application/vnd.openxmlformats-officedocument.drawingml.chartshapes+xml"/>
  <Override PartName="/xl/charts/chart102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03.xml" ContentType="application/vnd.openxmlformats-officedocument.drawingml.chart+xml"/>
  <Override PartName="/xl/drawings/drawing36.xml" ContentType="application/vnd.openxmlformats-officedocument.drawing+xml"/>
  <Override PartName="/xl/charts/chart104.xml" ContentType="application/vnd.openxmlformats-officedocument.drawingml.chart+xml"/>
  <Override PartName="/xl/drawings/drawing37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GWm05" sheetId="13" r:id="rId1"/>
    <sheet name="GWm02" sheetId="15" r:id="rId2"/>
    <sheet name="GWm08" sheetId="16" r:id="rId3"/>
    <sheet name="GWBW05" sheetId="17" r:id="rId4"/>
    <sheet name="GWBW075" sheetId="18" r:id="rId5"/>
    <sheet name="BW 分布" sheetId="21" r:id="rId6"/>
    <sheet name="Energy 分布" sheetId="20" r:id="rId7"/>
    <sheet name="實作" sheetId="19" r:id="rId8"/>
    <sheet name="系統數據" sheetId="14" r:id="rId9"/>
  </sheets>
  <calcPr calcId="145621"/>
</workbook>
</file>

<file path=xl/calcChain.xml><?xml version="1.0" encoding="utf-8"?>
<calcChain xmlns="http://schemas.openxmlformats.org/spreadsheetml/2006/main">
  <c r="E17" i="21" l="1"/>
  <c r="F17" i="21"/>
  <c r="G17" i="21"/>
  <c r="E21" i="21"/>
  <c r="F21" i="21"/>
  <c r="G21" i="21"/>
  <c r="E20" i="21"/>
  <c r="F20" i="21"/>
  <c r="G20" i="21"/>
  <c r="E19" i="21"/>
  <c r="F19" i="21"/>
  <c r="G19" i="21"/>
  <c r="E18" i="21"/>
  <c r="F18" i="21"/>
  <c r="G18" i="21"/>
  <c r="E16" i="21"/>
  <c r="F16" i="21"/>
  <c r="G16" i="21"/>
  <c r="D21" i="21"/>
  <c r="D20" i="21"/>
  <c r="D19" i="21"/>
  <c r="D18" i="21"/>
  <c r="D17" i="21"/>
  <c r="D16" i="21"/>
  <c r="E15" i="21"/>
  <c r="F15" i="21"/>
  <c r="G15" i="21"/>
  <c r="E14" i="21"/>
  <c r="F14" i="21"/>
  <c r="G14" i="21"/>
  <c r="E13" i="21"/>
  <c r="F13" i="21"/>
  <c r="G13" i="21"/>
  <c r="E12" i="21"/>
  <c r="F12" i="21"/>
  <c r="G12" i="21"/>
  <c r="E11" i="21"/>
  <c r="F11" i="21"/>
  <c r="G11" i="21"/>
  <c r="E10" i="21"/>
  <c r="F10" i="21"/>
  <c r="G10" i="21"/>
  <c r="D15" i="21"/>
  <c r="D14" i="21"/>
  <c r="D13" i="21"/>
  <c r="D12" i="21"/>
  <c r="D11" i="21"/>
  <c r="D10" i="21"/>
  <c r="E9" i="21"/>
  <c r="F9" i="21"/>
  <c r="G9" i="21"/>
  <c r="E8" i="21"/>
  <c r="F8" i="21"/>
  <c r="G8" i="21"/>
  <c r="E7" i="21"/>
  <c r="F7" i="21"/>
  <c r="G7" i="21"/>
  <c r="G6" i="21"/>
  <c r="E6" i="21"/>
  <c r="F6" i="21"/>
  <c r="E5" i="21"/>
  <c r="F5" i="21"/>
  <c r="G5" i="21"/>
  <c r="D9" i="21"/>
  <c r="D8" i="21"/>
  <c r="D7" i="21"/>
  <c r="D6" i="21"/>
  <c r="D5" i="21"/>
  <c r="E4" i="21"/>
  <c r="F4" i="21"/>
  <c r="G4" i="21"/>
  <c r="D4" i="21"/>
  <c r="J31" i="20"/>
  <c r="I31" i="20"/>
  <c r="H31" i="20"/>
  <c r="N32" i="20"/>
  <c r="M32" i="20"/>
  <c r="L32" i="20"/>
  <c r="N52" i="20"/>
  <c r="N54" i="20"/>
  <c r="N53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N31" i="20"/>
  <c r="M31" i="20"/>
  <c r="L31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1" i="20"/>
  <c r="E36" i="20"/>
  <c r="E35" i="20"/>
  <c r="E34" i="20"/>
  <c r="E33" i="20"/>
  <c r="E32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F33" i="20"/>
  <c r="D33" i="20"/>
  <c r="D32" i="20"/>
  <c r="F32" i="20"/>
  <c r="F31" i="20"/>
  <c r="D31" i="20"/>
  <c r="G11" i="19"/>
  <c r="F11" i="19"/>
  <c r="E11" i="19"/>
  <c r="D11" i="19"/>
  <c r="L141" i="18" l="1"/>
  <c r="E141" i="18"/>
  <c r="L140" i="18"/>
  <c r="E140" i="18"/>
  <c r="G139" i="18"/>
  <c r="F139" i="18"/>
  <c r="D139" i="18"/>
  <c r="G138" i="18"/>
  <c r="F138" i="18"/>
  <c r="D138" i="18"/>
  <c r="G137" i="18"/>
  <c r="F137" i="18"/>
  <c r="D137" i="18"/>
  <c r="G136" i="18"/>
  <c r="F136" i="18"/>
  <c r="D136" i="18"/>
  <c r="G135" i="18"/>
  <c r="F135" i="18"/>
  <c r="D135" i="18"/>
  <c r="G134" i="18"/>
  <c r="F134" i="18"/>
  <c r="D134" i="18"/>
  <c r="G133" i="18"/>
  <c r="F133" i="18"/>
  <c r="D133" i="18"/>
  <c r="G132" i="18"/>
  <c r="F132" i="18"/>
  <c r="D132" i="18"/>
  <c r="G131" i="18"/>
  <c r="F131" i="18"/>
  <c r="D131" i="18"/>
  <c r="G130" i="18"/>
  <c r="F130" i="18"/>
  <c r="D130" i="18"/>
  <c r="G129" i="18"/>
  <c r="F129" i="18"/>
  <c r="D129" i="18"/>
  <c r="G128" i="18"/>
  <c r="F128" i="18"/>
  <c r="D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G117" i="18"/>
  <c r="F117" i="18"/>
  <c r="D117" i="18"/>
  <c r="G116" i="18"/>
  <c r="F116" i="18"/>
  <c r="D116" i="18"/>
  <c r="O27" i="18"/>
  <c r="O139" i="18" s="1"/>
  <c r="N27" i="18"/>
  <c r="N139" i="18" s="1"/>
  <c r="M27" i="18"/>
  <c r="M139" i="18" s="1"/>
  <c r="L27" i="18"/>
  <c r="O26" i="18"/>
  <c r="O138" i="18" s="1"/>
  <c r="N26" i="18"/>
  <c r="M26" i="18"/>
  <c r="M138" i="18" s="1"/>
  <c r="L26" i="18"/>
  <c r="O25" i="18"/>
  <c r="N25" i="18"/>
  <c r="M25" i="18"/>
  <c r="M137" i="18" s="1"/>
  <c r="L25" i="18"/>
  <c r="O24" i="18"/>
  <c r="O136" i="18" s="1"/>
  <c r="N24" i="18"/>
  <c r="M24" i="18"/>
  <c r="M136" i="18" s="1"/>
  <c r="L24" i="18"/>
  <c r="O23" i="18"/>
  <c r="O135" i="18" s="1"/>
  <c r="N23" i="18"/>
  <c r="N135" i="18" s="1"/>
  <c r="M23" i="18"/>
  <c r="M135" i="18" s="1"/>
  <c r="L23" i="18"/>
  <c r="O22" i="18"/>
  <c r="O134" i="18" s="1"/>
  <c r="N22" i="18"/>
  <c r="M22" i="18"/>
  <c r="M134" i="18" s="1"/>
  <c r="L22" i="18"/>
  <c r="O21" i="18"/>
  <c r="O133" i="18" s="1"/>
  <c r="N21" i="18"/>
  <c r="N133" i="18" s="1"/>
  <c r="M21" i="18"/>
  <c r="M133" i="18" s="1"/>
  <c r="L21" i="18"/>
  <c r="O20" i="18"/>
  <c r="O132" i="18" s="1"/>
  <c r="N20" i="18"/>
  <c r="M20" i="18"/>
  <c r="M132" i="18" s="1"/>
  <c r="L20" i="18"/>
  <c r="O19" i="18"/>
  <c r="O131" i="18" s="1"/>
  <c r="N19" i="18"/>
  <c r="N131" i="18" s="1"/>
  <c r="M19" i="18"/>
  <c r="M131" i="18" s="1"/>
  <c r="L19" i="18"/>
  <c r="O18" i="18"/>
  <c r="O130" i="18" s="1"/>
  <c r="N18" i="18"/>
  <c r="M18" i="18"/>
  <c r="M130" i="18" s="1"/>
  <c r="L18" i="18"/>
  <c r="O17" i="18"/>
  <c r="O129" i="18" s="1"/>
  <c r="N17" i="18"/>
  <c r="N129" i="18" s="1"/>
  <c r="M17" i="18"/>
  <c r="M129" i="18" s="1"/>
  <c r="L17" i="18"/>
  <c r="O16" i="18"/>
  <c r="O128" i="18" s="1"/>
  <c r="N16" i="18"/>
  <c r="M16" i="18"/>
  <c r="M128" i="18" s="1"/>
  <c r="L16" i="18"/>
  <c r="O15" i="18"/>
  <c r="O127" i="18" s="1"/>
  <c r="N15" i="18"/>
  <c r="N127" i="18" s="1"/>
  <c r="M15" i="18"/>
  <c r="M127" i="18" s="1"/>
  <c r="L15" i="18"/>
  <c r="O14" i="18"/>
  <c r="O126" i="18" s="1"/>
  <c r="N14" i="18"/>
  <c r="M14" i="18"/>
  <c r="M126" i="18" s="1"/>
  <c r="L14" i="18"/>
  <c r="O13" i="18"/>
  <c r="O125" i="18" s="1"/>
  <c r="N13" i="18"/>
  <c r="N125" i="18" s="1"/>
  <c r="M13" i="18"/>
  <c r="M125" i="18" s="1"/>
  <c r="L13" i="18"/>
  <c r="O12" i="18"/>
  <c r="O124" i="18" s="1"/>
  <c r="N12" i="18"/>
  <c r="M12" i="18"/>
  <c r="M124" i="18" s="1"/>
  <c r="L12" i="18"/>
  <c r="O11" i="18"/>
  <c r="O123" i="18" s="1"/>
  <c r="N11" i="18"/>
  <c r="N123" i="18" s="1"/>
  <c r="M11" i="18"/>
  <c r="M123" i="18" s="1"/>
  <c r="L11" i="18"/>
  <c r="O10" i="18"/>
  <c r="O122" i="18" s="1"/>
  <c r="N10" i="18"/>
  <c r="M10" i="18"/>
  <c r="M122" i="18" s="1"/>
  <c r="L10" i="18"/>
  <c r="O9" i="18"/>
  <c r="O121" i="18" s="1"/>
  <c r="N9" i="18"/>
  <c r="N121" i="18" s="1"/>
  <c r="M9" i="18"/>
  <c r="M121" i="18" s="1"/>
  <c r="L9" i="18"/>
  <c r="O8" i="18"/>
  <c r="O120" i="18" s="1"/>
  <c r="N8" i="18"/>
  <c r="M8" i="18"/>
  <c r="M120" i="18" s="1"/>
  <c r="L8" i="18"/>
  <c r="O7" i="18"/>
  <c r="O119" i="18" s="1"/>
  <c r="N7" i="18"/>
  <c r="N119" i="18" s="1"/>
  <c r="M7" i="18"/>
  <c r="M119" i="18" s="1"/>
  <c r="L7" i="18"/>
  <c r="O6" i="18"/>
  <c r="O118" i="18" s="1"/>
  <c r="N6" i="18"/>
  <c r="M6" i="18"/>
  <c r="M118" i="18" s="1"/>
  <c r="L6" i="18"/>
  <c r="O5" i="18"/>
  <c r="O117" i="18" s="1"/>
  <c r="N5" i="18"/>
  <c r="N117" i="18" s="1"/>
  <c r="M5" i="18"/>
  <c r="M117" i="18" s="1"/>
  <c r="L5" i="18"/>
  <c r="O4" i="18"/>
  <c r="O116" i="18" s="1"/>
  <c r="N4" i="18"/>
  <c r="M4" i="18"/>
  <c r="M116" i="18" s="1"/>
  <c r="L4" i="18"/>
  <c r="D140" i="18" l="1"/>
  <c r="F141" i="18"/>
  <c r="N116" i="18"/>
  <c r="N118" i="18"/>
  <c r="N120" i="18"/>
  <c r="N122" i="18"/>
  <c r="N124" i="18"/>
  <c r="N126" i="18"/>
  <c r="N128" i="18"/>
  <c r="N130" i="18"/>
  <c r="N132" i="18"/>
  <c r="N134" i="18"/>
  <c r="N136" i="18"/>
  <c r="N138" i="18"/>
  <c r="N137" i="18"/>
  <c r="O137" i="18"/>
  <c r="O140" i="18" s="1"/>
  <c r="G141" i="18"/>
  <c r="M141" i="18"/>
  <c r="M140" i="18"/>
  <c r="D141" i="18"/>
  <c r="F140" i="18"/>
  <c r="G140" i="18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66" i="14"/>
  <c r="N141" i="18" l="1"/>
  <c r="N140" i="18"/>
  <c r="O141" i="18"/>
  <c r="L141" i="17"/>
  <c r="E141" i="17"/>
  <c r="L140" i="17"/>
  <c r="E140" i="17"/>
  <c r="G139" i="17"/>
  <c r="F139" i="17"/>
  <c r="D139" i="17"/>
  <c r="G138" i="17"/>
  <c r="F138" i="17"/>
  <c r="D138" i="17"/>
  <c r="G137" i="17"/>
  <c r="F137" i="17"/>
  <c r="D137" i="17"/>
  <c r="G136" i="17"/>
  <c r="F136" i="17"/>
  <c r="D136" i="17"/>
  <c r="G135" i="17"/>
  <c r="F135" i="17"/>
  <c r="D135" i="17"/>
  <c r="G134" i="17"/>
  <c r="F134" i="17"/>
  <c r="D134" i="17"/>
  <c r="G133" i="17"/>
  <c r="F133" i="17"/>
  <c r="D133" i="17"/>
  <c r="G132" i="17"/>
  <c r="F132" i="17"/>
  <c r="D132" i="17"/>
  <c r="G131" i="17"/>
  <c r="F131" i="17"/>
  <c r="D131" i="17"/>
  <c r="G130" i="17"/>
  <c r="F130" i="17"/>
  <c r="D130" i="17"/>
  <c r="G129" i="17"/>
  <c r="F129" i="17"/>
  <c r="D129" i="17"/>
  <c r="G128" i="17"/>
  <c r="F128" i="17"/>
  <c r="D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F116" i="17"/>
  <c r="F141" i="17" s="1"/>
  <c r="D116" i="17"/>
  <c r="O27" i="17"/>
  <c r="N27" i="17"/>
  <c r="N139" i="17" s="1"/>
  <c r="M27" i="17"/>
  <c r="M139" i="17" s="1"/>
  <c r="L27" i="17"/>
  <c r="O26" i="17"/>
  <c r="O138" i="17" s="1"/>
  <c r="N26" i="17"/>
  <c r="N138" i="17" s="1"/>
  <c r="M26" i="17"/>
  <c r="M138" i="17" s="1"/>
  <c r="L26" i="17"/>
  <c r="O25" i="17"/>
  <c r="O137" i="17" s="1"/>
  <c r="N25" i="17"/>
  <c r="N137" i="17" s="1"/>
  <c r="M25" i="17"/>
  <c r="M137" i="17" s="1"/>
  <c r="L25" i="17"/>
  <c r="O24" i="17"/>
  <c r="O136" i="17" s="1"/>
  <c r="N24" i="17"/>
  <c r="N136" i="17" s="1"/>
  <c r="M24" i="17"/>
  <c r="M136" i="17" s="1"/>
  <c r="L24" i="17"/>
  <c r="O23" i="17"/>
  <c r="O135" i="17" s="1"/>
  <c r="N23" i="17"/>
  <c r="N135" i="17" s="1"/>
  <c r="M23" i="17"/>
  <c r="M135" i="17" s="1"/>
  <c r="L23" i="17"/>
  <c r="O22" i="17"/>
  <c r="O134" i="17" s="1"/>
  <c r="N22" i="17"/>
  <c r="N134" i="17" s="1"/>
  <c r="M22" i="17"/>
  <c r="M134" i="17" s="1"/>
  <c r="L22" i="17"/>
  <c r="O21" i="17"/>
  <c r="O133" i="17" s="1"/>
  <c r="N21" i="17"/>
  <c r="N133" i="17" s="1"/>
  <c r="M21" i="17"/>
  <c r="M133" i="17" s="1"/>
  <c r="L21" i="17"/>
  <c r="O20" i="17"/>
  <c r="O132" i="17" s="1"/>
  <c r="N20" i="17"/>
  <c r="N132" i="17" s="1"/>
  <c r="M20" i="17"/>
  <c r="M132" i="17" s="1"/>
  <c r="L20" i="17"/>
  <c r="O19" i="17"/>
  <c r="O131" i="17" s="1"/>
  <c r="N19" i="17"/>
  <c r="N131" i="17" s="1"/>
  <c r="M19" i="17"/>
  <c r="M131" i="17" s="1"/>
  <c r="L19" i="17"/>
  <c r="O18" i="17"/>
  <c r="O130" i="17" s="1"/>
  <c r="N18" i="17"/>
  <c r="N130" i="17" s="1"/>
  <c r="M18" i="17"/>
  <c r="M130" i="17" s="1"/>
  <c r="L18" i="17"/>
  <c r="O17" i="17"/>
  <c r="O129" i="17" s="1"/>
  <c r="N17" i="17"/>
  <c r="N129" i="17" s="1"/>
  <c r="M17" i="17"/>
  <c r="M129" i="17" s="1"/>
  <c r="L17" i="17"/>
  <c r="O16" i="17"/>
  <c r="O128" i="17" s="1"/>
  <c r="N16" i="17"/>
  <c r="N128" i="17" s="1"/>
  <c r="M16" i="17"/>
  <c r="M128" i="17" s="1"/>
  <c r="L16" i="17"/>
  <c r="O15" i="17"/>
  <c r="O127" i="17" s="1"/>
  <c r="N15" i="17"/>
  <c r="N127" i="17" s="1"/>
  <c r="M15" i="17"/>
  <c r="M127" i="17" s="1"/>
  <c r="L15" i="17"/>
  <c r="O14" i="17"/>
  <c r="O126" i="17" s="1"/>
  <c r="N14" i="17"/>
  <c r="M14" i="17"/>
  <c r="M126" i="17" s="1"/>
  <c r="L14" i="17"/>
  <c r="O13" i="17"/>
  <c r="O125" i="17" s="1"/>
  <c r="N13" i="17"/>
  <c r="N125" i="17" s="1"/>
  <c r="M13" i="17"/>
  <c r="M125" i="17" s="1"/>
  <c r="L13" i="17"/>
  <c r="O12" i="17"/>
  <c r="O124" i="17" s="1"/>
  <c r="N12" i="17"/>
  <c r="M12" i="17"/>
  <c r="M124" i="17" s="1"/>
  <c r="L12" i="17"/>
  <c r="O11" i="17"/>
  <c r="O123" i="17" s="1"/>
  <c r="N11" i="17"/>
  <c r="N123" i="17" s="1"/>
  <c r="M11" i="17"/>
  <c r="M123" i="17" s="1"/>
  <c r="L11" i="17"/>
  <c r="O10" i="17"/>
  <c r="O122" i="17" s="1"/>
  <c r="N10" i="17"/>
  <c r="M10" i="17"/>
  <c r="M122" i="17" s="1"/>
  <c r="L10" i="17"/>
  <c r="O9" i="17"/>
  <c r="O121" i="17" s="1"/>
  <c r="N9" i="17"/>
  <c r="N121" i="17" s="1"/>
  <c r="M9" i="17"/>
  <c r="M121" i="17" s="1"/>
  <c r="L9" i="17"/>
  <c r="O8" i="17"/>
  <c r="O120" i="17" s="1"/>
  <c r="N8" i="17"/>
  <c r="M8" i="17"/>
  <c r="M120" i="17" s="1"/>
  <c r="L8" i="17"/>
  <c r="O7" i="17"/>
  <c r="O119" i="17" s="1"/>
  <c r="N7" i="17"/>
  <c r="N119" i="17" s="1"/>
  <c r="M7" i="17"/>
  <c r="M119" i="17" s="1"/>
  <c r="L7" i="17"/>
  <c r="O6" i="17"/>
  <c r="O118" i="17" s="1"/>
  <c r="N6" i="17"/>
  <c r="M6" i="17"/>
  <c r="M118" i="17" s="1"/>
  <c r="L6" i="17"/>
  <c r="O5" i="17"/>
  <c r="O117" i="17" s="1"/>
  <c r="N5" i="17"/>
  <c r="N117" i="17" s="1"/>
  <c r="M5" i="17"/>
  <c r="M117" i="17" s="1"/>
  <c r="L5" i="17"/>
  <c r="O4" i="17"/>
  <c r="O116" i="17" s="1"/>
  <c r="N4" i="17"/>
  <c r="M4" i="17"/>
  <c r="L4" i="17"/>
  <c r="O139" i="17" l="1"/>
  <c r="D141" i="17"/>
  <c r="G141" i="17"/>
  <c r="M116" i="17"/>
  <c r="N118" i="17"/>
  <c r="N120" i="17"/>
  <c r="N122" i="17"/>
  <c r="N124" i="17"/>
  <c r="N126" i="17"/>
  <c r="O141" i="17"/>
  <c r="O140" i="17"/>
  <c r="M141" i="17"/>
  <c r="M140" i="17"/>
  <c r="D140" i="17"/>
  <c r="N116" i="17"/>
  <c r="F140" i="17"/>
  <c r="G140" i="17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66" i="14"/>
  <c r="N141" i="17" l="1"/>
  <c r="N140" i="17"/>
  <c r="L141" i="16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O27" i="16"/>
  <c r="N27" i="16"/>
  <c r="M27" i="16"/>
  <c r="L27" i="16"/>
  <c r="O26" i="16"/>
  <c r="N26" i="16"/>
  <c r="M26" i="16"/>
  <c r="L26" i="16"/>
  <c r="O25" i="16"/>
  <c r="N25" i="16"/>
  <c r="M25" i="16"/>
  <c r="L25" i="16"/>
  <c r="O24" i="16"/>
  <c r="N24" i="16"/>
  <c r="M24" i="16"/>
  <c r="L24" i="16"/>
  <c r="O23" i="16"/>
  <c r="N23" i="16"/>
  <c r="M23" i="16"/>
  <c r="L23" i="16"/>
  <c r="O22" i="16"/>
  <c r="N22" i="16"/>
  <c r="M22" i="16"/>
  <c r="L22" i="16"/>
  <c r="O21" i="16"/>
  <c r="N21" i="16"/>
  <c r="M21" i="16"/>
  <c r="L21" i="16"/>
  <c r="O20" i="16"/>
  <c r="N20" i="16"/>
  <c r="M20" i="16"/>
  <c r="L20" i="16"/>
  <c r="O19" i="16"/>
  <c r="N19" i="16"/>
  <c r="M19" i="16"/>
  <c r="L19" i="16"/>
  <c r="O18" i="16"/>
  <c r="N18" i="16"/>
  <c r="M18" i="16"/>
  <c r="L18" i="16"/>
  <c r="O17" i="16"/>
  <c r="N17" i="16"/>
  <c r="M17" i="16"/>
  <c r="L17" i="16"/>
  <c r="O16" i="16"/>
  <c r="N16" i="16"/>
  <c r="M16" i="16"/>
  <c r="L16" i="16"/>
  <c r="O15" i="16"/>
  <c r="N15" i="16"/>
  <c r="M15" i="16"/>
  <c r="L15" i="16"/>
  <c r="O14" i="16"/>
  <c r="N14" i="16"/>
  <c r="M14" i="16"/>
  <c r="L14" i="16"/>
  <c r="O13" i="16"/>
  <c r="N13" i="16"/>
  <c r="M13" i="16"/>
  <c r="L13" i="16"/>
  <c r="O12" i="16"/>
  <c r="N12" i="16"/>
  <c r="M12" i="16"/>
  <c r="L12" i="16"/>
  <c r="O11" i="16"/>
  <c r="N11" i="16"/>
  <c r="M11" i="16"/>
  <c r="L11" i="16"/>
  <c r="O10" i="16"/>
  <c r="N10" i="16"/>
  <c r="M10" i="16"/>
  <c r="L10" i="16"/>
  <c r="O9" i="16"/>
  <c r="N9" i="16"/>
  <c r="M9" i="16"/>
  <c r="L9" i="16"/>
  <c r="O8" i="16"/>
  <c r="N8" i="16"/>
  <c r="M8" i="16"/>
  <c r="L8" i="16"/>
  <c r="O7" i="16"/>
  <c r="N7" i="16"/>
  <c r="M7" i="16"/>
  <c r="L7" i="16"/>
  <c r="O6" i="16"/>
  <c r="N6" i="16"/>
  <c r="M6" i="16"/>
  <c r="L6" i="16"/>
  <c r="O5" i="16"/>
  <c r="N5" i="16"/>
  <c r="M5" i="16"/>
  <c r="L5" i="16"/>
  <c r="O4" i="16"/>
  <c r="N4" i="16"/>
  <c r="M4" i="16"/>
  <c r="L4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O27" i="15"/>
  <c r="N27" i="15"/>
  <c r="M27" i="15"/>
  <c r="L27" i="15"/>
  <c r="O26" i="15"/>
  <c r="N26" i="15"/>
  <c r="M26" i="15"/>
  <c r="L26" i="15"/>
  <c r="O25" i="15"/>
  <c r="N25" i="15"/>
  <c r="M25" i="15"/>
  <c r="L25" i="15"/>
  <c r="O24" i="15"/>
  <c r="N24" i="15"/>
  <c r="M24" i="15"/>
  <c r="L24" i="15"/>
  <c r="O23" i="15"/>
  <c r="N23" i="15"/>
  <c r="M23" i="15"/>
  <c r="L23" i="15"/>
  <c r="O22" i="15"/>
  <c r="N22" i="15"/>
  <c r="M22" i="15"/>
  <c r="L22" i="15"/>
  <c r="O21" i="15"/>
  <c r="N21" i="15"/>
  <c r="M21" i="15"/>
  <c r="L21" i="15"/>
  <c r="O20" i="15"/>
  <c r="N20" i="15"/>
  <c r="M20" i="15"/>
  <c r="L20" i="15"/>
  <c r="O19" i="15"/>
  <c r="N19" i="15"/>
  <c r="M19" i="15"/>
  <c r="L19" i="15"/>
  <c r="O18" i="15"/>
  <c r="N18" i="15"/>
  <c r="M18" i="15"/>
  <c r="L18" i="15"/>
  <c r="O17" i="15"/>
  <c r="N17" i="15"/>
  <c r="M17" i="15"/>
  <c r="L17" i="15"/>
  <c r="O16" i="15"/>
  <c r="N16" i="15"/>
  <c r="M16" i="15"/>
  <c r="L16" i="15"/>
  <c r="O15" i="15"/>
  <c r="N15" i="15"/>
  <c r="M15" i="15"/>
  <c r="L15" i="15"/>
  <c r="O14" i="15"/>
  <c r="N14" i="15"/>
  <c r="M14" i="15"/>
  <c r="L14" i="15"/>
  <c r="O13" i="15"/>
  <c r="N13" i="15"/>
  <c r="M13" i="15"/>
  <c r="L13" i="15"/>
  <c r="O12" i="15"/>
  <c r="N12" i="15"/>
  <c r="M12" i="15"/>
  <c r="L12" i="15"/>
  <c r="O11" i="15"/>
  <c r="N11" i="15"/>
  <c r="M11" i="15"/>
  <c r="L11" i="15"/>
  <c r="O10" i="15"/>
  <c r="N10" i="15"/>
  <c r="M10" i="15"/>
  <c r="L10" i="15"/>
  <c r="O9" i="15"/>
  <c r="N9" i="15"/>
  <c r="M9" i="15"/>
  <c r="L9" i="15"/>
  <c r="O8" i="15"/>
  <c r="N8" i="15"/>
  <c r="M8" i="15"/>
  <c r="L8" i="15"/>
  <c r="O7" i="15"/>
  <c r="N7" i="15"/>
  <c r="M7" i="15"/>
  <c r="L7" i="15"/>
  <c r="O6" i="15"/>
  <c r="N6" i="15"/>
  <c r="M6" i="15"/>
  <c r="L6" i="15"/>
  <c r="O5" i="15"/>
  <c r="N5" i="15"/>
  <c r="M5" i="15"/>
  <c r="L5" i="15"/>
  <c r="O4" i="15"/>
  <c r="N4" i="15"/>
  <c r="M4" i="15"/>
  <c r="L4" i="15"/>
  <c r="N139" i="15" l="1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L56" i="14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29" i="14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27" i="13"/>
  <c r="O26" i="13"/>
  <c r="O25" i="13"/>
  <c r="O24" i="13"/>
  <c r="O136" i="13" s="1"/>
  <c r="O23" i="13"/>
  <c r="O22" i="13"/>
  <c r="O21" i="13"/>
  <c r="O20" i="13"/>
  <c r="O132" i="13" s="1"/>
  <c r="O19" i="13"/>
  <c r="N27" i="13"/>
  <c r="N26" i="13"/>
  <c r="N25" i="13"/>
  <c r="N24" i="13"/>
  <c r="N23" i="13"/>
  <c r="N22" i="13"/>
  <c r="N21" i="13"/>
  <c r="N20" i="13"/>
  <c r="N19" i="13"/>
  <c r="M27" i="13"/>
  <c r="M26" i="13"/>
  <c r="M25" i="13"/>
  <c r="M24" i="13"/>
  <c r="M23" i="13"/>
  <c r="M22" i="13"/>
  <c r="M21" i="13"/>
  <c r="M20" i="13"/>
  <c r="M19" i="13"/>
  <c r="L27" i="13"/>
  <c r="L26" i="13"/>
  <c r="L25" i="13"/>
  <c r="L24" i="13"/>
  <c r="L23" i="13"/>
  <c r="L22" i="13"/>
  <c r="L21" i="13"/>
  <c r="L20" i="13"/>
  <c r="L19" i="13"/>
  <c r="O15" i="13"/>
  <c r="N15" i="13"/>
  <c r="M15" i="13"/>
  <c r="L15" i="13"/>
  <c r="O11" i="13"/>
  <c r="O12" i="13"/>
  <c r="N11" i="13"/>
  <c r="M11" i="13"/>
  <c r="L11" i="13"/>
  <c r="O7" i="13"/>
  <c r="O119" i="13" s="1"/>
  <c r="N7" i="13"/>
  <c r="M7" i="13"/>
  <c r="L7" i="13"/>
  <c r="M6" i="13"/>
  <c r="L6" i="13"/>
  <c r="L5" i="13"/>
  <c r="L4" i="13"/>
  <c r="O134" i="13" l="1"/>
  <c r="O138" i="13"/>
  <c r="M119" i="13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8" i="13"/>
  <c r="O17" i="13"/>
  <c r="O16" i="13"/>
  <c r="O14" i="13"/>
  <c r="O13" i="13"/>
  <c r="O10" i="13"/>
  <c r="O9" i="13"/>
  <c r="O8" i="13"/>
  <c r="O6" i="13"/>
  <c r="O118" i="13" s="1"/>
  <c r="O5" i="13"/>
  <c r="O117" i="13" s="1"/>
  <c r="O4" i="13"/>
  <c r="O116" i="13" s="1"/>
  <c r="N18" i="13"/>
  <c r="N17" i="13"/>
  <c r="N16" i="13"/>
  <c r="N14" i="13"/>
  <c r="N13" i="13"/>
  <c r="N12" i="13"/>
  <c r="N10" i="13"/>
  <c r="N9" i="13"/>
  <c r="N8" i="13"/>
  <c r="N6" i="13"/>
  <c r="N118" i="13" s="1"/>
  <c r="N5" i="13"/>
  <c r="N117" i="13" s="1"/>
  <c r="N4" i="13"/>
  <c r="N116" i="13" s="1"/>
  <c r="M18" i="13"/>
  <c r="M17" i="13"/>
  <c r="M16" i="13"/>
  <c r="M14" i="13"/>
  <c r="M13" i="13"/>
  <c r="M12" i="13"/>
  <c r="M10" i="13"/>
  <c r="M9" i="13"/>
  <c r="M8" i="13"/>
  <c r="M5" i="13"/>
  <c r="M117" i="13" s="1"/>
  <c r="M4" i="13"/>
  <c r="M116" i="13" s="1"/>
  <c r="L18" i="13"/>
  <c r="L17" i="13"/>
  <c r="L16" i="13"/>
  <c r="L14" i="13"/>
  <c r="L13" i="13"/>
  <c r="L12" i="13"/>
  <c r="O124" i="13" s="1"/>
  <c r="L10" i="13"/>
  <c r="L9" i="13"/>
  <c r="L8" i="13"/>
  <c r="M122" i="13" l="1"/>
  <c r="M128" i="13"/>
  <c r="N122" i="13"/>
  <c r="N128" i="13"/>
  <c r="M121" i="13"/>
  <c r="M126" i="13"/>
  <c r="N121" i="13"/>
  <c r="O129" i="13"/>
  <c r="M124" i="13"/>
  <c r="M129" i="13"/>
  <c r="N124" i="13"/>
  <c r="N129" i="13"/>
  <c r="N126" i="13"/>
  <c r="O121" i="13"/>
  <c r="O128" i="13"/>
  <c r="O122" i="13"/>
  <c r="O125" i="13"/>
  <c r="O130" i="13"/>
  <c r="M120" i="13"/>
  <c r="M141" i="13" s="1"/>
  <c r="M125" i="13"/>
  <c r="M130" i="13"/>
  <c r="N120" i="13"/>
  <c r="N125" i="13"/>
  <c r="N130" i="13"/>
  <c r="O120" i="13"/>
  <c r="O126" i="13"/>
  <c r="M140" i="13" l="1"/>
  <c r="N140" i="13"/>
  <c r="O140" i="13"/>
  <c r="N141" i="13"/>
  <c r="O141" i="13"/>
</calcChain>
</file>

<file path=xl/sharedStrings.xml><?xml version="1.0" encoding="utf-8"?>
<sst xmlns="http://schemas.openxmlformats.org/spreadsheetml/2006/main" count="305" uniqueCount="37">
  <si>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</si>
  <si>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</si>
  <si>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</si>
  <si>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</si>
  <si>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</si>
  <si>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</si>
  <si>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</si>
  <si>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</si>
  <si>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</si>
  <si>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</si>
  <si>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</si>
  <si>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</si>
  <si>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</si>
  <si>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</si>
  <si>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</si>
  <si>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</si>
  <si>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</si>
  <si>
    <t>m=0.5</t>
    <phoneticPr fontId="1" type="noConversion"/>
  </si>
  <si>
    <t>m=0.8</t>
    <phoneticPr fontId="1" type="noConversion"/>
  </si>
  <si>
    <t>m=0.2</t>
    <phoneticPr fontId="1" type="noConversion"/>
  </si>
  <si>
    <t>Local</t>
    <phoneticPr fontId="1" type="noConversion"/>
  </si>
  <si>
    <t>OFLD</t>
    <phoneticPr fontId="1" type="noConversion"/>
  </si>
  <si>
    <t>Cloud</t>
  </si>
  <si>
    <t>Cloud</t>
    <phoneticPr fontId="1" type="noConversion"/>
  </si>
  <si>
    <t>Local</t>
    <phoneticPr fontId="1" type="noConversion"/>
  </si>
  <si>
    <t>BW=2</t>
    <phoneticPr fontId="1" type="noConversion"/>
  </si>
  <si>
    <t>Iavg</t>
    <phoneticPr fontId="1" type="noConversion"/>
  </si>
  <si>
    <t>Normalized Iavg</t>
    <phoneticPr fontId="1" type="noConversion"/>
  </si>
  <si>
    <t>m = 0.5</t>
    <phoneticPr fontId="1" type="noConversion"/>
  </si>
  <si>
    <t>GW1</t>
    <phoneticPr fontId="1" type="noConversion"/>
  </si>
  <si>
    <t>GW2</t>
    <phoneticPr fontId="1" type="noConversion"/>
  </si>
  <si>
    <t>GW3</t>
    <phoneticPr fontId="1" type="noConversion"/>
  </si>
  <si>
    <t>m = 0.2</t>
    <phoneticPr fontId="1" type="noConversion"/>
  </si>
  <si>
    <t>m = 0.8</t>
    <phoneticPr fontId="1" type="noConversion"/>
  </si>
  <si>
    <t>Ene Ratio</t>
    <phoneticPr fontId="1" type="noConversion"/>
  </si>
  <si>
    <t>Local_Eng</t>
    <phoneticPr fontId="1" type="noConversion"/>
  </si>
  <si>
    <t>BW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</si>
</sst>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rgb="FF9C65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0" borderId="0" xfId="0" applyNumberFormat="1" applyBorder="1"/>
    <xf numFmtId="176" fontId="0" fillId="0" borderId="2" xfId="0" applyNumberFormat="1" applyBorder="1"/>
    <xf numFmtId="176" fontId="0" fillId="0" borderId="7" xfId="0" applyNumberFormat="1" applyBorder="1"/>
    <xf numFmtId="0" fontId="3" fillId="3" borderId="0" xfId="2" applyAlignment="1"/>
  </cellXfs>
  <cellStyles count="3">
    <cellStyle name="一般" xfId="0" builtinId="0"/>
    <cellStyle name="中等" xfId="2" builtinId="28"/>
    <cellStyle name="百分比" xfId="1" builtinId="5"/>
  </cellStyles>
  <dxfs count="0"/>
  <tableStyles count="0" defaultTableStyle="TableStyleMedium2" defaultPivotStyle="PivotStyleMedium9"/>
  <colors>
    <mruColors>
      <color rgb="FFAB3737"/>
      <color rgb="FF7F63CF"/>
      <color rgb="FF9966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0.983371</c:v>
                </c:pt>
                <c:pt idx="2">
                  <c:v>0.909914</c:v>
                </c:pt>
                <c:pt idx="3">
                  <c:v>0.78904099999999999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19936"/>
        <c:axId val="140617984"/>
      </c:barChart>
      <c:catAx>
        <c:axId val="1405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617984"/>
        <c:crosses val="autoZero"/>
        <c:auto val="1"/>
        <c:lblAlgn val="ctr"/>
        <c:lblOffset val="100"/>
        <c:noMultiLvlLbl val="0"/>
      </c:catAx>
      <c:valAx>
        <c:axId val="140617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51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('GWm05'!$L$4,'GWm05'!$L$8,'GWm05'!$L$12,'GWm05'!$L$16,'GWm05'!$L$20,'GWm05'!$L$24)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('GWm05'!$M$4,'GWm05'!$M$8,'GWm05'!$M$12,'GWm05'!$M$16,'GWm05'!$M$20,'GWm05'!$M$24)</c:f>
              <c:numCache>
                <c:formatCode>General</c:formatCode>
                <c:ptCount val="6"/>
                <c:pt idx="0">
                  <c:v>0.59062514197446736</c:v>
                </c:pt>
                <c:pt idx="1">
                  <c:v>0.61973558675207852</c:v>
                </c:pt>
                <c:pt idx="2">
                  <c:v>0.64354754440961337</c:v>
                </c:pt>
                <c:pt idx="3">
                  <c:v>0.65210008632047622</c:v>
                </c:pt>
                <c:pt idx="4">
                  <c:v>0.65900004543182966</c:v>
                </c:pt>
                <c:pt idx="5">
                  <c:v>0.65821634637226845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('GWm05'!$N$4,'GWm05'!$N$8,'GWm05'!$N$12,'GWm05'!$N$16,'GWm05'!$N$20,'GWm05'!$N$24)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('GWm05'!$O$4,'GWm05'!$O$8,'GWm05'!$O$12,'GWm05'!$O$16,'GWm05'!$O$20,'GWm05'!$O$24)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78848"/>
        <c:axId val="142448832"/>
      </c:barChart>
      <c:catAx>
        <c:axId val="1424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448832"/>
        <c:crosses val="autoZero"/>
        <c:auto val="1"/>
        <c:lblAlgn val="ctr"/>
        <c:lblOffset val="100"/>
        <c:noMultiLvlLbl val="0"/>
      </c:catAx>
      <c:valAx>
        <c:axId val="142448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4788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GWBW075!$M$24:$M$27</c:f>
              <c:numCache>
                <c:formatCode>General</c:formatCode>
                <c:ptCount val="4"/>
                <c:pt idx="0">
                  <c:v>0.65821634637226845</c:v>
                </c:pt>
                <c:pt idx="1">
                  <c:v>0.861449956839762</c:v>
                </c:pt>
                <c:pt idx="2">
                  <c:v>0.87356321839080464</c:v>
                </c:pt>
                <c:pt idx="3">
                  <c:v>0.80366066966516747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GWBW075!$N$24:$N$27</c:f>
              <c:numCache>
                <c:formatCode>General</c:formatCode>
                <c:ptCount val="4"/>
                <c:pt idx="0">
                  <c:v>0.58244741265730782</c:v>
                </c:pt>
                <c:pt idx="1">
                  <c:v>0.58233383308345832</c:v>
                </c:pt>
                <c:pt idx="2">
                  <c:v>0.58241901776384541</c:v>
                </c:pt>
                <c:pt idx="3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0.89253668620235338</c:v>
                </c:pt>
                <c:pt idx="2">
                  <c:v>0.98083912589159983</c:v>
                </c:pt>
                <c:pt idx="3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04992"/>
        <c:axId val="154032320"/>
      </c:barChart>
      <c:catAx>
        <c:axId val="1540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032320"/>
        <c:crosses val="autoZero"/>
        <c:auto val="1"/>
        <c:lblAlgn val="ctr"/>
        <c:lblOffset val="100"/>
        <c:noMultiLvlLbl val="0"/>
      </c:catAx>
      <c:valAx>
        <c:axId val="154032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00499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view3D>
      <c:rotX val="10"/>
      <c:rotY val="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分布'!$F$7,'BW 分布'!$F$13,'BW 分布'!$F$19)</c:f>
              <c:numCache>
                <c:formatCode>General</c:formatCode>
                <c:ptCount val="3"/>
                <c:pt idx="0">
                  <c:v>0.426149</c:v>
                </c:pt>
                <c:pt idx="1">
                  <c:v>0.25292999999999999</c:v>
                </c:pt>
                <c:pt idx="2">
                  <c:v>8.62845E-2</c:v>
                </c:pt>
              </c:numCache>
            </c:numRef>
          </c:val>
        </c:ser>
        <c:ser>
          <c:idx val="2"/>
          <c:order val="1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分布'!$G$7,'BW 分布'!$G$13,'BW 分布'!$G$19)</c:f>
              <c:numCache>
                <c:formatCode>General</c:formatCode>
                <c:ptCount val="3"/>
                <c:pt idx="0">
                  <c:v>0.83890299999999995</c:v>
                </c:pt>
                <c:pt idx="1">
                  <c:v>0.83721299999999998</c:v>
                </c:pt>
                <c:pt idx="2">
                  <c:v>0.83160299999999998</c:v>
                </c:pt>
              </c:numCache>
            </c:numRef>
          </c:val>
        </c:ser>
        <c:ser>
          <c:idx val="3"/>
          <c:order val="2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分布'!$E$7,'BW 分布'!$E$13,'BW 分布'!$E$19)</c:f>
              <c:numCache>
                <c:formatCode>General</c:formatCode>
                <c:ptCount val="3"/>
                <c:pt idx="0">
                  <c:v>0.983371</c:v>
                </c:pt>
                <c:pt idx="1">
                  <c:v>0.97543999999999997</c:v>
                </c:pt>
                <c:pt idx="2">
                  <c:v>0.90000599999999997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344960"/>
        <c:axId val="154238976"/>
        <c:axId val="140653824"/>
      </c:bar3DChart>
      <c:catAx>
        <c:axId val="1543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38976"/>
        <c:crosses val="autoZero"/>
        <c:auto val="1"/>
        <c:lblAlgn val="ctr"/>
        <c:lblOffset val="100"/>
        <c:noMultiLvlLbl val="0"/>
      </c:catAx>
      <c:valAx>
        <c:axId val="1542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44960"/>
        <c:crosses val="autoZero"/>
        <c:crossBetween val="between"/>
      </c:valAx>
      <c:serAx>
        <c:axId val="1406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3897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800" b="1" i="0" baseline="0">
                <a:effectLst/>
              </a:rPr>
              <a:t>Meet Ratio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rgbClr val="7F63CF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分布'!$D$7,'BW 分布'!$D$13,'BW 分布'!$D$19)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分布'!$E$7,'BW 分布'!$E$13,'BW 分布'!$E$19)</c:f>
              <c:numCache>
                <c:formatCode>General</c:formatCode>
                <c:ptCount val="3"/>
                <c:pt idx="0">
                  <c:v>0.983371</c:v>
                </c:pt>
                <c:pt idx="1">
                  <c:v>0.97543999999999997</c:v>
                </c:pt>
                <c:pt idx="2">
                  <c:v>0.90000599999999997</c:v>
                </c:pt>
              </c:numCache>
            </c:numRef>
          </c:val>
        </c:ser>
        <c:ser>
          <c:idx val="2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rgbClr val="AB3737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分布'!$F$7,'BW 分布'!$F$13,'BW 分布'!$F$19)</c:f>
              <c:numCache>
                <c:formatCode>General</c:formatCode>
                <c:ptCount val="3"/>
                <c:pt idx="0">
                  <c:v>0.426149</c:v>
                </c:pt>
                <c:pt idx="1">
                  <c:v>0.25292999999999999</c:v>
                </c:pt>
                <c:pt idx="2">
                  <c:v>8.62845E-2</c:v>
                </c:pt>
              </c:numCache>
            </c:numRef>
          </c:val>
        </c:ser>
        <c:ser>
          <c:idx val="3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分布'!$G$7,'BW 分布'!$G$13,'BW 分布'!$G$19)</c:f>
              <c:numCache>
                <c:formatCode>General</c:formatCode>
                <c:ptCount val="3"/>
                <c:pt idx="0">
                  <c:v>0.83890299999999995</c:v>
                </c:pt>
                <c:pt idx="1">
                  <c:v>0.83721299999999998</c:v>
                </c:pt>
                <c:pt idx="2">
                  <c:v>0.83160299999999998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05056"/>
        <c:axId val="154241280"/>
      </c:barChart>
      <c:catAx>
        <c:axId val="1546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41280"/>
        <c:crosses val="autoZero"/>
        <c:auto val="1"/>
        <c:lblAlgn val="ctr"/>
        <c:lblOffset val="100"/>
        <c:noMultiLvlLbl val="0"/>
      </c:catAx>
      <c:valAx>
        <c:axId val="15424128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0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分布'!$D$30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分布'!$D$32,'Energy 分布'!$H$32,'Energy 分布'!$L$32)</c:f>
              <c:numCache>
                <c:formatCode>0.00_);[Red]\(0.00\)</c:formatCode>
                <c:ptCount val="3"/>
                <c:pt idx="0">
                  <c:v>0.58731429739675622</c:v>
                </c:pt>
                <c:pt idx="1">
                  <c:v>0.58544023442824045</c:v>
                </c:pt>
                <c:pt idx="2">
                  <c:v>0.56516344100676941</c:v>
                </c:pt>
              </c:numCache>
            </c:numRef>
          </c:val>
        </c:ser>
        <c:ser>
          <c:idx val="1"/>
          <c:order val="1"/>
          <c:tx>
            <c:strRef>
              <c:f>'Energy 分布'!$E$30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分布'!$E$32,'Energy 分布'!$I$32,'Energy 分布'!$M$32)</c:f>
              <c:numCache>
                <c:formatCode>0.00_);[Red]\(0.00\)</c:formatCode>
                <c:ptCount val="3"/>
                <c:pt idx="0">
                  <c:v>0.59437326791149891</c:v>
                </c:pt>
                <c:pt idx="1">
                  <c:v>0.59011971287083731</c:v>
                </c:pt>
                <c:pt idx="2">
                  <c:v>0.56555131525146518</c:v>
                </c:pt>
              </c:numCache>
            </c:numRef>
          </c:val>
        </c:ser>
        <c:ser>
          <c:idx val="2"/>
          <c:order val="2"/>
          <c:tx>
            <c:strRef>
              <c:f>'Energy 分布'!$F$30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分布'!$F$32,'Energy 分布'!$J$32,'Energy 分布'!$N$32)</c:f>
              <c:numCache>
                <c:formatCode>0.00_);[Red]\(0.00\)</c:formatCode>
                <c:ptCount val="3"/>
                <c:pt idx="0">
                  <c:v>0.73667143700876836</c:v>
                </c:pt>
                <c:pt idx="1">
                  <c:v>0.74278769706056069</c:v>
                </c:pt>
                <c:pt idx="2">
                  <c:v>0.78785039298532555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59616"/>
        <c:axId val="154243584"/>
      </c:barChart>
      <c:catAx>
        <c:axId val="15255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43584"/>
        <c:crosses val="autoZero"/>
        <c:auto val="1"/>
        <c:lblAlgn val="ctr"/>
        <c:lblOffset val="100"/>
        <c:noMultiLvlLbl val="0"/>
      </c:catAx>
      <c:valAx>
        <c:axId val="15424358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525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實作!$D$9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實作!$D$10:$D$13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實作!$E$9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實作!$E$10:$E$13</c:f>
              <c:numCache>
                <c:formatCode>General</c:formatCode>
                <c:ptCount val="4"/>
                <c:pt idx="1">
                  <c:v>0.75373761570316145</c:v>
                </c:pt>
              </c:numCache>
            </c:numRef>
          </c:val>
        </c:ser>
        <c:ser>
          <c:idx val="2"/>
          <c:order val="2"/>
          <c:tx>
            <c:strRef>
              <c:f>實作!$F$9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實作!$F$10:$F$13</c:f>
              <c:numCache>
                <c:formatCode>General</c:formatCode>
                <c:ptCount val="4"/>
                <c:pt idx="1">
                  <c:v>0.62420855086484717</c:v>
                </c:pt>
              </c:numCache>
            </c:numRef>
          </c:val>
        </c:ser>
        <c:ser>
          <c:idx val="3"/>
          <c:order val="3"/>
          <c:tx>
            <c:strRef>
              <c:f>實作!$G$9</c:f>
              <c:strCache>
                <c:ptCount val="1"/>
                <c:pt idx="0">
                  <c:v>SeGW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實作!$G$10:$G$13</c:f>
              <c:numCache>
                <c:formatCode>General</c:formatCode>
                <c:ptCount val="4"/>
                <c:pt idx="1">
                  <c:v>0.91668178082010376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61152"/>
        <c:axId val="154245888"/>
      </c:barChart>
      <c:catAx>
        <c:axId val="1525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45888"/>
        <c:crosses val="autoZero"/>
        <c:auto val="1"/>
        <c:lblAlgn val="ctr"/>
        <c:lblOffset val="100"/>
        <c:noMultiLvlLbl val="0"/>
      </c:catAx>
      <c:valAx>
        <c:axId val="1542458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17531.3</c:v>
                </c:pt>
                <c:pt idx="1">
                  <c:v>10974.1</c:v>
                </c:pt>
                <c:pt idx="2">
                  <c:v>9632.8700000000008</c:v>
                </c:pt>
                <c:pt idx="3">
                  <c:v>13760.4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388276</c:v>
                </c:pt>
                <c:pt idx="2">
                  <c:v>596487</c:v>
                </c:pt>
                <c:pt idx="3">
                  <c:v>203246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1292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47424"/>
        <c:axId val="152610496"/>
      </c:barChart>
      <c:catAx>
        <c:axId val="1550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610496"/>
        <c:crosses val="autoZero"/>
        <c:auto val="1"/>
        <c:lblAlgn val="ctr"/>
        <c:lblOffset val="100"/>
        <c:noMultiLvlLbl val="0"/>
      </c:catAx>
      <c:valAx>
        <c:axId val="15261049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047424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Task=5,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12607.1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232042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1694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49472"/>
        <c:axId val="152612224"/>
      </c:barChart>
      <c:catAx>
        <c:axId val="1550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612224"/>
        <c:crosses val="autoZero"/>
        <c:auto val="1"/>
        <c:lblAlgn val="ctr"/>
        <c:lblOffset val="100"/>
        <c:noMultiLvlLbl val="0"/>
      </c:catAx>
      <c:valAx>
        <c:axId val="15261222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049472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17433.400000000001</c:v>
                </c:pt>
                <c:pt idx="1">
                  <c:v>14636.3</c:v>
                </c:pt>
                <c:pt idx="2">
                  <c:v>10507.1</c:v>
                </c:pt>
                <c:pt idx="3">
                  <c:v>15738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1740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63680"/>
        <c:axId val="152613952"/>
      </c:barChart>
      <c:catAx>
        <c:axId val="1554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613952"/>
        <c:crosses val="autoZero"/>
        <c:auto val="1"/>
        <c:lblAlgn val="ctr"/>
        <c:lblOffset val="100"/>
        <c:noMultiLvlLbl val="0"/>
      </c:catAx>
      <c:valAx>
        <c:axId val="152613952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463680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17402</c:v>
                </c:pt>
                <c:pt idx="1">
                  <c:v>15164</c:v>
                </c:pt>
                <c:pt idx="2">
                  <c:v>10512.6</c:v>
                </c:pt>
                <c:pt idx="3">
                  <c:v>15715.8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1014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64192"/>
        <c:axId val="152615680"/>
      </c:barChart>
      <c:catAx>
        <c:axId val="1554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615680"/>
        <c:crosses val="autoZero"/>
        <c:auto val="1"/>
        <c:lblAlgn val="ctr"/>
        <c:lblOffset val="100"/>
        <c:noMultiLvlLbl val="0"/>
      </c:catAx>
      <c:valAx>
        <c:axId val="152615680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464192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Difference Ratio of Fog Node</a:t>
            </a:r>
            <a:endParaRPr lang="zh-TW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0.2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系統數據!$P$66:$P$69</c:f>
              <c:numCache>
                <c:formatCode>General</c:formatCode>
                <c:ptCount val="4"/>
                <c:pt idx="0">
                  <c:v>-1.1135857461024499E-2</c:v>
                </c:pt>
                <c:pt idx="1">
                  <c:v>-2.1445591739475776E-2</c:v>
                </c:pt>
                <c:pt idx="2">
                  <c:v>-1.9469026548672566E-2</c:v>
                </c:pt>
                <c:pt idx="3">
                  <c:v>-8.2539682539682538E-2</c:v>
                </c:pt>
              </c:numCache>
            </c:numRef>
          </c:val>
        </c:ser>
        <c:ser>
          <c:idx val="1"/>
          <c:order val="1"/>
          <c:tx>
            <c:v>m = 0.8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系統數據!$Q$66:$Q$69</c:f>
              <c:numCache>
                <c:formatCode>General</c:formatCode>
                <c:ptCount val="4"/>
                <c:pt idx="0">
                  <c:v>0.27839643652561247</c:v>
                </c:pt>
                <c:pt idx="1">
                  <c:v>0.11993645750595711</c:v>
                </c:pt>
                <c:pt idx="2">
                  <c:v>7.9646017699115043E-2</c:v>
                </c:pt>
                <c:pt idx="3">
                  <c:v>9.2063492063492069E-2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64704"/>
        <c:axId val="154681344"/>
      </c:barChart>
      <c:catAx>
        <c:axId val="1554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 = 0.5 is the base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81344"/>
        <c:crosses val="autoZero"/>
        <c:auto val="1"/>
        <c:lblAlgn val="ctr"/>
        <c:lblOffset val="100"/>
        <c:noMultiLvlLbl val="0"/>
      </c:catAx>
      <c:valAx>
        <c:axId val="1546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('GWm05'!$D$31,'GWm05'!$D$35,'GWm05'!$D$39,'GWm05'!$D$43,'GWm05'!$D$47,'GWm05'!$D$51)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('GWm05'!$E$31,'GWm05'!$E$35,'GWm05'!$E$39,'GWm05'!$E$43,'GWm05'!$E$47,'GWm05'!$E$51)</c:f>
              <c:numCache>
                <c:formatCode>General</c:formatCode>
                <c:ptCount val="6"/>
                <c:pt idx="0">
                  <c:v>0.98169799999999996</c:v>
                </c:pt>
                <c:pt idx="1">
                  <c:v>0.98743700000000001</c:v>
                </c:pt>
                <c:pt idx="2">
                  <c:v>0.98269399999999996</c:v>
                </c:pt>
                <c:pt idx="3">
                  <c:v>0.983371</c:v>
                </c:pt>
                <c:pt idx="4">
                  <c:v>0.98727900000000002</c:v>
                </c:pt>
                <c:pt idx="5">
                  <c:v>0.988062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('GWm05'!$F$31,'GWm05'!$F$35,'GWm05'!$F$39,'GWm05'!$F$43,'GWm05'!$F$47,'GWm05'!$F$51)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('GWm05'!$G$31,'GWm05'!$G$35,'GWm05'!$G$39,'GWm05'!$G$43,'GWm05'!$G$47,'GWm05'!$G$51)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13536"/>
        <c:axId val="140403264"/>
      </c:barChart>
      <c:catAx>
        <c:axId val="1429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03264"/>
        <c:crosses val="autoZero"/>
        <c:auto val="1"/>
        <c:lblAlgn val="ctr"/>
        <c:lblOffset val="100"/>
        <c:noMultiLvlLbl val="0"/>
      </c:catAx>
      <c:valAx>
        <c:axId val="1404032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91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('GWm05'!$L$5,'GWm05'!$L$9,'GWm05'!$L$13,'GWm05'!$L$17,'GWm05'!$L$21,'GWm05'!$L$25)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('GWm05'!$M$5,'GWm05'!$M$9,'GWm05'!$M$13,'GWm05'!$M$17,'GWm05'!$M$21,'GWm05'!$M$25)</c:f>
              <c:numCache>
                <c:formatCode>General</c:formatCode>
                <c:ptCount val="6"/>
                <c:pt idx="0">
                  <c:v>0.62321680069056384</c:v>
                </c:pt>
                <c:pt idx="1">
                  <c:v>0.67164713097996454</c:v>
                </c:pt>
                <c:pt idx="2">
                  <c:v>0.71595452273863069</c:v>
                </c:pt>
                <c:pt idx="3">
                  <c:v>0.7578710644677662</c:v>
                </c:pt>
                <c:pt idx="4">
                  <c:v>0.83119235836627137</c:v>
                </c:pt>
                <c:pt idx="5">
                  <c:v>0.86116032892644589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('GWm05'!$N$5,'GWm05'!$N$9,'GWm05'!$N$13,'GWm05'!$N$17,'GWm05'!$N$21,'GWm05'!$N$25)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('GWm05'!$O$5,'GWm05'!$O$9,'GWm05'!$O$13,'GWm05'!$O$17,'GWm05'!$O$21,'GWm05'!$O$25)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77312"/>
        <c:axId val="140405568"/>
      </c:barChart>
      <c:catAx>
        <c:axId val="1424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05568"/>
        <c:crosses val="autoZero"/>
        <c:auto val="1"/>
        <c:lblAlgn val="ctr"/>
        <c:lblOffset val="100"/>
        <c:noMultiLvlLbl val="0"/>
      </c:catAx>
      <c:valAx>
        <c:axId val="1404055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4773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('GWm05'!$D$32,'GWm05'!$D$36,'GWm05'!$D$40,'GWm05'!$D$44,'GWm05'!$D$48,'GWm05'!$D$52)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('GWm05'!$E$32,'GWm05'!$E$36,'GWm05'!$E$40,'GWm05'!$E$44,'GWm05'!$E$48,'GWm05'!$E$52)</c:f>
              <c:numCache>
                <c:formatCode>General</c:formatCode>
                <c:ptCount val="6"/>
                <c:pt idx="0">
                  <c:v>0.972688</c:v>
                </c:pt>
                <c:pt idx="1">
                  <c:v>0.95980500000000002</c:v>
                </c:pt>
                <c:pt idx="2">
                  <c:v>0.93185600000000002</c:v>
                </c:pt>
                <c:pt idx="3">
                  <c:v>0.909914</c:v>
                </c:pt>
                <c:pt idx="4">
                  <c:v>0.88949900000000004</c:v>
                </c:pt>
                <c:pt idx="5">
                  <c:v>0.84539500000000001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('GWm05'!$F$32,'GWm05'!$F$36,'GWm05'!$F$40,'GWm05'!$F$44,'GWm05'!$F$48,'GWm05'!$F$52)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('GWm05'!$G$32,'GWm05'!$G$36,'GWm05'!$G$40,'GWm05'!$G$44,'GWm05'!$G$48,'GWm05'!$G$52)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17120"/>
        <c:axId val="140407872"/>
      </c:barChart>
      <c:catAx>
        <c:axId val="1429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07872"/>
        <c:crosses val="autoZero"/>
        <c:auto val="1"/>
        <c:lblAlgn val="ctr"/>
        <c:lblOffset val="100"/>
        <c:noMultiLvlLbl val="0"/>
      </c:catAx>
      <c:valAx>
        <c:axId val="140407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91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('GWm05'!$L$6,'GWm05'!$L$10,'GWm05'!$L$14,'GWm05'!$L$18,'GWm05'!$L$22,'GWm05'!$L$26)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('GWm05'!$M$6,'GWm05'!$M$10,'GWm05'!$M$14,'GWm05'!$M$18,'GWm05'!$M$22,'GWm05'!$M$26)</c:f>
              <c:numCache>
                <c:formatCode>General</c:formatCode>
                <c:ptCount val="6"/>
                <c:pt idx="0">
                  <c:v>0.58674072054881643</c:v>
                </c:pt>
                <c:pt idx="1">
                  <c:v>0.6428603879878243</c:v>
                </c:pt>
                <c:pt idx="2">
                  <c:v>0.71852142110762796</c:v>
                </c:pt>
                <c:pt idx="3">
                  <c:v>0.75505997001499259</c:v>
                </c:pt>
                <c:pt idx="4">
                  <c:v>0.81707441733678621</c:v>
                </c:pt>
                <c:pt idx="5">
                  <c:v>0.88893621371132625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('GWm05'!$N$6,'GWm05'!$N$10,'GWm05'!$N$14,'GWm05'!$N$18,'GWm05'!$N$22,'GWm05'!$N$26)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('GWm05'!$O$6,'GWm05'!$O$10,'GWm05'!$O$14,'GWm05'!$O$18,'GWm05'!$O$22,'GWm05'!$O$26)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46848"/>
        <c:axId val="140410176"/>
      </c:barChart>
      <c:catAx>
        <c:axId val="1432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10176"/>
        <c:crosses val="autoZero"/>
        <c:auto val="1"/>
        <c:lblAlgn val="ctr"/>
        <c:lblOffset val="100"/>
        <c:noMultiLvlLbl val="0"/>
      </c:catAx>
      <c:valAx>
        <c:axId val="140410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2468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('GWm05'!$D$33,'GWm05'!$D$37,'GWm05'!$D$41,'GWm05'!$D$45,'GWm05'!$D$49,'GWm05'!$D$53)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('GWm05'!$E$33,'GWm05'!$E$37,'GWm05'!$E$41,'GWm05'!$E$45,'GWm05'!$E$49,'GWm05'!$E$53)</c:f>
              <c:numCache>
                <c:formatCode>General</c:formatCode>
                <c:ptCount val="6"/>
                <c:pt idx="0">
                  <c:v>0.90568099999999996</c:v>
                </c:pt>
                <c:pt idx="1">
                  <c:v>0.86504199999999998</c:v>
                </c:pt>
                <c:pt idx="2">
                  <c:v>0.80518900000000004</c:v>
                </c:pt>
                <c:pt idx="3">
                  <c:v>0.78904099999999999</c:v>
                </c:pt>
                <c:pt idx="4">
                  <c:v>0.71037899999999998</c:v>
                </c:pt>
                <c:pt idx="5">
                  <c:v>0.65869200000000006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('GWm05'!$F$33,'GWm05'!$F$37,'GWm05'!$F$41,'GWm05'!$F$45,'GWm05'!$F$49,'GWm05'!$F$53)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('GWm05'!$G$33,'GWm05'!$G$37,'GWm05'!$G$41,'GWm05'!$G$45,'GWm05'!$G$49,'GWm05'!$G$53)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48896"/>
        <c:axId val="140437184"/>
      </c:barChart>
      <c:catAx>
        <c:axId val="1432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37184"/>
        <c:crosses val="autoZero"/>
        <c:auto val="1"/>
        <c:lblAlgn val="ctr"/>
        <c:lblOffset val="100"/>
        <c:noMultiLvlLbl val="0"/>
      </c:catAx>
      <c:valAx>
        <c:axId val="1404371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24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('GWm05'!$L$7,'GWm05'!$L$11,'GWm05'!$L$15,'GWm05'!$L$19,'GWm05'!$L$23,'GWm05'!$L$27)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('GWm05'!$M$7,'GWm05'!$M$11,'GWm05'!$M$15,'GWm05'!$M$19,'GWm05'!$M$23,'GWm05'!$M$27)</c:f>
              <c:numCache>
                <c:formatCode>General</c:formatCode>
                <c:ptCount val="6"/>
                <c:pt idx="0">
                  <c:v>0.57782472400163554</c:v>
                </c:pt>
                <c:pt idx="1">
                  <c:v>0.62576098314479123</c:v>
                </c:pt>
                <c:pt idx="2">
                  <c:v>0.67148811957657539</c:v>
                </c:pt>
                <c:pt idx="3">
                  <c:v>0.70632297487619833</c:v>
                </c:pt>
                <c:pt idx="4">
                  <c:v>0.7652821316614421</c:v>
                </c:pt>
                <c:pt idx="5">
                  <c:v>0.81641565580845943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('GWm05'!$N$7,'GWm05'!$N$11,'GWm05'!$N$15,'GWm05'!$N$19,'GWm05'!$N$23,'GWm05'!$N$27)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('GWm05'!$O$7,'GWm05'!$O$11,'GWm05'!$O$15,'GWm05'!$O$19,'GWm05'!$O$23,'GWm05'!$O$27)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47360"/>
        <c:axId val="140439488"/>
      </c:barChart>
      <c:catAx>
        <c:axId val="1432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39488"/>
        <c:crosses val="autoZero"/>
        <c:auto val="1"/>
        <c:lblAlgn val="ctr"/>
        <c:lblOffset val="100"/>
        <c:noMultiLvlLbl val="0"/>
      </c:catAx>
      <c:valAx>
        <c:axId val="140439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2473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0.98727900000000002</c:v>
                </c:pt>
                <c:pt idx="2">
                  <c:v>0.88949900000000004</c:v>
                </c:pt>
                <c:pt idx="3">
                  <c:v>0.71037899999999998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45312"/>
        <c:axId val="140442944"/>
      </c:barChart>
      <c:catAx>
        <c:axId val="1432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42944"/>
        <c:crosses val="autoZero"/>
        <c:auto val="1"/>
        <c:lblAlgn val="ctr"/>
        <c:lblOffset val="100"/>
        <c:noMultiLvlLbl val="0"/>
      </c:catAx>
      <c:valAx>
        <c:axId val="140442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24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'GWm05'!$M$20:$M$23</c:f>
              <c:numCache>
                <c:formatCode>General</c:formatCode>
                <c:ptCount val="4"/>
                <c:pt idx="0">
                  <c:v>0.65900004543182966</c:v>
                </c:pt>
                <c:pt idx="1">
                  <c:v>0.83119235836627137</c:v>
                </c:pt>
                <c:pt idx="2">
                  <c:v>0.81707441733678621</c:v>
                </c:pt>
                <c:pt idx="3">
                  <c:v>0.7652821316614421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75392"/>
        <c:axId val="143591104"/>
      </c:barChart>
      <c:catAx>
        <c:axId val="1436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591104"/>
        <c:crosses val="autoZero"/>
        <c:auto val="1"/>
        <c:lblAlgn val="ctr"/>
        <c:lblOffset val="100"/>
        <c:noMultiLvlLbl val="0"/>
      </c:catAx>
      <c:valAx>
        <c:axId val="143591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6753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0.988062</c:v>
                </c:pt>
                <c:pt idx="2">
                  <c:v>0.84539500000000001</c:v>
                </c:pt>
                <c:pt idx="3">
                  <c:v>0.65869200000000006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76928"/>
        <c:axId val="140442368"/>
      </c:barChart>
      <c:catAx>
        <c:axId val="1436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42368"/>
        <c:crosses val="autoZero"/>
        <c:auto val="1"/>
        <c:lblAlgn val="ctr"/>
        <c:lblOffset val="100"/>
        <c:noMultiLvlLbl val="0"/>
      </c:catAx>
      <c:valAx>
        <c:axId val="140442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67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'GWm05'!$M$16:$M$19</c:f>
              <c:numCache>
                <c:formatCode>General</c:formatCode>
                <c:ptCount val="4"/>
                <c:pt idx="0">
                  <c:v>0.65210008632047622</c:v>
                </c:pt>
                <c:pt idx="1">
                  <c:v>0.7578710644677662</c:v>
                </c:pt>
                <c:pt idx="2">
                  <c:v>0.75505997001499259</c:v>
                </c:pt>
                <c:pt idx="3">
                  <c:v>0.70632297487619833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66720"/>
        <c:axId val="140620288"/>
      </c:barChart>
      <c:catAx>
        <c:axId val="1407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620288"/>
        <c:crosses val="autoZero"/>
        <c:auto val="1"/>
        <c:lblAlgn val="ctr"/>
        <c:lblOffset val="100"/>
        <c:noMultiLvlLbl val="0"/>
      </c:catAx>
      <c:valAx>
        <c:axId val="140620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7667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'GWm05'!$M$24:$M$27</c:f>
              <c:numCache>
                <c:formatCode>General</c:formatCode>
                <c:ptCount val="4"/>
                <c:pt idx="0">
                  <c:v>0.65821634637226845</c:v>
                </c:pt>
                <c:pt idx="1">
                  <c:v>0.86116032892644589</c:v>
                </c:pt>
                <c:pt idx="2">
                  <c:v>0.88893621371132625</c:v>
                </c:pt>
                <c:pt idx="3">
                  <c:v>0.81641565580845943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77952"/>
        <c:axId val="143595712"/>
      </c:barChart>
      <c:catAx>
        <c:axId val="1436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595712"/>
        <c:crosses val="autoZero"/>
        <c:auto val="1"/>
        <c:lblAlgn val="ctr"/>
        <c:lblOffset val="100"/>
        <c:noMultiLvlLbl val="0"/>
      </c:catAx>
      <c:valAx>
        <c:axId val="143595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6779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0.98375699999999999</c:v>
                </c:pt>
                <c:pt idx="2">
                  <c:v>0.90929800000000005</c:v>
                </c:pt>
                <c:pt idx="3">
                  <c:v>0.78791599999999995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94048"/>
        <c:axId val="144122432"/>
      </c:barChart>
      <c:catAx>
        <c:axId val="1441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122432"/>
        <c:crosses val="autoZero"/>
        <c:auto val="1"/>
        <c:lblAlgn val="ctr"/>
        <c:lblOffset val="100"/>
        <c:noMultiLvlLbl val="0"/>
      </c:catAx>
      <c:valAx>
        <c:axId val="144122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9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'GWm02'!$M$16:$M$19</c:f>
              <c:numCache>
                <c:formatCode>General</c:formatCode>
                <c:ptCount val="4"/>
                <c:pt idx="0">
                  <c:v>0.65398550724637683</c:v>
                </c:pt>
                <c:pt idx="1">
                  <c:v>0.7649073190677389</c:v>
                </c:pt>
                <c:pt idx="2">
                  <c:v>0.75828562991231663</c:v>
                </c:pt>
                <c:pt idx="3">
                  <c:v>0.7084866657580301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04800"/>
        <c:axId val="144124736"/>
      </c:barChart>
      <c:catAx>
        <c:axId val="1410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124736"/>
        <c:crosses val="autoZero"/>
        <c:auto val="1"/>
        <c:lblAlgn val="ctr"/>
        <c:lblOffset val="100"/>
        <c:noMultiLvlLbl val="0"/>
      </c:catAx>
      <c:valAx>
        <c:axId val="1441247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00480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'GWm02'!$E$30:$E$33</c:f>
              <c:numCache>
                <c:formatCode>General</c:formatCode>
                <c:ptCount val="4"/>
                <c:pt idx="0">
                  <c:v>0.99950099999999997</c:v>
                </c:pt>
                <c:pt idx="1">
                  <c:v>0.97859200000000002</c:v>
                </c:pt>
                <c:pt idx="2">
                  <c:v>0.97261699999999995</c:v>
                </c:pt>
                <c:pt idx="3">
                  <c:v>0.90538099999999999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05824"/>
        <c:axId val="144127040"/>
      </c:barChart>
      <c:catAx>
        <c:axId val="1410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127040"/>
        <c:crosses val="autoZero"/>
        <c:auto val="1"/>
        <c:lblAlgn val="ctr"/>
        <c:lblOffset val="100"/>
        <c:noMultiLvlLbl val="0"/>
      </c:catAx>
      <c:valAx>
        <c:axId val="144127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0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'GWm02'!$M$4:$M$7</c:f>
              <c:numCache>
                <c:formatCode>General</c:formatCode>
                <c:ptCount val="4"/>
                <c:pt idx="0">
                  <c:v>0.59548634773522324</c:v>
                </c:pt>
                <c:pt idx="1">
                  <c:v>0.62470469310799148</c:v>
                </c:pt>
                <c:pt idx="2">
                  <c:v>0.5876834310117669</c:v>
                </c:pt>
                <c:pt idx="3">
                  <c:v>0.57857434918904183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06336"/>
        <c:axId val="144129344"/>
      </c:barChart>
      <c:catAx>
        <c:axId val="1410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129344"/>
        <c:crosses val="autoZero"/>
        <c:auto val="1"/>
        <c:lblAlgn val="ctr"/>
        <c:lblOffset val="100"/>
        <c:noMultiLvlLbl val="0"/>
      </c:catAx>
      <c:valAx>
        <c:axId val="144129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0063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0.98798600000000003</c:v>
                </c:pt>
                <c:pt idx="2">
                  <c:v>0.95859899999999998</c:v>
                </c:pt>
                <c:pt idx="3">
                  <c:v>0.86482499999999995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07360"/>
        <c:axId val="144156352"/>
      </c:barChart>
      <c:catAx>
        <c:axId val="1410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156352"/>
        <c:crosses val="autoZero"/>
        <c:auto val="1"/>
        <c:lblAlgn val="ctr"/>
        <c:lblOffset val="100"/>
        <c:noMultiLvlLbl val="0"/>
      </c:catAx>
      <c:valAx>
        <c:axId val="144156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0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'GWm02'!$M$8:$M$11</c:f>
              <c:numCache>
                <c:formatCode>General</c:formatCode>
                <c:ptCount val="4"/>
                <c:pt idx="0">
                  <c:v>0.62599382127118264</c:v>
                </c:pt>
                <c:pt idx="1">
                  <c:v>0.67726931988551176</c:v>
                </c:pt>
                <c:pt idx="2">
                  <c:v>0.64630752805415481</c:v>
                </c:pt>
                <c:pt idx="3">
                  <c:v>0.62673776747989651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08384"/>
        <c:axId val="144158656"/>
      </c:barChart>
      <c:catAx>
        <c:axId val="1410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158656"/>
        <c:crosses val="autoZero"/>
        <c:auto val="1"/>
        <c:lblAlgn val="ctr"/>
        <c:lblOffset val="100"/>
        <c:noMultiLvlLbl val="0"/>
      </c:catAx>
      <c:valAx>
        <c:axId val="1441586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0083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0.98280400000000001</c:v>
                </c:pt>
                <c:pt idx="2">
                  <c:v>0.92965900000000001</c:v>
                </c:pt>
                <c:pt idx="3">
                  <c:v>0.80514699999999995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06336"/>
        <c:axId val="144160960"/>
      </c:barChart>
      <c:catAx>
        <c:axId val="1442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160960"/>
        <c:crosses val="autoZero"/>
        <c:auto val="1"/>
        <c:lblAlgn val="ctr"/>
        <c:lblOffset val="100"/>
        <c:noMultiLvlLbl val="0"/>
      </c:catAx>
      <c:valAx>
        <c:axId val="1441609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'GWm02'!$M$12:$M$15</c:f>
              <c:numCache>
                <c:formatCode>General</c:formatCode>
                <c:ptCount val="4"/>
                <c:pt idx="0">
                  <c:v>0.64838603425559949</c:v>
                </c:pt>
                <c:pt idx="1">
                  <c:v>0.72433101631002683</c:v>
                </c:pt>
                <c:pt idx="2">
                  <c:v>0.7203557312252965</c:v>
                </c:pt>
                <c:pt idx="3">
                  <c:v>0.67210144927536231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33696"/>
        <c:axId val="144360000"/>
      </c:barChart>
      <c:catAx>
        <c:axId val="1447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60000"/>
        <c:crosses val="autoZero"/>
        <c:auto val="1"/>
        <c:lblAlgn val="ctr"/>
        <c:lblOffset val="100"/>
        <c:noMultiLvlLbl val="0"/>
      </c:catAx>
      <c:valAx>
        <c:axId val="144360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336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('GWm02'!$D$30,'GWm02'!$D$34,'GWm02'!$D$38,'GWm02'!$D$42,'GWm02'!$D$46,'GWm02'!$D$50)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('GWm02'!$E$30,'GWm02'!$E$34,'GWm02'!$E$38,'GWm02'!$E$42,'GWm02'!$E$46,'GWm02'!$E$50)</c:f>
              <c:numCache>
                <c:formatCode>General</c:formatCode>
                <c:ptCount val="6"/>
                <c:pt idx="0">
                  <c:v>0.99950099999999997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('GWm02'!$F$30,'GWm02'!$F$34,'GWm02'!$F$38,'GWm02'!$F$42,'GWm02'!$F$46,'GWm02'!$F$50)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'GWm02'!$G$3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('GWm02'!$G$30,'GWm02'!$G$34,'GWm02'!$G$38,'GWm02'!$G$42,'GWm02'!$G$46,'GWm02'!$G$50)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35232"/>
        <c:axId val="144361728"/>
      </c:barChart>
      <c:catAx>
        <c:axId val="1447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61728"/>
        <c:crosses val="autoZero"/>
        <c:auto val="1"/>
        <c:lblAlgn val="ctr"/>
        <c:lblOffset val="100"/>
        <c:noMultiLvlLbl val="0"/>
      </c:catAx>
      <c:valAx>
        <c:axId val="1443617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3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'GWm05'!$E$30:$E$33</c:f>
              <c:numCache>
                <c:formatCode>General</c:formatCode>
                <c:ptCount val="4"/>
                <c:pt idx="0">
                  <c:v>0.99935799999999997</c:v>
                </c:pt>
                <c:pt idx="1">
                  <c:v>0.98169799999999996</c:v>
                </c:pt>
                <c:pt idx="2">
                  <c:v>0.972688</c:v>
                </c:pt>
                <c:pt idx="3">
                  <c:v>0.90568099999999996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27904"/>
        <c:axId val="140622592"/>
      </c:barChart>
      <c:catAx>
        <c:axId val="1416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622592"/>
        <c:crosses val="autoZero"/>
        <c:auto val="1"/>
        <c:lblAlgn val="ctr"/>
        <c:lblOffset val="100"/>
        <c:noMultiLvlLbl val="0"/>
      </c:catAx>
      <c:valAx>
        <c:axId val="140622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2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('GWm02'!$L$4,'GWm02'!$L$8,'GWm02'!$L$12,'GWm02'!$L$16,'GWm02'!$L$20,'GWm02'!$L$24)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('GWm02'!$M$4,'GWm02'!$M$8,'GWm02'!$M$12,'GWm02'!$M$16,'GWm02'!$M$20,'GWm02'!$M$24)</c:f>
              <c:numCache>
                <c:formatCode>General</c:formatCode>
                <c:ptCount val="6"/>
                <c:pt idx="0">
                  <c:v>0.59548634773522324</c:v>
                </c:pt>
                <c:pt idx="1">
                  <c:v>0.62599382127118264</c:v>
                </c:pt>
                <c:pt idx="2">
                  <c:v>0.64838603425559949</c:v>
                </c:pt>
                <c:pt idx="3">
                  <c:v>0.65398550724637683</c:v>
                </c:pt>
                <c:pt idx="4">
                  <c:v>0.66001658261778207</c:v>
                </c:pt>
                <c:pt idx="5">
                  <c:v>0.65966448593884874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('GWm02'!$N$4,'GWm02'!$N$8,'GWm02'!$N$12,'GWm02'!$N$16,'GWm02'!$N$20,'GWm02'!$N$24)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('GWm02'!$O$4,'GWm02'!$O$8,'GWm02'!$O$12,'GWm02'!$O$16,'GWm02'!$O$20,'GWm02'!$O$24)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35744"/>
        <c:axId val="144364608"/>
      </c:barChart>
      <c:catAx>
        <c:axId val="144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64608"/>
        <c:crosses val="autoZero"/>
        <c:auto val="1"/>
        <c:lblAlgn val="ctr"/>
        <c:lblOffset val="100"/>
        <c:noMultiLvlLbl val="0"/>
      </c:catAx>
      <c:valAx>
        <c:axId val="144364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3574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('GWm02'!$D$31,'GWm02'!$D$35,'GWm02'!$D$39,'GWm02'!$D$43,'GWm02'!$D$47,'GWm02'!$D$51)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('GWm02'!$E$31,'GWm02'!$E$35,'GWm02'!$E$39,'GWm02'!$E$43,'GWm02'!$E$47,'GWm02'!$E$51)</c:f>
              <c:numCache>
                <c:formatCode>General</c:formatCode>
                <c:ptCount val="6"/>
                <c:pt idx="0">
                  <c:v>0.97859200000000002</c:v>
                </c:pt>
                <c:pt idx="1">
                  <c:v>0.98798600000000003</c:v>
                </c:pt>
                <c:pt idx="2">
                  <c:v>0.98280400000000001</c:v>
                </c:pt>
                <c:pt idx="3">
                  <c:v>0.98375699999999999</c:v>
                </c:pt>
                <c:pt idx="4">
                  <c:v>0.98759699999999995</c:v>
                </c:pt>
                <c:pt idx="5">
                  <c:v>0.98809899999999995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('GWm02'!$F$31,'GWm02'!$F$35,'GWm02'!$F$39,'GWm02'!$F$43,'GWm02'!$F$47,'GWm02'!$F$51)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('GWm02'!$G$31,'GWm02'!$G$35,'GWm02'!$G$39,'GWm02'!$G$43,'GWm02'!$G$47,'GWm02'!$G$51)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85632"/>
        <c:axId val="144366336"/>
      </c:barChart>
      <c:catAx>
        <c:axId val="1452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66336"/>
        <c:crosses val="autoZero"/>
        <c:auto val="1"/>
        <c:lblAlgn val="ctr"/>
        <c:lblOffset val="100"/>
        <c:noMultiLvlLbl val="0"/>
      </c:catAx>
      <c:valAx>
        <c:axId val="144366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('GWm02'!$L$5,'GWm02'!$L$9,'GWm02'!$L$13,'GWm02'!$L$17,'GWm02'!$L$21,'GWm02'!$L$25)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('GWm02'!$M$5,'GWm02'!$M$9,'GWm02'!$M$13,'GWm02'!$M$17,'GWm02'!$M$21,'GWm02'!$M$25)</c:f>
              <c:numCache>
                <c:formatCode>General</c:formatCode>
                <c:ptCount val="6"/>
                <c:pt idx="0">
                  <c:v>0.62470469310799148</c:v>
                </c:pt>
                <c:pt idx="1">
                  <c:v>0.67726931988551176</c:v>
                </c:pt>
                <c:pt idx="2">
                  <c:v>0.72433101631002683</c:v>
                </c:pt>
                <c:pt idx="3">
                  <c:v>0.7649073190677389</c:v>
                </c:pt>
                <c:pt idx="4">
                  <c:v>0.83200445231929498</c:v>
                </c:pt>
                <c:pt idx="5">
                  <c:v>0.86108650220344385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('GWm02'!$N$5,'GWm02'!$N$9,'GWm02'!$N$13,'GWm02'!$N$17,'GWm02'!$N$21,'GWm02'!$N$25)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('GWm02'!$O$5,'GWm02'!$O$9,'GWm02'!$O$13,'GWm02'!$O$17,'GWm02'!$O$21,'GWm02'!$O$25)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86144"/>
        <c:axId val="108144320"/>
      </c:barChart>
      <c:catAx>
        <c:axId val="145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144320"/>
        <c:crosses val="autoZero"/>
        <c:auto val="1"/>
        <c:lblAlgn val="ctr"/>
        <c:lblOffset val="100"/>
        <c:noMultiLvlLbl val="0"/>
      </c:catAx>
      <c:valAx>
        <c:axId val="108144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8614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('GWm02'!$D$32,'GWm02'!$D$36,'GWm02'!$D$40,'GWm02'!$D$44,'GWm02'!$D$48,'GWm02'!$D$52)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('GWm02'!$E$32,'GWm02'!$E$36,'GWm02'!$E$40,'GWm02'!$E$44,'GWm02'!$E$48,'GWm02'!$E$52)</c:f>
              <c:numCache>
                <c:formatCode>General</c:formatCode>
                <c:ptCount val="6"/>
                <c:pt idx="0">
                  <c:v>0.97261699999999995</c:v>
                </c:pt>
                <c:pt idx="1">
                  <c:v>0.95859899999999998</c:v>
                </c:pt>
                <c:pt idx="2">
                  <c:v>0.92965900000000001</c:v>
                </c:pt>
                <c:pt idx="3">
                  <c:v>0.90929800000000005</c:v>
                </c:pt>
                <c:pt idx="4">
                  <c:v>0.88998299999999997</c:v>
                </c:pt>
                <c:pt idx="5">
                  <c:v>0.845329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('GWm02'!$F$32,'GWm02'!$F$36,'GWm02'!$F$40,'GWm02'!$F$44,'GWm02'!$F$48,'GWm02'!$F$52)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('GWm02'!$G$32,'GWm02'!$G$36,'GWm02'!$G$40,'GWm02'!$G$44,'GWm02'!$G$48,'GWm02'!$G$52)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45856"/>
        <c:axId val="108146048"/>
      </c:barChart>
      <c:catAx>
        <c:axId val="1451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146048"/>
        <c:crosses val="autoZero"/>
        <c:auto val="1"/>
        <c:lblAlgn val="ctr"/>
        <c:lblOffset val="100"/>
        <c:noMultiLvlLbl val="0"/>
      </c:catAx>
      <c:valAx>
        <c:axId val="108146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14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('GWm02'!$L$6,'GWm02'!$L$10,'GWm02'!$L$14,'GWm02'!$L$18,'GWm02'!$L$22,'GWm02'!$L$26)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('GWm02'!$M$6,'GWm02'!$M$10,'GWm02'!$M$14,'GWm02'!$M$18,'GWm02'!$M$22,'GWm02'!$M$26)</c:f>
              <c:numCache>
                <c:formatCode>General</c:formatCode>
                <c:ptCount val="6"/>
                <c:pt idx="0">
                  <c:v>0.5876834310117669</c:v>
                </c:pt>
                <c:pt idx="1">
                  <c:v>0.64630752805415481</c:v>
                </c:pt>
                <c:pt idx="2">
                  <c:v>0.7203557312252965</c:v>
                </c:pt>
                <c:pt idx="3">
                  <c:v>0.75828562991231663</c:v>
                </c:pt>
                <c:pt idx="4">
                  <c:v>0.8180852755440462</c:v>
                </c:pt>
                <c:pt idx="5">
                  <c:v>0.88936781609195414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('GWm02'!$N$6,'GWm02'!$N$10,'GWm02'!$N$14,'GWm02'!$N$18,'GWm02'!$N$22,'GWm02'!$N$26)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('GWm02'!$O$6,'GWm02'!$O$10,'GWm02'!$O$14,'GWm02'!$O$18,'GWm02'!$O$22,'GWm02'!$O$26)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46880"/>
        <c:axId val="108150080"/>
      </c:barChart>
      <c:catAx>
        <c:axId val="1451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150080"/>
        <c:crosses val="autoZero"/>
        <c:auto val="1"/>
        <c:lblAlgn val="ctr"/>
        <c:lblOffset val="100"/>
        <c:noMultiLvlLbl val="0"/>
      </c:catAx>
      <c:valAx>
        <c:axId val="108150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14688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('GWm02'!$D$33,'GWm02'!$D$37,'GWm02'!$D$41,'GWm02'!$D$45,'GWm02'!$D$49,'GWm02'!$D$53)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('GWm02'!$E$33,'GWm02'!$E$37,'GWm02'!$E$41,'GWm02'!$E$45,'GWm02'!$E$49,'GWm02'!$E$53)</c:f>
              <c:numCache>
                <c:formatCode>General</c:formatCode>
                <c:ptCount val="6"/>
                <c:pt idx="0">
                  <c:v>0.90538099999999999</c:v>
                </c:pt>
                <c:pt idx="1">
                  <c:v>0.86482499999999995</c:v>
                </c:pt>
                <c:pt idx="2">
                  <c:v>0.80514699999999995</c:v>
                </c:pt>
                <c:pt idx="3">
                  <c:v>0.78791599999999995</c:v>
                </c:pt>
                <c:pt idx="4">
                  <c:v>0.70987299999999998</c:v>
                </c:pt>
                <c:pt idx="5">
                  <c:v>0.65868700000000002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('GWm02'!$F$33,'GWm02'!$F$37,'GWm02'!$F$41,'GWm02'!$F$45,'GWm02'!$F$49,'GWm02'!$F$53)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('GWm02'!$G$33,'GWm02'!$G$37,'GWm02'!$G$41,'GWm02'!$G$45,'GWm02'!$G$49,'GWm02'!$G$53)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47392"/>
        <c:axId val="145049280"/>
      </c:barChart>
      <c:catAx>
        <c:axId val="1451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049280"/>
        <c:crosses val="autoZero"/>
        <c:auto val="1"/>
        <c:lblAlgn val="ctr"/>
        <c:lblOffset val="100"/>
        <c:noMultiLvlLbl val="0"/>
      </c:catAx>
      <c:valAx>
        <c:axId val="145049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1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('GWm02'!$L$7,'GWm02'!$L$11,'GWm02'!$L$15,'GWm02'!$L$19,'GWm02'!$L$23,'GWm02'!$L$27)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('GWm02'!$M$7,'GWm02'!$M$11,'GWm02'!$M$15,'GWm02'!$M$19,'GWm02'!$M$23,'GWm02'!$M$27)</c:f>
              <c:numCache>
                <c:formatCode>General</c:formatCode>
                <c:ptCount val="6"/>
                <c:pt idx="0">
                  <c:v>0.57857434918904183</c:v>
                </c:pt>
                <c:pt idx="1">
                  <c:v>0.62673776747989651</c:v>
                </c:pt>
                <c:pt idx="2">
                  <c:v>0.67210144927536231</c:v>
                </c:pt>
                <c:pt idx="3">
                  <c:v>0.7084866657580301</c:v>
                </c:pt>
                <c:pt idx="4">
                  <c:v>0.76671891327063746</c:v>
                </c:pt>
                <c:pt idx="5">
                  <c:v>0.8165519512970788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('GWm02'!$N$7,'GWm02'!$N$11,'GWm02'!$N$15,'GWm02'!$N$19,'GWm02'!$N$23,'GWm02'!$N$27)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('GWm02'!$O$7,'GWm02'!$O$11,'GWm02'!$O$15,'GWm02'!$O$19,'GWm02'!$O$23,'GWm02'!$O$27)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48928"/>
        <c:axId val="145052160"/>
      </c:barChart>
      <c:catAx>
        <c:axId val="1451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052160"/>
        <c:crosses val="autoZero"/>
        <c:auto val="1"/>
        <c:lblAlgn val="ctr"/>
        <c:lblOffset val="100"/>
        <c:noMultiLvlLbl val="0"/>
      </c:catAx>
      <c:valAx>
        <c:axId val="145052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14892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0.98759699999999995</c:v>
                </c:pt>
                <c:pt idx="2">
                  <c:v>0.88998299999999997</c:v>
                </c:pt>
                <c:pt idx="3">
                  <c:v>0.70987299999999998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49440"/>
        <c:axId val="145055040"/>
      </c:barChart>
      <c:catAx>
        <c:axId val="1451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055040"/>
        <c:crosses val="autoZero"/>
        <c:auto val="1"/>
        <c:lblAlgn val="ctr"/>
        <c:lblOffset val="100"/>
        <c:noMultiLvlLbl val="0"/>
      </c:catAx>
      <c:valAx>
        <c:axId val="145055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1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'GWm02'!$M$20:$M$23</c:f>
              <c:numCache>
                <c:formatCode>General</c:formatCode>
                <c:ptCount val="4"/>
                <c:pt idx="0">
                  <c:v>0.66001658261778207</c:v>
                </c:pt>
                <c:pt idx="1">
                  <c:v>0.83200445231929498</c:v>
                </c:pt>
                <c:pt idx="2">
                  <c:v>0.8180852755440462</c:v>
                </c:pt>
                <c:pt idx="3">
                  <c:v>0.76671891327063746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46912"/>
        <c:axId val="146810560"/>
      </c:barChart>
      <c:catAx>
        <c:axId val="1470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810560"/>
        <c:crosses val="autoZero"/>
        <c:auto val="1"/>
        <c:lblAlgn val="ctr"/>
        <c:lblOffset val="100"/>
        <c:noMultiLvlLbl val="0"/>
      </c:catAx>
      <c:valAx>
        <c:axId val="146810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04691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0.98809899999999995</c:v>
                </c:pt>
                <c:pt idx="2">
                  <c:v>0.845329</c:v>
                </c:pt>
                <c:pt idx="3">
                  <c:v>0.65868700000000002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34720"/>
        <c:axId val="145054464"/>
      </c:barChart>
      <c:catAx>
        <c:axId val="1447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054464"/>
        <c:crosses val="autoZero"/>
        <c:auto val="1"/>
        <c:lblAlgn val="ctr"/>
        <c:lblOffset val="100"/>
        <c:noMultiLvlLbl val="0"/>
      </c:catAx>
      <c:valAx>
        <c:axId val="1450544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'GWm05'!$M$4:$M$7</c:f>
              <c:numCache>
                <c:formatCode>General</c:formatCode>
                <c:ptCount val="4"/>
                <c:pt idx="0">
                  <c:v>0.59062514197446736</c:v>
                </c:pt>
                <c:pt idx="1">
                  <c:v>0.62321680069056384</c:v>
                </c:pt>
                <c:pt idx="2">
                  <c:v>0.58674072054881643</c:v>
                </c:pt>
                <c:pt idx="3">
                  <c:v>0.57782472400163554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28928"/>
        <c:axId val="142369920"/>
      </c:barChart>
      <c:catAx>
        <c:axId val="1416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369920"/>
        <c:crosses val="autoZero"/>
        <c:auto val="1"/>
        <c:lblAlgn val="ctr"/>
        <c:lblOffset val="100"/>
        <c:noMultiLvlLbl val="0"/>
      </c:catAx>
      <c:valAx>
        <c:axId val="142369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289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'GWm02'!$M$24:$M$27</c:f>
              <c:numCache>
                <c:formatCode>General</c:formatCode>
                <c:ptCount val="4"/>
                <c:pt idx="0">
                  <c:v>0.65966448593884874</c:v>
                </c:pt>
                <c:pt idx="1">
                  <c:v>0.86108650220344385</c:v>
                </c:pt>
                <c:pt idx="2">
                  <c:v>0.88936781609195414</c:v>
                </c:pt>
                <c:pt idx="3">
                  <c:v>0.8165519512970788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47936"/>
        <c:axId val="146814592"/>
      </c:barChart>
      <c:catAx>
        <c:axId val="1470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814592"/>
        <c:crosses val="autoZero"/>
        <c:auto val="1"/>
        <c:lblAlgn val="ctr"/>
        <c:lblOffset val="100"/>
        <c:noMultiLvlLbl val="0"/>
      </c:catAx>
      <c:valAx>
        <c:axId val="146814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0479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0.98422399999999999</c:v>
                </c:pt>
                <c:pt idx="2">
                  <c:v>0.90948099999999998</c:v>
                </c:pt>
                <c:pt idx="3">
                  <c:v>0.79109099999999999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30720"/>
        <c:axId val="146816320"/>
      </c:barChart>
      <c:catAx>
        <c:axId val="1472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816320"/>
        <c:crosses val="autoZero"/>
        <c:auto val="1"/>
        <c:lblAlgn val="ctr"/>
        <c:lblOffset val="100"/>
        <c:noMultiLvlLbl val="0"/>
      </c:catAx>
      <c:valAx>
        <c:axId val="146816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'GWm08'!$M$16:$M$19</c:f>
              <c:numCache>
                <c:formatCode>General</c:formatCode>
                <c:ptCount val="4"/>
                <c:pt idx="0">
                  <c:v>0.65094157466721181</c:v>
                </c:pt>
                <c:pt idx="1">
                  <c:v>0.75478737903775384</c:v>
                </c:pt>
                <c:pt idx="2">
                  <c:v>0.74948889191767754</c:v>
                </c:pt>
                <c:pt idx="3">
                  <c:v>0.70262028076870653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32256"/>
        <c:axId val="147080896"/>
      </c:barChart>
      <c:catAx>
        <c:axId val="1472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080896"/>
        <c:crosses val="autoZero"/>
        <c:auto val="1"/>
        <c:lblAlgn val="ctr"/>
        <c:lblOffset val="100"/>
        <c:noMultiLvlLbl val="0"/>
      </c:catAx>
      <c:valAx>
        <c:axId val="147080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322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'GWm08'!$E$30:$E$33</c:f>
              <c:numCache>
                <c:formatCode>General</c:formatCode>
                <c:ptCount val="4"/>
                <c:pt idx="0">
                  <c:v>0.99965700000000002</c:v>
                </c:pt>
                <c:pt idx="1">
                  <c:v>0.98559699999999995</c:v>
                </c:pt>
                <c:pt idx="2">
                  <c:v>0.97323400000000004</c:v>
                </c:pt>
                <c:pt idx="3">
                  <c:v>0.90558099999999997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34304"/>
        <c:axId val="147083200"/>
      </c:barChart>
      <c:catAx>
        <c:axId val="14723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083200"/>
        <c:crosses val="autoZero"/>
        <c:auto val="1"/>
        <c:lblAlgn val="ctr"/>
        <c:lblOffset val="100"/>
        <c:noMultiLvlLbl val="0"/>
      </c:catAx>
      <c:valAx>
        <c:axId val="147083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3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'GWm08'!$M$4:$M$7</c:f>
              <c:numCache>
                <c:formatCode>General</c:formatCode>
                <c:ptCount val="4"/>
                <c:pt idx="0">
                  <c:v>0.56629582935804834</c:v>
                </c:pt>
                <c:pt idx="1">
                  <c:v>0.60389691517877431</c:v>
                </c:pt>
                <c:pt idx="2">
                  <c:v>0.57973853982099866</c:v>
                </c:pt>
                <c:pt idx="3">
                  <c:v>0.57443437372222983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92704"/>
        <c:axId val="147085504"/>
      </c:barChart>
      <c:catAx>
        <c:axId val="1475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085504"/>
        <c:crosses val="autoZero"/>
        <c:auto val="1"/>
        <c:lblAlgn val="ctr"/>
        <c:lblOffset val="100"/>
        <c:noMultiLvlLbl val="0"/>
      </c:catAx>
      <c:valAx>
        <c:axId val="1470855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59270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'GWm08'!$E$34:$E$37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0.98826099999999995</c:v>
                </c:pt>
                <c:pt idx="2">
                  <c:v>0.96517699999999995</c:v>
                </c:pt>
                <c:pt idx="3">
                  <c:v>0.87165000000000004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51904"/>
        <c:axId val="147382848"/>
      </c:barChart>
      <c:catAx>
        <c:axId val="1474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82848"/>
        <c:crosses val="autoZero"/>
        <c:auto val="1"/>
        <c:lblAlgn val="ctr"/>
        <c:lblOffset val="100"/>
        <c:noMultiLvlLbl val="0"/>
      </c:catAx>
      <c:valAx>
        <c:axId val="147382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4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'GWm08'!$M$8:$M$11</c:f>
              <c:numCache>
                <c:formatCode>General</c:formatCode>
                <c:ptCount val="4"/>
                <c:pt idx="0">
                  <c:v>0.60399345781654634</c:v>
                </c:pt>
                <c:pt idx="1">
                  <c:v>0.65305415474081141</c:v>
                </c:pt>
                <c:pt idx="2">
                  <c:v>0.63023033937576667</c:v>
                </c:pt>
                <c:pt idx="3">
                  <c:v>0.6214392803598201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52928"/>
        <c:axId val="147385152"/>
      </c:barChart>
      <c:catAx>
        <c:axId val="1474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85152"/>
        <c:crosses val="autoZero"/>
        <c:auto val="1"/>
        <c:lblAlgn val="ctr"/>
        <c:lblOffset val="100"/>
        <c:noMultiLvlLbl val="0"/>
      </c:catAx>
      <c:valAx>
        <c:axId val="147385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45292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0.98480199999999996</c:v>
                </c:pt>
                <c:pt idx="2">
                  <c:v>0.933257</c:v>
                </c:pt>
                <c:pt idx="3">
                  <c:v>0.81488099999999997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84640"/>
        <c:axId val="147387456"/>
      </c:barChart>
      <c:catAx>
        <c:axId val="1471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87456"/>
        <c:crosses val="autoZero"/>
        <c:auto val="1"/>
        <c:lblAlgn val="ctr"/>
        <c:lblOffset val="100"/>
        <c:noMultiLvlLbl val="0"/>
      </c:catAx>
      <c:valAx>
        <c:axId val="147387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'GWm08'!$M$12:$M$15</c:f>
              <c:numCache>
                <c:formatCode>General</c:formatCode>
                <c:ptCount val="4"/>
                <c:pt idx="0">
                  <c:v>0.64098064604061611</c:v>
                </c:pt>
                <c:pt idx="1">
                  <c:v>0.7048123665440007</c:v>
                </c:pt>
                <c:pt idx="2">
                  <c:v>0.70543705420017266</c:v>
                </c:pt>
                <c:pt idx="3">
                  <c:v>0.66456544455045208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53440"/>
        <c:axId val="147389760"/>
      </c:barChart>
      <c:catAx>
        <c:axId val="1474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89760"/>
        <c:crosses val="autoZero"/>
        <c:auto val="1"/>
        <c:lblAlgn val="ctr"/>
        <c:lblOffset val="100"/>
        <c:noMultiLvlLbl val="0"/>
      </c:catAx>
      <c:valAx>
        <c:axId val="1473897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45344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('GWm08'!$D$30,'GWm08'!$D$34,'GWm08'!$D$38,'GWm08'!$D$42,'GWm08'!$D$46,'GWm08'!$D$50)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('GWm08'!$E$30,'GWm08'!$E$34,'GWm08'!$E$38,'GWm08'!$E$42,'GWm08'!$E$46,'GWm08'!$E$50)</c:f>
              <c:numCache>
                <c:formatCode>General</c:formatCode>
                <c:ptCount val="6"/>
                <c:pt idx="0">
                  <c:v>0.99965700000000002</c:v>
                </c:pt>
                <c:pt idx="1">
                  <c:v>0.99990000000000001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('GWm08'!$F$30,'GWm08'!$F$34,'GWm08'!$F$38,'GWm08'!$F$42,'GWm08'!$F$46,'GWm08'!$F$50)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'GWm08'!$G$3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('GWm08'!$G$30,'GWm08'!$G$34,'GWm08'!$G$38,'GWm08'!$G$42,'GWm08'!$G$46,'GWm08'!$G$50)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55488"/>
        <c:axId val="147784832"/>
      </c:barChart>
      <c:catAx>
        <c:axId val="1474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84832"/>
        <c:crosses val="autoZero"/>
        <c:auto val="1"/>
        <c:lblAlgn val="ctr"/>
        <c:lblOffset val="100"/>
        <c:noMultiLvlLbl val="0"/>
      </c:catAx>
      <c:valAx>
        <c:axId val="147784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45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0.98743700000000001</c:v>
                </c:pt>
                <c:pt idx="2">
                  <c:v>0.95980500000000002</c:v>
                </c:pt>
                <c:pt idx="3">
                  <c:v>0.86504199999999998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29952"/>
        <c:axId val="142372224"/>
      </c:barChart>
      <c:catAx>
        <c:axId val="1416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372224"/>
        <c:crosses val="autoZero"/>
        <c:auto val="1"/>
        <c:lblAlgn val="ctr"/>
        <c:lblOffset val="100"/>
        <c:noMultiLvlLbl val="0"/>
      </c:catAx>
      <c:valAx>
        <c:axId val="142372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2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('GWm08'!$L$4,'GWm08'!$L$8,'GWm08'!$L$12,'GWm08'!$L$16,'GWm08'!$L$20,'GWm08'!$L$24)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('GWm08'!$M$4,'GWm08'!$M$8,'GWm08'!$M$12,'GWm08'!$M$16,'GWm08'!$M$20,'GWm08'!$M$24)</c:f>
              <c:numCache>
                <c:formatCode>General</c:formatCode>
                <c:ptCount val="6"/>
                <c:pt idx="0">
                  <c:v>0.56629582935804834</c:v>
                </c:pt>
                <c:pt idx="1">
                  <c:v>0.60399345781654634</c:v>
                </c:pt>
                <c:pt idx="2">
                  <c:v>0.64098064604061611</c:v>
                </c:pt>
                <c:pt idx="3">
                  <c:v>0.65094157466721181</c:v>
                </c:pt>
                <c:pt idx="4">
                  <c:v>0.65866498568897369</c:v>
                </c:pt>
                <c:pt idx="5">
                  <c:v>0.65650697378583434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('GWm08'!$N$4,'GWm08'!$N$8,'GWm08'!$N$12,'GWm08'!$N$16,'GWm08'!$N$20,'GWm08'!$N$24)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('GWm08'!$O$4,'GWm08'!$O$8,'GWm08'!$O$12,'GWm08'!$O$16,'GWm08'!$O$20,'GWm08'!$O$24)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8400"/>
        <c:axId val="147787712"/>
      </c:barChart>
      <c:catAx>
        <c:axId val="1478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87712"/>
        <c:crosses val="autoZero"/>
        <c:auto val="1"/>
        <c:lblAlgn val="ctr"/>
        <c:lblOffset val="100"/>
        <c:noMultiLvlLbl val="0"/>
      </c:catAx>
      <c:valAx>
        <c:axId val="147787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7840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('GWm08'!$D$31,'GWm08'!$D$35,'GWm08'!$D$39,'GWm08'!$D$43,'GWm08'!$D$47,'GWm08'!$D$51)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('GWm08'!$E$31,'GWm08'!$E$35,'GWm08'!$E$39,'GWm08'!$E$43,'GWm08'!$E$47,'GWm08'!$E$51)</c:f>
              <c:numCache>
                <c:formatCode>General</c:formatCode>
                <c:ptCount val="6"/>
                <c:pt idx="0">
                  <c:v>0.98559699999999995</c:v>
                </c:pt>
                <c:pt idx="1">
                  <c:v>0.98826099999999995</c:v>
                </c:pt>
                <c:pt idx="2">
                  <c:v>0.98480199999999996</c:v>
                </c:pt>
                <c:pt idx="3">
                  <c:v>0.98422399999999999</c:v>
                </c:pt>
                <c:pt idx="4">
                  <c:v>0.98664799999999997</c:v>
                </c:pt>
                <c:pt idx="5">
                  <c:v>0.98699899999999996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('GWm08'!$F$31,'GWm08'!$F$35,'GWm08'!$F$39,'GWm08'!$F$43,'GWm08'!$F$47,'GWm08'!$F$51)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('GWm08'!$G$31,'GWm08'!$G$35,'GWm08'!$G$39,'GWm08'!$G$43,'GWm08'!$G$47,'GWm08'!$G$51)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9424"/>
        <c:axId val="147789440"/>
      </c:barChart>
      <c:catAx>
        <c:axId val="1478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89440"/>
        <c:crosses val="autoZero"/>
        <c:auto val="1"/>
        <c:lblAlgn val="ctr"/>
        <c:lblOffset val="100"/>
        <c:noMultiLvlLbl val="0"/>
      </c:catAx>
      <c:valAx>
        <c:axId val="147789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('GWm08'!$L$5,'GWm08'!$L$9,'GWm08'!$L$13,'GWm08'!$L$17,'GWm08'!$L$21,'GWm08'!$L$25)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('GWm08'!$M$5,'GWm08'!$M$9,'GWm08'!$M$13,'GWm08'!$M$17,'GWm08'!$M$21,'GWm08'!$M$25)</c:f>
              <c:numCache>
                <c:formatCode>General</c:formatCode>
                <c:ptCount val="6"/>
                <c:pt idx="0">
                  <c:v>0.60389691517877431</c:v>
                </c:pt>
                <c:pt idx="1">
                  <c:v>0.65305415474081141</c:v>
                </c:pt>
                <c:pt idx="2">
                  <c:v>0.7048123665440007</c:v>
                </c:pt>
                <c:pt idx="3">
                  <c:v>0.75478737903775384</c:v>
                </c:pt>
                <c:pt idx="4">
                  <c:v>0.83134569079096821</c:v>
                </c:pt>
                <c:pt idx="5">
                  <c:v>0.86275044296033809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('GWm08'!$N$5,'GWm08'!$N$9,'GWm08'!$N$13,'GWm08'!$N$17,'GWm08'!$N$21,'GWm08'!$N$25)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('GWm08'!$O$5,'GWm08'!$O$9,'GWm08'!$O$13,'GWm08'!$O$17,'GWm08'!$O$21,'GWm08'!$O$25)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9936"/>
        <c:axId val="108151360"/>
      </c:barChart>
      <c:catAx>
        <c:axId val="1478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151360"/>
        <c:crosses val="autoZero"/>
        <c:auto val="1"/>
        <c:lblAlgn val="ctr"/>
        <c:lblOffset val="100"/>
        <c:noMultiLvlLbl val="0"/>
      </c:catAx>
      <c:valAx>
        <c:axId val="108151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799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('GWm08'!$D$32,'GWm08'!$D$36,'GWm08'!$D$40,'GWm08'!$D$44,'GWm08'!$D$48,'GWm08'!$D$52)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('GWm08'!$E$32,'GWm08'!$E$36,'GWm08'!$E$40,'GWm08'!$E$44,'GWm08'!$E$48,'GWm08'!$E$52)</c:f>
              <c:numCache>
                <c:formatCode>General</c:formatCode>
                <c:ptCount val="6"/>
                <c:pt idx="0">
                  <c:v>0.97323400000000004</c:v>
                </c:pt>
                <c:pt idx="1">
                  <c:v>0.96517699999999995</c:v>
                </c:pt>
                <c:pt idx="2">
                  <c:v>0.933257</c:v>
                </c:pt>
                <c:pt idx="3">
                  <c:v>0.90948099999999998</c:v>
                </c:pt>
                <c:pt idx="4">
                  <c:v>0.88813799999999998</c:v>
                </c:pt>
                <c:pt idx="5">
                  <c:v>0.84428499999999995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('GWm08'!$F$32,'GWm08'!$F$36,'GWm08'!$F$40,'GWm08'!$F$44,'GWm08'!$F$48,'GWm08'!$F$52)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('GWm08'!$G$32,'GWm08'!$G$36,'GWm08'!$G$40,'GWm08'!$G$44,'GWm08'!$G$48,'GWm08'!$G$52)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81472"/>
        <c:axId val="108153088"/>
      </c:barChart>
      <c:catAx>
        <c:axId val="1478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153088"/>
        <c:crosses val="autoZero"/>
        <c:auto val="1"/>
        <c:lblAlgn val="ctr"/>
        <c:lblOffset val="100"/>
        <c:noMultiLvlLbl val="0"/>
      </c:catAx>
      <c:valAx>
        <c:axId val="108153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('GWm08'!$L$6,'GWm08'!$L$10,'GWm08'!$L$14,'GWm08'!$L$18,'GWm08'!$L$22,'GWm08'!$L$26)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('GWm08'!$M$6,'GWm08'!$M$10,'GWm08'!$M$14,'GWm08'!$M$18,'GWm08'!$M$22,'GWm08'!$M$26)</c:f>
              <c:numCache>
                <c:formatCode>General</c:formatCode>
                <c:ptCount val="6"/>
                <c:pt idx="0">
                  <c:v>0.57973853982099866</c:v>
                </c:pt>
                <c:pt idx="1">
                  <c:v>0.63023033937576667</c:v>
                </c:pt>
                <c:pt idx="2">
                  <c:v>0.70543705420017266</c:v>
                </c:pt>
                <c:pt idx="3">
                  <c:v>0.74948889191767754</c:v>
                </c:pt>
                <c:pt idx="4">
                  <c:v>0.81637590295761209</c:v>
                </c:pt>
                <c:pt idx="5">
                  <c:v>0.88943596383626367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('GWm08'!$N$6,'GWm08'!$N$10,'GWm08'!$N$14,'GWm08'!$N$18,'GWm08'!$N$22,'GWm08'!$N$26)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('GWm08'!$O$6,'GWm08'!$O$10,'GWm08'!$O$14,'GWm08'!$O$18,'GWm08'!$O$22,'GWm08'!$O$26)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71616"/>
        <c:axId val="108155968"/>
      </c:barChart>
      <c:catAx>
        <c:axId val="1482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155968"/>
        <c:crosses val="autoZero"/>
        <c:auto val="1"/>
        <c:lblAlgn val="ctr"/>
        <c:lblOffset val="100"/>
        <c:noMultiLvlLbl val="0"/>
      </c:catAx>
      <c:valAx>
        <c:axId val="108155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2716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('GWm08'!$D$33,'GWm08'!$D$37,'GWm08'!$D$41,'GWm08'!$D$45,'GWm08'!$D$49,'GWm08'!$D$53)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('GWm08'!$E$33,'GWm08'!$E$37,'GWm08'!$E$41,'GWm08'!$E$45,'GWm08'!$E$49,'GWm08'!$E$53)</c:f>
              <c:numCache>
                <c:formatCode>General</c:formatCode>
                <c:ptCount val="6"/>
                <c:pt idx="0">
                  <c:v>0.90558099999999997</c:v>
                </c:pt>
                <c:pt idx="1">
                  <c:v>0.87165000000000004</c:v>
                </c:pt>
                <c:pt idx="2">
                  <c:v>0.81488099999999997</c:v>
                </c:pt>
                <c:pt idx="3">
                  <c:v>0.79109099999999999</c:v>
                </c:pt>
                <c:pt idx="4">
                  <c:v>0.70988499999999999</c:v>
                </c:pt>
                <c:pt idx="5">
                  <c:v>0.658501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('GWm08'!$F$33,'GWm08'!$F$37,'GWm08'!$F$41,'GWm08'!$F$45,'GWm08'!$F$49,'GWm08'!$F$53)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('GWm08'!$G$33,'GWm08'!$G$37,'GWm08'!$G$41,'GWm08'!$G$45,'GWm08'!$G$49,'GWm08'!$G$53)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72640"/>
        <c:axId val="108158272"/>
      </c:barChart>
      <c:catAx>
        <c:axId val="1482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158272"/>
        <c:crosses val="autoZero"/>
        <c:auto val="1"/>
        <c:lblAlgn val="ctr"/>
        <c:lblOffset val="100"/>
        <c:noMultiLvlLbl val="0"/>
      </c:catAx>
      <c:valAx>
        <c:axId val="108158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2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('GWm08'!$L$7,'GWm08'!$L$11,'GWm08'!$L$15,'GWm08'!$L$19,'GWm08'!$L$23,'GWm08'!$L$27)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('GWm08'!$M$7,'GWm08'!$M$11,'GWm08'!$M$15,'GWm08'!$M$19,'GWm08'!$M$23,'GWm08'!$M$27)</c:f>
              <c:numCache>
                <c:formatCode>General</c:formatCode>
                <c:ptCount val="6"/>
                <c:pt idx="0">
                  <c:v>0.57443437372222983</c:v>
                </c:pt>
                <c:pt idx="1">
                  <c:v>0.6214392803598201</c:v>
                </c:pt>
                <c:pt idx="2">
                  <c:v>0.66456544455045208</c:v>
                </c:pt>
                <c:pt idx="3">
                  <c:v>0.70262028076870653</c:v>
                </c:pt>
                <c:pt idx="4">
                  <c:v>0.76449843260188088</c:v>
                </c:pt>
                <c:pt idx="5">
                  <c:v>0.81663145699877338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('GWm08'!$N$7,'GWm08'!$N$11,'GWm08'!$N$15,'GWm08'!$N$19,'GWm08'!$N$23,'GWm08'!$N$27)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('GWm08'!$O$7,'GWm08'!$O$11,'GWm08'!$O$15,'GWm08'!$O$19,'GWm08'!$O$23,'GWm08'!$O$27)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74688"/>
        <c:axId val="148564224"/>
      </c:barChart>
      <c:catAx>
        <c:axId val="1482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564224"/>
        <c:crosses val="autoZero"/>
        <c:auto val="1"/>
        <c:lblAlgn val="ctr"/>
        <c:lblOffset val="100"/>
        <c:noMultiLvlLbl val="0"/>
      </c:catAx>
      <c:valAx>
        <c:axId val="148564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2746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0.98664799999999997</c:v>
                </c:pt>
                <c:pt idx="2">
                  <c:v>0.88813799999999998</c:v>
                </c:pt>
                <c:pt idx="3">
                  <c:v>0.70988499999999999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73664"/>
        <c:axId val="148567104"/>
      </c:barChart>
      <c:catAx>
        <c:axId val="1482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567104"/>
        <c:crosses val="autoZero"/>
        <c:auto val="1"/>
        <c:lblAlgn val="ctr"/>
        <c:lblOffset val="100"/>
        <c:noMultiLvlLbl val="0"/>
      </c:catAx>
      <c:valAx>
        <c:axId val="148567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27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'GWm08'!$M$20:$M$23</c:f>
              <c:numCache>
                <c:formatCode>General</c:formatCode>
                <c:ptCount val="4"/>
                <c:pt idx="0">
                  <c:v>0.65866498568897369</c:v>
                </c:pt>
                <c:pt idx="1">
                  <c:v>0.83134569079096821</c:v>
                </c:pt>
                <c:pt idx="2">
                  <c:v>0.81637590295761209</c:v>
                </c:pt>
                <c:pt idx="3">
                  <c:v>0.76449843260188088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91616"/>
        <c:axId val="148569408"/>
      </c:barChart>
      <c:catAx>
        <c:axId val="1485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569408"/>
        <c:crosses val="autoZero"/>
        <c:auto val="1"/>
        <c:lblAlgn val="ctr"/>
        <c:lblOffset val="100"/>
        <c:noMultiLvlLbl val="0"/>
      </c:catAx>
      <c:valAx>
        <c:axId val="1485694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5916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0.98699899999999996</c:v>
                </c:pt>
                <c:pt idx="2">
                  <c:v>0.84428499999999995</c:v>
                </c:pt>
                <c:pt idx="3">
                  <c:v>0.658501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92128"/>
        <c:axId val="148566528"/>
      </c:barChart>
      <c:catAx>
        <c:axId val="1485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566528"/>
        <c:crosses val="autoZero"/>
        <c:auto val="1"/>
        <c:lblAlgn val="ctr"/>
        <c:lblOffset val="100"/>
        <c:noMultiLvlLbl val="0"/>
      </c:catAx>
      <c:valAx>
        <c:axId val="148566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5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'GWm05'!$M$8:$M$11</c:f>
              <c:numCache>
                <c:formatCode>General</c:formatCode>
                <c:ptCount val="4"/>
                <c:pt idx="0">
                  <c:v>0.61973558675207852</c:v>
                </c:pt>
                <c:pt idx="1">
                  <c:v>0.67164713097996454</c:v>
                </c:pt>
                <c:pt idx="2">
                  <c:v>0.6428603879878243</c:v>
                </c:pt>
                <c:pt idx="3">
                  <c:v>0.62576098314479123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30976"/>
        <c:axId val="142374528"/>
      </c:barChart>
      <c:catAx>
        <c:axId val="1416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374528"/>
        <c:crosses val="autoZero"/>
        <c:auto val="1"/>
        <c:lblAlgn val="ctr"/>
        <c:lblOffset val="100"/>
        <c:noMultiLvlLbl val="0"/>
      </c:catAx>
      <c:valAx>
        <c:axId val="142374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309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'GWm08'!$M$24:$M$27</c:f>
              <c:numCache>
                <c:formatCode>General</c:formatCode>
                <c:ptCount val="4"/>
                <c:pt idx="0">
                  <c:v>0.65650697378583434</c:v>
                </c:pt>
                <c:pt idx="1">
                  <c:v>0.86275044296033809</c:v>
                </c:pt>
                <c:pt idx="2">
                  <c:v>0.88943596383626367</c:v>
                </c:pt>
                <c:pt idx="3">
                  <c:v>0.81663145699877338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93152"/>
        <c:axId val="149777792"/>
      </c:barChart>
      <c:catAx>
        <c:axId val="1485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77792"/>
        <c:crosses val="autoZero"/>
        <c:auto val="1"/>
        <c:lblAlgn val="ctr"/>
        <c:lblOffset val="100"/>
        <c:noMultiLvlLbl val="0"/>
      </c:catAx>
      <c:valAx>
        <c:axId val="149777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59315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0.90000599999999997</c:v>
                </c:pt>
                <c:pt idx="2">
                  <c:v>0.69625899999999996</c:v>
                </c:pt>
                <c:pt idx="3">
                  <c:v>0.57899299999999998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36320"/>
        <c:axId val="149779520"/>
      </c:barChart>
      <c:catAx>
        <c:axId val="1501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79520"/>
        <c:crosses val="autoZero"/>
        <c:auto val="1"/>
        <c:lblAlgn val="ctr"/>
        <c:lblOffset val="100"/>
        <c:noMultiLvlLbl val="0"/>
      </c:catAx>
      <c:valAx>
        <c:axId val="149779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1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GWBW05!$M$16:$M$19</c:f>
              <c:numCache>
                <c:formatCode>General</c:formatCode>
                <c:ptCount val="4"/>
                <c:pt idx="0">
                  <c:v>0.6520092226613966</c:v>
                </c:pt>
                <c:pt idx="1">
                  <c:v>0.7361035391395212</c:v>
                </c:pt>
                <c:pt idx="2">
                  <c:v>0.70733383308345821</c:v>
                </c:pt>
                <c:pt idx="3">
                  <c:v>0.69551587842442419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GWBW05!$N$16:$N$19</c:f>
              <c:numCache>
                <c:formatCode>General</c:formatCode>
                <c:ptCount val="4"/>
                <c:pt idx="0">
                  <c:v>0.56106832947162788</c:v>
                </c:pt>
                <c:pt idx="1">
                  <c:v>0.56221150788242247</c:v>
                </c:pt>
                <c:pt idx="2">
                  <c:v>0.5625283948934624</c:v>
                </c:pt>
                <c:pt idx="3">
                  <c:v>0.56276691199854623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0.88255872063968011</c:v>
                </c:pt>
                <c:pt idx="2">
                  <c:v>0.93452137567579852</c:v>
                </c:pt>
                <c:pt idx="3">
                  <c:v>0.8547090091317977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37856"/>
        <c:axId val="149781824"/>
      </c:barChart>
      <c:catAx>
        <c:axId val="1501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81824"/>
        <c:crosses val="autoZero"/>
        <c:auto val="1"/>
        <c:lblAlgn val="ctr"/>
        <c:lblOffset val="100"/>
        <c:noMultiLvlLbl val="0"/>
      </c:catAx>
      <c:valAx>
        <c:axId val="149781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1378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GWBW05!$E$30:$E$33</c:f>
              <c:numCache>
                <c:formatCode>General</c:formatCode>
                <c:ptCount val="4"/>
                <c:pt idx="0">
                  <c:v>0.99833799999999995</c:v>
                </c:pt>
                <c:pt idx="1">
                  <c:v>0.81681000000000004</c:v>
                </c:pt>
                <c:pt idx="2">
                  <c:v>0.65763199999999999</c:v>
                </c:pt>
                <c:pt idx="3">
                  <c:v>0.55860399999999999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GWBW05!$F$30:$F$33</c:f>
              <c:numCache>
                <c:formatCode>General</c:formatCode>
                <c:ptCount val="4"/>
                <c:pt idx="0">
                  <c:v>0.30645600000000001</c:v>
                </c:pt>
                <c:pt idx="1">
                  <c:v>0.33619500000000002</c:v>
                </c:pt>
                <c:pt idx="2">
                  <c:v>0.40521000000000001</c:v>
                </c:pt>
                <c:pt idx="3">
                  <c:v>0.39564899999999997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GWBW05!$G$30:$G$33</c:f>
              <c:numCache>
                <c:formatCode>General</c:formatCode>
                <c:ptCount val="4"/>
                <c:pt idx="0">
                  <c:v>0.96003499999999997</c:v>
                </c:pt>
                <c:pt idx="1">
                  <c:v>0.83403799999999995</c:v>
                </c:pt>
                <c:pt idx="2">
                  <c:v>0.63977300000000004</c:v>
                </c:pt>
                <c:pt idx="3">
                  <c:v>0.53449100000000005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38368"/>
        <c:axId val="150062784"/>
      </c:barChart>
      <c:catAx>
        <c:axId val="1501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62784"/>
        <c:crosses val="autoZero"/>
        <c:auto val="1"/>
        <c:lblAlgn val="ctr"/>
        <c:lblOffset val="100"/>
        <c:noMultiLvlLbl val="0"/>
      </c:catAx>
      <c:valAx>
        <c:axId val="1500627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13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GWBW05!$M$4:$M$7</c:f>
              <c:numCache>
                <c:formatCode>General</c:formatCode>
                <c:ptCount val="4"/>
                <c:pt idx="0">
                  <c:v>0.59398141838171825</c:v>
                </c:pt>
                <c:pt idx="1">
                  <c:v>0.60433987551678714</c:v>
                </c:pt>
                <c:pt idx="2">
                  <c:v>0.56302700922266136</c:v>
                </c:pt>
                <c:pt idx="3">
                  <c:v>0.53324530916360002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GWBW05!$N$4:$N$7</c:f>
              <c:numCache>
                <c:formatCode>General</c:formatCode>
                <c:ptCount val="4"/>
                <c:pt idx="0">
                  <c:v>0.5482162327926946</c:v>
                </c:pt>
                <c:pt idx="1">
                  <c:v>0.54955647176411804</c:v>
                </c:pt>
                <c:pt idx="2">
                  <c:v>0.54603948025987015</c:v>
                </c:pt>
                <c:pt idx="3">
                  <c:v>0.5442210712825406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GWBW05!$O$4:$O$7</c:f>
              <c:numCache>
                <c:formatCode>General</c:formatCode>
                <c:ptCount val="4"/>
                <c:pt idx="0">
                  <c:v>0.67579278542546906</c:v>
                </c:pt>
                <c:pt idx="1">
                  <c:v>0.78308005088364918</c:v>
                </c:pt>
                <c:pt idx="2">
                  <c:v>0.72778383535504976</c:v>
                </c:pt>
                <c:pt idx="3">
                  <c:v>0.66018127299986373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25408"/>
        <c:axId val="150065088"/>
      </c:barChart>
      <c:catAx>
        <c:axId val="1502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65088"/>
        <c:crosses val="autoZero"/>
        <c:auto val="1"/>
        <c:lblAlgn val="ctr"/>
        <c:lblOffset val="100"/>
        <c:noMultiLvlLbl val="0"/>
      </c:catAx>
      <c:valAx>
        <c:axId val="150065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2254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GWBW05!$E$34:$E$37</c:f>
              <c:numCache>
                <c:formatCode>General</c:formatCode>
                <c:ptCount val="4"/>
                <c:pt idx="0">
                  <c:v>1</c:v>
                </c:pt>
                <c:pt idx="1">
                  <c:v>0.84773699999999996</c:v>
                </c:pt>
                <c:pt idx="2">
                  <c:v>0.65354000000000001</c:v>
                </c:pt>
                <c:pt idx="3">
                  <c:v>0.55030599999999996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GWBW05!$F$34:$F$37</c:f>
              <c:numCache>
                <c:formatCode>General</c:formatCode>
                <c:ptCount val="4"/>
                <c:pt idx="0">
                  <c:v>0.21273</c:v>
                </c:pt>
                <c:pt idx="1">
                  <c:v>0.23507800000000001</c:v>
                </c:pt>
                <c:pt idx="2">
                  <c:v>0.20966399999999999</c:v>
                </c:pt>
                <c:pt idx="3">
                  <c:v>0.25306499999999998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GWBW05!$G$34:$G$37</c:f>
              <c:numCache>
                <c:formatCode>General</c:formatCode>
                <c:ptCount val="4"/>
                <c:pt idx="0">
                  <c:v>0.96089400000000003</c:v>
                </c:pt>
                <c:pt idx="1">
                  <c:v>0.82792900000000003</c:v>
                </c:pt>
                <c:pt idx="2">
                  <c:v>0.60659799999999997</c:v>
                </c:pt>
                <c:pt idx="3">
                  <c:v>0.48940899999999998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26432"/>
        <c:axId val="150067392"/>
      </c:barChart>
      <c:catAx>
        <c:axId val="1502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67392"/>
        <c:crosses val="autoZero"/>
        <c:auto val="1"/>
        <c:lblAlgn val="ctr"/>
        <c:lblOffset val="100"/>
        <c:noMultiLvlLbl val="0"/>
      </c:catAx>
      <c:valAx>
        <c:axId val="1500673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2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GWBW05!$M$8:$M$11</c:f>
              <c:numCache>
                <c:formatCode>General</c:formatCode>
                <c:ptCount val="4"/>
                <c:pt idx="0">
                  <c:v>0.61922447866975605</c:v>
                </c:pt>
                <c:pt idx="1">
                  <c:v>0.65562105310980878</c:v>
                </c:pt>
                <c:pt idx="2">
                  <c:v>0.60508950070419332</c:v>
                </c:pt>
                <c:pt idx="3">
                  <c:v>0.59725818908727457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GWBW05!$N$8:$N$11</c:f>
              <c:numCache>
                <c:formatCode>General</c:formatCode>
                <c:ptCount val="4"/>
                <c:pt idx="0">
                  <c:v>0.55545409113624999</c:v>
                </c:pt>
                <c:pt idx="1">
                  <c:v>0.55715494525464537</c:v>
                </c:pt>
                <c:pt idx="2">
                  <c:v>0.55790059515696699</c:v>
                </c:pt>
                <c:pt idx="3">
                  <c:v>0.55656319567488988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GWBW05!$O$8:$O$11</c:f>
              <c:numCache>
                <c:formatCode>General</c:formatCode>
                <c:ptCount val="4"/>
                <c:pt idx="0">
                  <c:v>0.68356730725546322</c:v>
                </c:pt>
                <c:pt idx="1">
                  <c:v>0.827841760937713</c:v>
                </c:pt>
                <c:pt idx="2">
                  <c:v>0.8355708509381673</c:v>
                </c:pt>
                <c:pt idx="3">
                  <c:v>0.72368929171777752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27456"/>
        <c:axId val="150068544"/>
      </c:barChart>
      <c:catAx>
        <c:axId val="1502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68544"/>
        <c:crosses val="autoZero"/>
        <c:auto val="1"/>
        <c:lblAlgn val="ctr"/>
        <c:lblOffset val="100"/>
        <c:noMultiLvlLbl val="0"/>
      </c:catAx>
      <c:valAx>
        <c:axId val="150068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2274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GWBW05!$E$38:$E$41</c:f>
              <c:numCache>
                <c:formatCode>General</c:formatCode>
                <c:ptCount val="4"/>
                <c:pt idx="0">
                  <c:v>1</c:v>
                </c:pt>
                <c:pt idx="1">
                  <c:v>0.86990299999999998</c:v>
                </c:pt>
                <c:pt idx="2">
                  <c:v>0.67133299999999996</c:v>
                </c:pt>
                <c:pt idx="3">
                  <c:v>0.54626300000000005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GWBW05!$F$38:$F$41</c:f>
              <c:numCache>
                <c:formatCode>General</c:formatCode>
                <c:ptCount val="4"/>
                <c:pt idx="0">
                  <c:v>0.11144900000000001</c:v>
                </c:pt>
                <c:pt idx="1">
                  <c:v>0.12800400000000001</c:v>
                </c:pt>
                <c:pt idx="2">
                  <c:v>0.127942</c:v>
                </c:pt>
                <c:pt idx="3">
                  <c:v>0.16869400000000001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0.82882199999999995</c:v>
                </c:pt>
                <c:pt idx="2">
                  <c:v>0.59402600000000005</c:v>
                </c:pt>
                <c:pt idx="3">
                  <c:v>0.48114400000000002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28480"/>
        <c:axId val="150767296"/>
      </c:barChart>
      <c:catAx>
        <c:axId val="1502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767296"/>
        <c:crosses val="autoZero"/>
        <c:auto val="1"/>
        <c:lblAlgn val="ctr"/>
        <c:lblOffset val="100"/>
        <c:noMultiLvlLbl val="0"/>
      </c:catAx>
      <c:valAx>
        <c:axId val="150767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2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GWBW05!$M$12:$M$15</c:f>
              <c:numCache>
                <c:formatCode>General</c:formatCode>
                <c:ptCount val="4"/>
                <c:pt idx="0">
                  <c:v>0.64342828585707146</c:v>
                </c:pt>
                <c:pt idx="1">
                  <c:v>0.69418131843169328</c:v>
                </c:pt>
                <c:pt idx="2">
                  <c:v>0.67504883921675529</c:v>
                </c:pt>
                <c:pt idx="3">
                  <c:v>0.64846553995729417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GWBW05!$N$12:$N$15</c:f>
              <c:numCache>
                <c:formatCode>General</c:formatCode>
                <c:ptCount val="4"/>
                <c:pt idx="0">
                  <c:v>0.55972127572577357</c:v>
                </c:pt>
                <c:pt idx="1">
                  <c:v>0.56046749352596426</c:v>
                </c:pt>
                <c:pt idx="2">
                  <c:v>0.56105640361637366</c:v>
                </c:pt>
                <c:pt idx="3">
                  <c:v>0.56038969151787754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0.86580573349688794</c:v>
                </c:pt>
                <c:pt idx="2">
                  <c:v>0.89289446185997912</c:v>
                </c:pt>
                <c:pt idx="3">
                  <c:v>0.79547158239062288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64384"/>
        <c:axId val="150769600"/>
      </c:barChart>
      <c:catAx>
        <c:axId val="1508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769600"/>
        <c:crosses val="autoZero"/>
        <c:auto val="1"/>
        <c:lblAlgn val="ctr"/>
        <c:lblOffset val="100"/>
        <c:noMultiLvlLbl val="0"/>
      </c:catAx>
      <c:valAx>
        <c:axId val="1507696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8643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(GWBW05!$D$30,GWBW05!$D$34,GWBW05!$D$38,GWBW05!$D$42,GWBW05!$D$46,GWBW05!$D$50)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(GWBW05!$E$30,GWBW05!$E$34,GWBW05!$E$38,GWBW05!$E$42,GWBW05!$E$46,GWBW05!$E$50)</c:f>
              <c:numCache>
                <c:formatCode>General</c:formatCode>
                <c:ptCount val="6"/>
                <c:pt idx="0">
                  <c:v>0.99833799999999995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(GWBW05!$F$30,GWBW05!$F$34,GWBW05!$F$38,GWBW05!$F$42,GWBW05!$F$46,GWBW05!$F$50)</c:f>
              <c:numCache>
                <c:formatCode>General</c:formatCode>
                <c:ptCount val="6"/>
                <c:pt idx="0">
                  <c:v>0.30645600000000001</c:v>
                </c:pt>
                <c:pt idx="1">
                  <c:v>0.21273</c:v>
                </c:pt>
                <c:pt idx="2">
                  <c:v>0.11144900000000001</c:v>
                </c:pt>
                <c:pt idx="3">
                  <c:v>7.0697399999999994E-2</c:v>
                </c:pt>
                <c:pt idx="4">
                  <c:v>4.0025100000000001E-2</c:v>
                </c:pt>
                <c:pt idx="5">
                  <c:v>2.34684E-2</c:v>
                </c:pt>
              </c:numCache>
            </c:numRef>
          </c:val>
        </c:ser>
        <c:ser>
          <c:idx val="2"/>
          <c:order val="3"/>
          <c:tx>
            <c:strRef>
              <c:f>GWBW05!$G$3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(GWBW05!$G$30,GWBW05!$G$34,GWBW05!$G$38,GWBW05!$G$42,GWBW05!$G$46,GWBW05!$G$50)</c:f>
              <c:numCache>
                <c:formatCode>General</c:formatCode>
                <c:ptCount val="6"/>
                <c:pt idx="0">
                  <c:v>0.96003499999999997</c:v>
                </c:pt>
                <c:pt idx="1">
                  <c:v>0.96089400000000003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65408"/>
        <c:axId val="150771328"/>
      </c:barChart>
      <c:catAx>
        <c:axId val="1508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771328"/>
        <c:crosses val="autoZero"/>
        <c:auto val="1"/>
        <c:lblAlgn val="ctr"/>
        <c:lblOffset val="100"/>
        <c:noMultiLvlLbl val="0"/>
      </c:catAx>
      <c:valAx>
        <c:axId val="150771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86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0.98269399999999996</c:v>
                </c:pt>
                <c:pt idx="2">
                  <c:v>0.93185600000000002</c:v>
                </c:pt>
                <c:pt idx="3">
                  <c:v>0.80518900000000004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65184"/>
        <c:axId val="142442496"/>
      </c:barChart>
      <c:catAx>
        <c:axId val="1407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442496"/>
        <c:crosses val="autoZero"/>
        <c:auto val="1"/>
        <c:lblAlgn val="ctr"/>
        <c:lblOffset val="100"/>
        <c:noMultiLvlLbl val="0"/>
      </c:catAx>
      <c:valAx>
        <c:axId val="142442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76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(GWBW05!$L$4,GWBW05!$L$8,GWBW05!$L$12,GWBW05!$L$16,GWBW05!$L$20,GWBW05!$L$24)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(GWBW05!$M$4,GWBW05!$M$8,GWBW05!$M$12,GWBW05!$M$16,GWBW05!$M$20,GWBW05!$M$24)</c:f>
              <c:numCache>
                <c:formatCode>General</c:formatCode>
                <c:ptCount val="6"/>
                <c:pt idx="0">
                  <c:v>0.59398141838171825</c:v>
                </c:pt>
                <c:pt idx="1">
                  <c:v>0.61922447866975605</c:v>
                </c:pt>
                <c:pt idx="2">
                  <c:v>0.64342828585707146</c:v>
                </c:pt>
                <c:pt idx="3">
                  <c:v>0.6520092226613966</c:v>
                </c:pt>
                <c:pt idx="4">
                  <c:v>0.65900004543182966</c:v>
                </c:pt>
                <c:pt idx="5">
                  <c:v>0.65821634637226845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(GWBW05!$N$4,GWBW05!$N$8,GWBW05!$N$12,GWBW05!$N$16,GWBW05!$N$20,GWBW05!$N$24)</c:f>
              <c:numCache>
                <c:formatCode>General</c:formatCode>
                <c:ptCount val="6"/>
                <c:pt idx="0">
                  <c:v>0.5482162327926946</c:v>
                </c:pt>
                <c:pt idx="1">
                  <c:v>0.55545409113624999</c:v>
                </c:pt>
                <c:pt idx="2">
                  <c:v>0.55972127572577357</c:v>
                </c:pt>
                <c:pt idx="3">
                  <c:v>0.56106832947162788</c:v>
                </c:pt>
                <c:pt idx="4">
                  <c:v>0.56100926809322615</c:v>
                </c:pt>
                <c:pt idx="5">
                  <c:v>0.56199286720276231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(GWBW05!$O$4,GWBW05!$O$8,GWBW05!$O$12,GWBW05!$O$16,GWBW05!$O$20,GWBW05!$O$24)</c:f>
              <c:numCache>
                <c:formatCode>General</c:formatCode>
                <c:ptCount val="6"/>
                <c:pt idx="0">
                  <c:v>0.67579278542546906</c:v>
                </c:pt>
                <c:pt idx="1">
                  <c:v>0.68356730725546322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67456"/>
        <c:axId val="151511040"/>
      </c:barChart>
      <c:catAx>
        <c:axId val="1508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511040"/>
        <c:crosses val="autoZero"/>
        <c:auto val="1"/>
        <c:lblAlgn val="ctr"/>
        <c:lblOffset val="100"/>
        <c:noMultiLvlLbl val="0"/>
      </c:catAx>
      <c:valAx>
        <c:axId val="151511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8674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(GWBW05!$D$31,GWBW05!$D$35,GWBW05!$D$39,GWBW05!$D$43,GWBW05!$D$47,GWBW05!$D$51)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(GWBW05!$E$31,GWBW05!$E$35,GWBW05!$E$39,GWBW05!$E$43,GWBW05!$E$47,GWBW05!$E$51)</c:f>
              <c:numCache>
                <c:formatCode>General</c:formatCode>
                <c:ptCount val="6"/>
                <c:pt idx="0">
                  <c:v>0.81681000000000004</c:v>
                </c:pt>
                <c:pt idx="1">
                  <c:v>0.84773699999999996</c:v>
                </c:pt>
                <c:pt idx="2">
                  <c:v>0.86990299999999998</c:v>
                </c:pt>
                <c:pt idx="3">
                  <c:v>0.90000599999999997</c:v>
                </c:pt>
                <c:pt idx="4">
                  <c:v>0.97048699999999999</c:v>
                </c:pt>
                <c:pt idx="5">
                  <c:v>0.98625799999999997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(GWBW05!$F$31,GWBW05!$F$35,GWBW05!$F$39,GWBW05!$F$43,GWBW05!$F$47,GWBW05!$F$51)</c:f>
              <c:numCache>
                <c:formatCode>General</c:formatCode>
                <c:ptCount val="6"/>
                <c:pt idx="0">
                  <c:v>0.33619500000000002</c:v>
                </c:pt>
                <c:pt idx="1">
                  <c:v>0.23507800000000001</c:v>
                </c:pt>
                <c:pt idx="2">
                  <c:v>0.12800400000000001</c:v>
                </c:pt>
                <c:pt idx="3">
                  <c:v>8.62845E-2</c:v>
                </c:pt>
                <c:pt idx="4">
                  <c:v>4.5525500000000003E-2</c:v>
                </c:pt>
                <c:pt idx="5">
                  <c:v>2.7285E-2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(GWBW05!$G$31,GWBW05!$G$35,GWBW05!$G$39,GWBW05!$G$43,GWBW05!$G$47,GWBW05!$G$51)</c:f>
              <c:numCache>
                <c:formatCode>General</c:formatCode>
                <c:ptCount val="6"/>
                <c:pt idx="0">
                  <c:v>0.83403799999999995</c:v>
                </c:pt>
                <c:pt idx="1">
                  <c:v>0.82792900000000003</c:v>
                </c:pt>
                <c:pt idx="2">
                  <c:v>0.82882199999999995</c:v>
                </c:pt>
                <c:pt idx="3">
                  <c:v>0.83160299999999998</c:v>
                </c:pt>
                <c:pt idx="4">
                  <c:v>0.83447700000000002</c:v>
                </c:pt>
                <c:pt idx="5">
                  <c:v>0.82596899999999995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71072"/>
        <c:axId val="151513344"/>
      </c:barChart>
      <c:catAx>
        <c:axId val="1511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513344"/>
        <c:crosses val="autoZero"/>
        <c:auto val="1"/>
        <c:lblAlgn val="ctr"/>
        <c:lblOffset val="100"/>
        <c:noMultiLvlLbl val="0"/>
      </c:catAx>
      <c:valAx>
        <c:axId val="151513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1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(GWBW05!$L$5,GWBW05!$L$9,GWBW05!$L$13,GWBW05!$L$17,GWBW05!$L$21,GWBW05!$L$25)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(GWBW05!$M$5,GWBW05!$M$9,GWBW05!$M$13,GWBW05!$M$17,GWBW05!$M$21,GWBW05!$M$25)</c:f>
              <c:numCache>
                <c:formatCode>General</c:formatCode>
                <c:ptCount val="6"/>
                <c:pt idx="0">
                  <c:v>0.60433987551678714</c:v>
                </c:pt>
                <c:pt idx="1">
                  <c:v>0.65562105310980878</c:v>
                </c:pt>
                <c:pt idx="2">
                  <c:v>0.69418131843169328</c:v>
                </c:pt>
                <c:pt idx="3">
                  <c:v>0.7361035391395212</c:v>
                </c:pt>
                <c:pt idx="4">
                  <c:v>0.82800077234110225</c:v>
                </c:pt>
                <c:pt idx="5">
                  <c:v>0.86227908772886297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(GWBW05!$N$5,GWBW05!$N$9,GWBW05!$N$13,GWBW05!$N$17,GWBW05!$N$21,GWBW05!$N$25)</c:f>
              <c:numCache>
                <c:formatCode>General</c:formatCode>
                <c:ptCount val="6"/>
                <c:pt idx="0">
                  <c:v>0.54955647176411804</c:v>
                </c:pt>
                <c:pt idx="1">
                  <c:v>0.55715494525464537</c:v>
                </c:pt>
                <c:pt idx="2">
                  <c:v>0.56046749352596426</c:v>
                </c:pt>
                <c:pt idx="3">
                  <c:v>0.56221150788242247</c:v>
                </c:pt>
                <c:pt idx="4">
                  <c:v>0.56316444050701919</c:v>
                </c:pt>
                <c:pt idx="5">
                  <c:v>0.56332458770614691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(GWBW05!$O$5,GWBW05!$O$9,GWBW05!$O$13,GWBW05!$O$17,GWBW05!$O$21,GWBW05!$O$25)</c:f>
              <c:numCache>
                <c:formatCode>General</c:formatCode>
                <c:ptCount val="6"/>
                <c:pt idx="0">
                  <c:v>0.78308005088364918</c:v>
                </c:pt>
                <c:pt idx="1">
                  <c:v>0.827841760937713</c:v>
                </c:pt>
                <c:pt idx="2">
                  <c:v>0.86580573349688794</c:v>
                </c:pt>
                <c:pt idx="3">
                  <c:v>0.88255872063968011</c:v>
                </c:pt>
                <c:pt idx="4">
                  <c:v>0.89396778883285632</c:v>
                </c:pt>
                <c:pt idx="5">
                  <c:v>0.89253668620235338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73632"/>
        <c:axId val="151515648"/>
      </c:barChart>
      <c:catAx>
        <c:axId val="1511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515648"/>
        <c:crosses val="autoZero"/>
        <c:auto val="1"/>
        <c:lblAlgn val="ctr"/>
        <c:lblOffset val="100"/>
        <c:noMultiLvlLbl val="0"/>
      </c:catAx>
      <c:valAx>
        <c:axId val="151515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17363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(GWBW05!$D$32,GWBW05!$D$36,GWBW05!$D$40,GWBW05!$D$44,GWBW05!$D$48,GWBW05!$D$52)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(GWBW05!$E$32,GWBW05!$E$36,GWBW05!$E$40,GWBW05!$E$44,GWBW05!$E$48,GWBW05!$E$52)</c:f>
              <c:numCache>
                <c:formatCode>General</c:formatCode>
                <c:ptCount val="6"/>
                <c:pt idx="0">
                  <c:v>0.65763199999999999</c:v>
                </c:pt>
                <c:pt idx="1">
                  <c:v>0.65354000000000001</c:v>
                </c:pt>
                <c:pt idx="2">
                  <c:v>0.67133299999999996</c:v>
                </c:pt>
                <c:pt idx="3">
                  <c:v>0.69625899999999996</c:v>
                </c:pt>
                <c:pt idx="4">
                  <c:v>0.74060199999999998</c:v>
                </c:pt>
                <c:pt idx="5">
                  <c:v>0.78462200000000004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(GWBW05!$F$32,GWBW05!$F$36,GWBW05!$F$40,GWBW05!$F$44,GWBW05!$F$48,GWBW05!$F$52)</c:f>
              <c:numCache>
                <c:formatCode>General</c:formatCode>
                <c:ptCount val="6"/>
                <c:pt idx="0">
                  <c:v>0.40521000000000001</c:v>
                </c:pt>
                <c:pt idx="1">
                  <c:v>0.20966399999999999</c:v>
                </c:pt>
                <c:pt idx="2">
                  <c:v>0.127942</c:v>
                </c:pt>
                <c:pt idx="3">
                  <c:v>7.8638299999999994E-2</c:v>
                </c:pt>
                <c:pt idx="4">
                  <c:v>4.7484699999999998E-2</c:v>
                </c:pt>
                <c:pt idx="5">
                  <c:v>2.8654700000000002E-2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(GWBW05!$G$32,GWBW05!$G$36,GWBW05!$G$40,GWBW05!$G$44,GWBW05!$G$48,GWBW05!$G$52)</c:f>
              <c:numCache>
                <c:formatCode>General</c:formatCode>
                <c:ptCount val="6"/>
                <c:pt idx="0">
                  <c:v>0.63977300000000004</c:v>
                </c:pt>
                <c:pt idx="1">
                  <c:v>0.60659799999999997</c:v>
                </c:pt>
                <c:pt idx="2">
                  <c:v>0.59402600000000005</c:v>
                </c:pt>
                <c:pt idx="3">
                  <c:v>0.62453899999999996</c:v>
                </c:pt>
                <c:pt idx="4">
                  <c:v>0.66450299999999995</c:v>
                </c:pt>
                <c:pt idx="5">
                  <c:v>0.68195399999999995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25856"/>
        <c:axId val="151517952"/>
      </c:barChart>
      <c:catAx>
        <c:axId val="1512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517952"/>
        <c:crosses val="autoZero"/>
        <c:auto val="1"/>
        <c:lblAlgn val="ctr"/>
        <c:lblOffset val="100"/>
        <c:noMultiLvlLbl val="0"/>
      </c:catAx>
      <c:valAx>
        <c:axId val="151517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2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(GWBW05!$L$6,GWBW05!$L$10,GWBW05!$L$14,GWBW05!$L$18,GWBW05!$L$22,GWBW05!$L$26)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(GWBW05!$M$6,GWBW05!$M$10,GWBW05!$M$14,GWBW05!$M$18,GWBW05!$M$22,GWBW05!$M$26)</c:f>
              <c:numCache>
                <c:formatCode>General</c:formatCode>
                <c:ptCount val="6"/>
                <c:pt idx="0">
                  <c:v>0.56302700922266136</c:v>
                </c:pt>
                <c:pt idx="1">
                  <c:v>0.60508950070419332</c:v>
                </c:pt>
                <c:pt idx="2">
                  <c:v>0.67504883921675529</c:v>
                </c:pt>
                <c:pt idx="3">
                  <c:v>0.70733383308345821</c:v>
                </c:pt>
                <c:pt idx="4">
                  <c:v>0.76875198764254238</c:v>
                </c:pt>
                <c:pt idx="5">
                  <c:v>0.86005292808141387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(GWBW05!$N$6,GWBW05!$N$10,GWBW05!$N$14,GWBW05!$N$18,GWBW05!$N$22,GWBW05!$N$26)</c:f>
              <c:numCache>
                <c:formatCode>General</c:formatCode>
                <c:ptCount val="6"/>
                <c:pt idx="0">
                  <c:v>0.54603948025987015</c:v>
                </c:pt>
                <c:pt idx="1">
                  <c:v>0.55790059515696699</c:v>
                </c:pt>
                <c:pt idx="2">
                  <c:v>0.56105640361637366</c:v>
                </c:pt>
                <c:pt idx="3">
                  <c:v>0.5625283948934624</c:v>
                </c:pt>
                <c:pt idx="4">
                  <c:v>0.563621030393894</c:v>
                </c:pt>
                <c:pt idx="5">
                  <c:v>0.56392031257098718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(GWBW05!$O$6,GWBW05!$O$10,GWBW05!$O$14,GWBW05!$O$18,GWBW05!$O$22,GWBW05!$O$26)</c:f>
              <c:numCache>
                <c:formatCode>General</c:formatCode>
                <c:ptCount val="6"/>
                <c:pt idx="0">
                  <c:v>0.72778383535504976</c:v>
                </c:pt>
                <c:pt idx="1">
                  <c:v>0.8355708509381673</c:v>
                </c:pt>
                <c:pt idx="2">
                  <c:v>0.89289446185997912</c:v>
                </c:pt>
                <c:pt idx="3">
                  <c:v>0.93452137567579852</c:v>
                </c:pt>
                <c:pt idx="4">
                  <c:v>0.96559674708100496</c:v>
                </c:pt>
                <c:pt idx="5">
                  <c:v>0.9781132161192132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27904"/>
        <c:axId val="151610496"/>
      </c:barChart>
      <c:catAx>
        <c:axId val="1512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10496"/>
        <c:crosses val="autoZero"/>
        <c:auto val="1"/>
        <c:lblAlgn val="ctr"/>
        <c:lblOffset val="100"/>
        <c:noMultiLvlLbl val="0"/>
      </c:catAx>
      <c:valAx>
        <c:axId val="151610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22790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(GWBW05!$D$33,GWBW05!$D$37,GWBW05!$D$41,GWBW05!$D$45,GWBW05!$D$49,GWBW05!$D$53)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(GWBW05!$E$33,GWBW05!$E$37,GWBW05!$E$41,GWBW05!$E$45,GWBW05!$E$49,GWBW05!$E$53)</c:f>
              <c:numCache>
                <c:formatCode>General</c:formatCode>
                <c:ptCount val="6"/>
                <c:pt idx="0">
                  <c:v>0.55860399999999999</c:v>
                </c:pt>
                <c:pt idx="1">
                  <c:v>0.55030599999999996</c:v>
                </c:pt>
                <c:pt idx="2">
                  <c:v>0.54626300000000005</c:v>
                </c:pt>
                <c:pt idx="3">
                  <c:v>0.57899299999999998</c:v>
                </c:pt>
                <c:pt idx="4">
                  <c:v>0.613645</c:v>
                </c:pt>
                <c:pt idx="5">
                  <c:v>0.68330400000000002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(GWBW05!$F$33,GWBW05!$F$37,GWBW05!$F$41,GWBW05!$F$45,GWBW05!$F$49,GWBW05!$F$53)</c:f>
              <c:numCache>
                <c:formatCode>General</c:formatCode>
                <c:ptCount val="6"/>
                <c:pt idx="0">
                  <c:v>0.39564899999999997</c:v>
                </c:pt>
                <c:pt idx="1">
                  <c:v>0.25306499999999998</c:v>
                </c:pt>
                <c:pt idx="2">
                  <c:v>0.16869400000000001</c:v>
                </c:pt>
                <c:pt idx="3">
                  <c:v>0.101857</c:v>
                </c:pt>
                <c:pt idx="4">
                  <c:v>5.1546599999999998E-2</c:v>
                </c:pt>
                <c:pt idx="5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(GWBW05!$G$33,GWBW05!$G$37,GWBW05!$G$41,GWBW05!$G$45,GWBW05!$G$49,GWBW05!$G$53)</c:f>
              <c:numCache>
                <c:formatCode>General</c:formatCode>
                <c:ptCount val="6"/>
                <c:pt idx="0">
                  <c:v>0.53449100000000005</c:v>
                </c:pt>
                <c:pt idx="1">
                  <c:v>0.48940899999999998</c:v>
                </c:pt>
                <c:pt idx="2">
                  <c:v>0.48114400000000002</c:v>
                </c:pt>
                <c:pt idx="3">
                  <c:v>0.476294</c:v>
                </c:pt>
                <c:pt idx="4">
                  <c:v>0.52661599999999997</c:v>
                </c:pt>
                <c:pt idx="5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60032"/>
        <c:axId val="151612800"/>
      </c:barChart>
      <c:catAx>
        <c:axId val="1516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12800"/>
        <c:crosses val="autoZero"/>
        <c:auto val="1"/>
        <c:lblAlgn val="ctr"/>
        <c:lblOffset val="100"/>
        <c:noMultiLvlLbl val="0"/>
      </c:catAx>
      <c:valAx>
        <c:axId val="151612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66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(GWBW05!$L$7,GWBW05!$L$11,GWBW05!$L$15,GWBW05!$L$19,GWBW05!$L$23,GWBW05!$L$27)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(GWBW05!$M$7,GWBW05!$M$11,GWBW05!$M$15,GWBW05!$M$19,GWBW05!$M$23,GWBW05!$M$27)</c:f>
              <c:numCache>
                <c:formatCode>General</c:formatCode>
                <c:ptCount val="6"/>
                <c:pt idx="0">
                  <c:v>0.53324530916360002</c:v>
                </c:pt>
                <c:pt idx="1">
                  <c:v>0.59725818908727457</c:v>
                </c:pt>
                <c:pt idx="2">
                  <c:v>0.64846553995729417</c:v>
                </c:pt>
                <c:pt idx="3">
                  <c:v>0.69551587842442419</c:v>
                </c:pt>
                <c:pt idx="4">
                  <c:v>0.77284653127981462</c:v>
                </c:pt>
                <c:pt idx="5">
                  <c:v>0.85322111671437018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(GWBW05!$N$7,GWBW05!$N$11,GWBW05!$N$15,GWBW05!$N$19,GWBW05!$N$23,GWBW05!$N$27)</c:f>
              <c:numCache>
                <c:formatCode>General</c:formatCode>
                <c:ptCount val="6"/>
                <c:pt idx="0">
                  <c:v>0.5442210712825406</c:v>
                </c:pt>
                <c:pt idx="1">
                  <c:v>0.55656319567488988</c:v>
                </c:pt>
                <c:pt idx="2">
                  <c:v>0.56038969151787754</c:v>
                </c:pt>
                <c:pt idx="3">
                  <c:v>0.56276691199854623</c:v>
                </c:pt>
                <c:pt idx="4">
                  <c:v>0.5634569079096815</c:v>
                </c:pt>
                <c:pt idx="5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(GWBW05!$O$7,GWBW05!$O$11,GWBW05!$O$15,GWBW05!$O$19,GWBW05!$O$23,GWBW05!$O$27)</c:f>
              <c:numCache>
                <c:formatCode>General</c:formatCode>
                <c:ptCount val="6"/>
                <c:pt idx="0">
                  <c:v>0.66018127299986373</c:v>
                </c:pt>
                <c:pt idx="1">
                  <c:v>0.72368929171777752</c:v>
                </c:pt>
                <c:pt idx="2">
                  <c:v>0.79547158239062288</c:v>
                </c:pt>
                <c:pt idx="3">
                  <c:v>0.8547090091317977</c:v>
                </c:pt>
                <c:pt idx="4">
                  <c:v>0.91442914906183281</c:v>
                </c:pt>
                <c:pt idx="5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58496"/>
        <c:axId val="151615104"/>
      </c:barChart>
      <c:catAx>
        <c:axId val="1516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15104"/>
        <c:crosses val="autoZero"/>
        <c:auto val="1"/>
        <c:lblAlgn val="ctr"/>
        <c:lblOffset val="100"/>
        <c:noMultiLvlLbl val="0"/>
      </c:catAx>
      <c:valAx>
        <c:axId val="151615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6584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0.97048699999999999</c:v>
                </c:pt>
                <c:pt idx="2">
                  <c:v>0.74060199999999998</c:v>
                </c:pt>
                <c:pt idx="3">
                  <c:v>0.613645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GWBW05!$F$46:$F$49</c:f>
              <c:numCache>
                <c:formatCode>General</c:formatCode>
                <c:ptCount val="4"/>
                <c:pt idx="0">
                  <c:v>4.0025100000000001E-2</c:v>
                </c:pt>
                <c:pt idx="1">
                  <c:v>4.5525500000000003E-2</c:v>
                </c:pt>
                <c:pt idx="2">
                  <c:v>4.7484699999999998E-2</c:v>
                </c:pt>
                <c:pt idx="3">
                  <c:v>5.1546599999999998E-2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0.83447700000000002</c:v>
                </c:pt>
                <c:pt idx="2">
                  <c:v>0.66450299999999995</c:v>
                </c:pt>
                <c:pt idx="3">
                  <c:v>0.52661599999999997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26368"/>
        <c:axId val="151897216"/>
      </c:barChart>
      <c:catAx>
        <c:axId val="15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897216"/>
        <c:crosses val="autoZero"/>
        <c:auto val="1"/>
        <c:lblAlgn val="ctr"/>
        <c:lblOffset val="100"/>
        <c:noMultiLvlLbl val="0"/>
      </c:catAx>
      <c:valAx>
        <c:axId val="151897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22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GWBW05!$M$20:$M$23</c:f>
              <c:numCache>
                <c:formatCode>General</c:formatCode>
                <c:ptCount val="4"/>
                <c:pt idx="0">
                  <c:v>0.65900004543182966</c:v>
                </c:pt>
                <c:pt idx="1">
                  <c:v>0.82800077234110225</c:v>
                </c:pt>
                <c:pt idx="2">
                  <c:v>0.76875198764254238</c:v>
                </c:pt>
                <c:pt idx="3">
                  <c:v>0.77284653127981462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GWBW05!$N$20:$N$23</c:f>
              <c:numCache>
                <c:formatCode>General</c:formatCode>
                <c:ptCount val="4"/>
                <c:pt idx="0">
                  <c:v>0.56100926809322615</c:v>
                </c:pt>
                <c:pt idx="1">
                  <c:v>0.56316444050701919</c:v>
                </c:pt>
                <c:pt idx="2">
                  <c:v>0.563621030393894</c:v>
                </c:pt>
                <c:pt idx="3">
                  <c:v>0.5634569079096815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0.89396778883285632</c:v>
                </c:pt>
                <c:pt idx="2">
                  <c:v>0.96559674708100496</c:v>
                </c:pt>
                <c:pt idx="3">
                  <c:v>0.91442914906183281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39232"/>
        <c:axId val="151899520"/>
      </c:barChart>
      <c:catAx>
        <c:axId val="1518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899520"/>
        <c:crosses val="autoZero"/>
        <c:auto val="1"/>
        <c:lblAlgn val="ctr"/>
        <c:lblOffset val="100"/>
        <c:noMultiLvlLbl val="0"/>
      </c:catAx>
      <c:valAx>
        <c:axId val="151899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83923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0.98625799999999997</c:v>
                </c:pt>
                <c:pt idx="2">
                  <c:v>0.78462200000000004</c:v>
                </c:pt>
                <c:pt idx="3">
                  <c:v>0.68330400000000002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GWBW05!$F$50:$F$53</c:f>
              <c:numCache>
                <c:formatCode>General</c:formatCode>
                <c:ptCount val="4"/>
                <c:pt idx="0">
                  <c:v>2.34684E-2</c:v>
                </c:pt>
                <c:pt idx="1">
                  <c:v>2.7285E-2</c:v>
                </c:pt>
                <c:pt idx="2">
                  <c:v>2.8654700000000002E-2</c:v>
                </c:pt>
                <c:pt idx="3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0.82596899999999995</c:v>
                </c:pt>
                <c:pt idx="2">
                  <c:v>0.68195399999999995</c:v>
                </c:pt>
                <c:pt idx="3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40256"/>
        <c:axId val="151901248"/>
      </c:barChart>
      <c:catAx>
        <c:axId val="1518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901248"/>
        <c:crosses val="autoZero"/>
        <c:auto val="1"/>
        <c:lblAlgn val="ctr"/>
        <c:lblOffset val="100"/>
        <c:noMultiLvlLbl val="0"/>
      </c:catAx>
      <c:valAx>
        <c:axId val="151901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8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'GWm05'!$M$12:$M$15</c:f>
              <c:numCache>
                <c:formatCode>General</c:formatCode>
                <c:ptCount val="4"/>
                <c:pt idx="0">
                  <c:v>0.64354754440961337</c:v>
                </c:pt>
                <c:pt idx="1">
                  <c:v>0.71595452273863069</c:v>
                </c:pt>
                <c:pt idx="2">
                  <c:v>0.71852142110762796</c:v>
                </c:pt>
                <c:pt idx="3">
                  <c:v>0.67148811957657539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76288"/>
        <c:axId val="142444800"/>
      </c:barChart>
      <c:catAx>
        <c:axId val="1424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444800"/>
        <c:crosses val="autoZero"/>
        <c:auto val="1"/>
        <c:lblAlgn val="ctr"/>
        <c:lblOffset val="100"/>
        <c:noMultiLvlLbl val="0"/>
      </c:catAx>
      <c:valAx>
        <c:axId val="142444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4762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GWBW05!$M$24:$M$27</c:f>
              <c:numCache>
                <c:formatCode>General</c:formatCode>
                <c:ptCount val="4"/>
                <c:pt idx="0">
                  <c:v>0.65821634637226845</c:v>
                </c:pt>
                <c:pt idx="1">
                  <c:v>0.86227908772886297</c:v>
                </c:pt>
                <c:pt idx="2">
                  <c:v>0.86005292808141387</c:v>
                </c:pt>
                <c:pt idx="3">
                  <c:v>0.85322111671437018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GWBW05!$N$24:$N$27</c:f>
              <c:numCache>
                <c:formatCode>General</c:formatCode>
                <c:ptCount val="4"/>
                <c:pt idx="0">
                  <c:v>0.56199286720276231</c:v>
                </c:pt>
                <c:pt idx="1">
                  <c:v>0.56332458770614691</c:v>
                </c:pt>
                <c:pt idx="2">
                  <c:v>0.56392031257098718</c:v>
                </c:pt>
                <c:pt idx="3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0.89253668620235338</c:v>
                </c:pt>
                <c:pt idx="2">
                  <c:v>0.9781132161192132</c:v>
                </c:pt>
                <c:pt idx="3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41280"/>
        <c:axId val="152117248"/>
      </c:barChart>
      <c:catAx>
        <c:axId val="1518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17248"/>
        <c:crosses val="autoZero"/>
        <c:auto val="1"/>
        <c:lblAlgn val="ctr"/>
        <c:lblOffset val="100"/>
        <c:noMultiLvlLbl val="0"/>
      </c:catAx>
      <c:valAx>
        <c:axId val="152117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84128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0.97543999999999997</c:v>
                </c:pt>
                <c:pt idx="2">
                  <c:v>0.79969299999999999</c:v>
                </c:pt>
                <c:pt idx="3">
                  <c:v>0.682365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77856"/>
        <c:axId val="152119552"/>
      </c:barChart>
      <c:catAx>
        <c:axId val="1523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19552"/>
        <c:crosses val="autoZero"/>
        <c:auto val="1"/>
        <c:lblAlgn val="ctr"/>
        <c:lblOffset val="100"/>
        <c:noMultiLvlLbl val="0"/>
      </c:catAx>
      <c:valAx>
        <c:axId val="152119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3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GWBW075!$M$16:$M$19</c:f>
              <c:numCache>
                <c:formatCode>General</c:formatCode>
                <c:ptCount val="4"/>
                <c:pt idx="0">
                  <c:v>0.65207169142701382</c:v>
                </c:pt>
                <c:pt idx="1">
                  <c:v>0.75962586888373995</c:v>
                </c:pt>
                <c:pt idx="2">
                  <c:v>0.74345213756757988</c:v>
                </c:pt>
                <c:pt idx="3">
                  <c:v>0.70243287447185498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GWBW075!$N$16:$N$19</c:f>
              <c:numCache>
                <c:formatCode>General</c:formatCode>
                <c:ptCount val="4"/>
                <c:pt idx="0">
                  <c:v>0.58060174458225444</c:v>
                </c:pt>
                <c:pt idx="1">
                  <c:v>0.5804484121575576</c:v>
                </c:pt>
                <c:pt idx="2">
                  <c:v>0.58057902866748445</c:v>
                </c:pt>
                <c:pt idx="3">
                  <c:v>0.58019853709508884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0.88211008132297486</c:v>
                </c:pt>
                <c:pt idx="2">
                  <c:v>0.94410181272999871</c:v>
                </c:pt>
                <c:pt idx="3">
                  <c:v>0.88948139566580353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39584"/>
        <c:axId val="152121856"/>
      </c:barChart>
      <c:catAx>
        <c:axId val="1503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21856"/>
        <c:crosses val="autoZero"/>
        <c:auto val="1"/>
        <c:lblAlgn val="ctr"/>
        <c:lblOffset val="100"/>
        <c:noMultiLvlLbl val="0"/>
      </c:catAx>
      <c:valAx>
        <c:axId val="152121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395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GWBW075!$E$30:$E$33</c:f>
              <c:numCache>
                <c:formatCode>General</c:formatCode>
                <c:ptCount val="4"/>
                <c:pt idx="0">
                  <c:v>0.99935799999999997</c:v>
                </c:pt>
                <c:pt idx="1">
                  <c:v>0.96846900000000002</c:v>
                </c:pt>
                <c:pt idx="2">
                  <c:v>0.87480100000000005</c:v>
                </c:pt>
                <c:pt idx="3">
                  <c:v>0.78496100000000002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GWBW075!$F$30:$F$33</c:f>
              <c:numCache>
                <c:formatCode>General</c:formatCode>
                <c:ptCount val="4"/>
                <c:pt idx="0">
                  <c:v>0.69499100000000003</c:v>
                </c:pt>
                <c:pt idx="1">
                  <c:v>0.67270099999999999</c:v>
                </c:pt>
                <c:pt idx="2">
                  <c:v>0.64589099999999999</c:v>
                </c:pt>
                <c:pt idx="3">
                  <c:v>0.68442599999999998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GWBW075!$G$30:$G$33</c:f>
              <c:numCache>
                <c:formatCode>General</c:formatCode>
                <c:ptCount val="4"/>
                <c:pt idx="0">
                  <c:v>0.96521599999999996</c:v>
                </c:pt>
                <c:pt idx="1">
                  <c:v>0.86744699999999997</c:v>
                </c:pt>
                <c:pt idx="2">
                  <c:v>0.75292800000000004</c:v>
                </c:pt>
                <c:pt idx="3">
                  <c:v>0.69831699999999997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40608"/>
        <c:axId val="152124160"/>
      </c:barChart>
      <c:catAx>
        <c:axId val="1503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24160"/>
        <c:crosses val="autoZero"/>
        <c:auto val="1"/>
        <c:lblAlgn val="ctr"/>
        <c:lblOffset val="100"/>
        <c:noMultiLvlLbl val="0"/>
      </c:catAx>
      <c:valAx>
        <c:axId val="152124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GWBW075!$M$4:$M$7</c:f>
              <c:numCache>
                <c:formatCode>General</c:formatCode>
                <c:ptCount val="4"/>
                <c:pt idx="0">
                  <c:v>0.59247648902821315</c:v>
                </c:pt>
                <c:pt idx="1">
                  <c:v>0.6261301167598019</c:v>
                </c:pt>
                <c:pt idx="2">
                  <c:v>0.59554313752214805</c:v>
                </c:pt>
                <c:pt idx="3">
                  <c:v>0.58015310526554897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GWBW075!$N$4:$N$7</c:f>
              <c:numCache>
                <c:formatCode>General</c:formatCode>
                <c:ptCount val="4"/>
                <c:pt idx="0">
                  <c:v>0.55372484212439244</c:v>
                </c:pt>
                <c:pt idx="1">
                  <c:v>0.55330857298623415</c:v>
                </c:pt>
                <c:pt idx="2">
                  <c:v>0.54645461360228975</c:v>
                </c:pt>
                <c:pt idx="3">
                  <c:v>0.54504736268229514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GWBW075!$O$4:$O$7</c:f>
              <c:numCache>
                <c:formatCode>General</c:formatCode>
                <c:ptCount val="4"/>
                <c:pt idx="0">
                  <c:v>0.67544068874653584</c:v>
                </c:pt>
                <c:pt idx="1">
                  <c:v>0.7828528917359503</c:v>
                </c:pt>
                <c:pt idx="2">
                  <c:v>0.73580255326882016</c:v>
                </c:pt>
                <c:pt idx="3">
                  <c:v>0.67675253282449688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41120"/>
        <c:axId val="150553728"/>
      </c:barChart>
      <c:catAx>
        <c:axId val="1503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553728"/>
        <c:crosses val="autoZero"/>
        <c:auto val="1"/>
        <c:lblAlgn val="ctr"/>
        <c:lblOffset val="100"/>
        <c:noMultiLvlLbl val="0"/>
      </c:catAx>
      <c:valAx>
        <c:axId val="1505537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411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0.97158500000000003</c:v>
                </c:pt>
                <c:pt idx="2">
                  <c:v>0.84977800000000003</c:v>
                </c:pt>
                <c:pt idx="3">
                  <c:v>0.732429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GWBW075!$F$34:$F$37</c:f>
              <c:numCache>
                <c:formatCode>General</c:formatCode>
                <c:ptCount val="4"/>
                <c:pt idx="0">
                  <c:v>0.53477600000000003</c:v>
                </c:pt>
                <c:pt idx="1">
                  <c:v>0.55617799999999995</c:v>
                </c:pt>
                <c:pt idx="2">
                  <c:v>0.49018899999999999</c:v>
                </c:pt>
                <c:pt idx="3">
                  <c:v>0.52196900000000002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GWBW075!$G$34:$G$37</c:f>
              <c:numCache>
                <c:formatCode>General</c:formatCode>
                <c:ptCount val="4"/>
                <c:pt idx="0">
                  <c:v>0.96146500000000001</c:v>
                </c:pt>
                <c:pt idx="1">
                  <c:v>0.84441500000000003</c:v>
                </c:pt>
                <c:pt idx="2">
                  <c:v>0.68800700000000004</c:v>
                </c:pt>
                <c:pt idx="3">
                  <c:v>0.62729599999999996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42144"/>
        <c:axId val="150556032"/>
      </c:barChart>
      <c:catAx>
        <c:axId val="1503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556032"/>
        <c:crosses val="autoZero"/>
        <c:auto val="1"/>
        <c:lblAlgn val="ctr"/>
        <c:lblOffset val="100"/>
        <c:noMultiLvlLbl val="0"/>
      </c:catAx>
      <c:valAx>
        <c:axId val="150556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GWBW075!$M$8:$M$11</c:f>
              <c:numCache>
                <c:formatCode>General</c:formatCode>
                <c:ptCount val="4"/>
                <c:pt idx="0">
                  <c:v>0.61983212938985055</c:v>
                </c:pt>
                <c:pt idx="1">
                  <c:v>0.67458884194266511</c:v>
                </c:pt>
                <c:pt idx="2">
                  <c:v>0.64990232156648953</c:v>
                </c:pt>
                <c:pt idx="3">
                  <c:v>0.64237767479896413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GWBW075!$N$8:$N$11</c:f>
              <c:numCache>
                <c:formatCode>General</c:formatCode>
                <c:ptCount val="4"/>
                <c:pt idx="0">
                  <c:v>0.5686077415837536</c:v>
                </c:pt>
                <c:pt idx="1">
                  <c:v>0.5686077415837536</c:v>
                </c:pt>
                <c:pt idx="2">
                  <c:v>0.5699990913634092</c:v>
                </c:pt>
                <c:pt idx="3">
                  <c:v>0.56675582663213842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GWBW075!$O$8:$O$11</c:f>
              <c:numCache>
                <c:formatCode>General</c:formatCode>
                <c:ptCount val="4"/>
                <c:pt idx="0">
                  <c:v>0.68323792649129989</c:v>
                </c:pt>
                <c:pt idx="1">
                  <c:v>0.82665485439098629</c:v>
                </c:pt>
                <c:pt idx="2">
                  <c:v>0.85042138021898139</c:v>
                </c:pt>
                <c:pt idx="3">
                  <c:v>0.76256190086774789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43168"/>
        <c:axId val="150558336"/>
      </c:barChart>
      <c:catAx>
        <c:axId val="1503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558336"/>
        <c:crosses val="autoZero"/>
        <c:auto val="1"/>
        <c:lblAlgn val="ctr"/>
        <c:lblOffset val="100"/>
        <c:noMultiLvlLbl val="0"/>
      </c:catAx>
      <c:valAx>
        <c:axId val="150558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4316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0.97269099999999997</c:v>
                </c:pt>
                <c:pt idx="2">
                  <c:v>0.81904299999999997</c:v>
                </c:pt>
                <c:pt idx="3">
                  <c:v>0.69455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GWBW075!$F$38:$F$41</c:f>
              <c:numCache>
                <c:formatCode>General</c:formatCode>
                <c:ptCount val="4"/>
                <c:pt idx="0">
                  <c:v>0.33121299999999998</c:v>
                </c:pt>
                <c:pt idx="1">
                  <c:v>0.369342</c:v>
                </c:pt>
                <c:pt idx="2">
                  <c:v>0.34613899999999997</c:v>
                </c:pt>
                <c:pt idx="3">
                  <c:v>0.39001599999999997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0.84241500000000002</c:v>
                </c:pt>
                <c:pt idx="2">
                  <c:v>0.65236700000000003</c:v>
                </c:pt>
                <c:pt idx="3">
                  <c:v>0.59312900000000002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14720"/>
        <c:axId val="151863296"/>
      </c:barChart>
      <c:catAx>
        <c:axId val="1524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863296"/>
        <c:crosses val="autoZero"/>
        <c:auto val="1"/>
        <c:lblAlgn val="ctr"/>
        <c:lblOffset val="100"/>
        <c:noMultiLvlLbl val="0"/>
      </c:catAx>
      <c:valAx>
        <c:axId val="151863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4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GWBW075!$M$12:$M$15</c:f>
              <c:numCache>
                <c:formatCode>General</c:formatCode>
                <c:ptCount val="4"/>
                <c:pt idx="0">
                  <c:v>0.64417791104447786</c:v>
                </c:pt>
                <c:pt idx="1">
                  <c:v>0.72015128799236749</c:v>
                </c:pt>
                <c:pt idx="2">
                  <c:v>0.71027554404615878</c:v>
                </c:pt>
                <c:pt idx="3">
                  <c:v>0.6752248875562219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GWBW075!$N$12:$N$15</c:f>
              <c:numCache>
                <c:formatCode>General</c:formatCode>
                <c:ptCount val="4"/>
                <c:pt idx="0">
                  <c:v>0.57826200536095596</c:v>
                </c:pt>
                <c:pt idx="1">
                  <c:v>0.57745559038662486</c:v>
                </c:pt>
                <c:pt idx="2">
                  <c:v>0.57774521829994097</c:v>
                </c:pt>
                <c:pt idx="3">
                  <c:v>0.57596769796919722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0.86559561128526652</c:v>
                </c:pt>
                <c:pt idx="2">
                  <c:v>0.90776202807687068</c:v>
                </c:pt>
                <c:pt idx="3">
                  <c:v>0.83377629367134609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41376"/>
        <c:axId val="151865600"/>
      </c:barChart>
      <c:catAx>
        <c:axId val="1527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865600"/>
        <c:crosses val="autoZero"/>
        <c:auto val="1"/>
        <c:lblAlgn val="ctr"/>
        <c:lblOffset val="100"/>
        <c:noMultiLvlLbl val="0"/>
      </c:catAx>
      <c:valAx>
        <c:axId val="1518656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74137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(GWBW075!$D$30,GWBW075!$D$34,GWBW075!$D$38,GWBW075!$D$42,GWBW075!$D$46,GWBW075!$D$50)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(GWBW075!$E$30,GWBW075!$E$34,GWBW075!$E$38,GWBW075!$E$42,GWBW075!$E$46,GWBW075!$E$50)</c:f>
              <c:numCache>
                <c:formatCode>General</c:formatCode>
                <c:ptCount val="6"/>
                <c:pt idx="0">
                  <c:v>0.99935799999999997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(GWBW075!$F$30,GWBW075!$F$34,GWBW075!$F$38,GWBW075!$F$42,GWBW075!$F$46,GWBW075!$F$50)</c:f>
              <c:numCache>
                <c:formatCode>General</c:formatCode>
                <c:ptCount val="6"/>
                <c:pt idx="0">
                  <c:v>0.69499100000000003</c:v>
                </c:pt>
                <c:pt idx="1">
                  <c:v>0.53477600000000003</c:v>
                </c:pt>
                <c:pt idx="2">
                  <c:v>0.33121299999999998</c:v>
                </c:pt>
                <c:pt idx="3">
                  <c:v>0.218392</c:v>
                </c:pt>
                <c:pt idx="4">
                  <c:v>0.134239</c:v>
                </c:pt>
                <c:pt idx="5">
                  <c:v>7.7745300000000003E-2</c:v>
                </c:pt>
              </c:numCache>
            </c:numRef>
          </c:val>
        </c:ser>
        <c:ser>
          <c:idx val="2"/>
          <c:order val="3"/>
          <c:tx>
            <c:strRef>
              <c:f>GWBW075!$G$3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(GWBW075!$G$30,GWBW075!$G$34,GWBW075!$G$38,GWBW075!$G$42,GWBW075!$G$46,GWBW075!$G$50)</c:f>
              <c:numCache>
                <c:formatCode>General</c:formatCode>
                <c:ptCount val="6"/>
                <c:pt idx="0">
                  <c:v>0.96521599999999996</c:v>
                </c:pt>
                <c:pt idx="1">
                  <c:v>0.96146500000000001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42912"/>
        <c:axId val="151867328"/>
      </c:barChart>
      <c:catAx>
        <c:axId val="1527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867328"/>
        <c:crosses val="autoZero"/>
        <c:auto val="1"/>
        <c:lblAlgn val="ctr"/>
        <c:lblOffset val="100"/>
        <c:noMultiLvlLbl val="0"/>
      </c:catAx>
      <c:valAx>
        <c:axId val="151867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7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('GWm05'!$D$30,'GWm05'!$D$34,'GWm05'!$D$38,'GWm05'!$D$42,'GWm05'!$D$46,'GWm05'!$D$50)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('GWm05'!$E$30,'GWm05'!$E$34,'GWm05'!$E$38,'GWm05'!$E$42,'GWm05'!$E$46,'GWm05'!$E$50)</c:f>
              <c:numCache>
                <c:formatCode>General</c:formatCode>
                <c:ptCount val="6"/>
                <c:pt idx="0">
                  <c:v>0.99935799999999997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('GWm05'!$F$30,'GWm05'!$F$34,'GWm05'!$F$38,'GWm05'!$F$42,'GWm05'!$F$46,'GWm05'!$F$50)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'GWm05'!$G$3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('GWm05'!$G$30,'GWm05'!$G$34,'GWm05'!$G$38,'GWm05'!$G$42,'GWm05'!$G$46,'GWm05'!$G$50)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76800"/>
        <c:axId val="142446528"/>
      </c:barChart>
      <c:catAx>
        <c:axId val="1424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446528"/>
        <c:crosses val="autoZero"/>
        <c:auto val="1"/>
        <c:lblAlgn val="ctr"/>
        <c:lblOffset val="100"/>
        <c:noMultiLvlLbl val="0"/>
      </c:catAx>
      <c:valAx>
        <c:axId val="142446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47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(GWBW075!$L$4,GWBW075!$L$8,GWBW075!$L$12,GWBW075!$L$16,GWBW075!$L$20,GWBW075!$L$24)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(GWBW075!$M$4,GWBW075!$M$8,GWBW075!$M$12,GWBW075!$M$16,GWBW075!$M$20,GWBW075!$M$24)</c:f>
              <c:numCache>
                <c:formatCode>General</c:formatCode>
                <c:ptCount val="6"/>
                <c:pt idx="0">
                  <c:v>0.59247648902821315</c:v>
                </c:pt>
                <c:pt idx="1">
                  <c:v>0.61983212938985055</c:v>
                </c:pt>
                <c:pt idx="2">
                  <c:v>0.64417791104447786</c:v>
                </c:pt>
                <c:pt idx="3">
                  <c:v>0.65207169142701382</c:v>
                </c:pt>
                <c:pt idx="4">
                  <c:v>0.65900004543182966</c:v>
                </c:pt>
                <c:pt idx="5">
                  <c:v>0.65821634637226845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(GWBW075!$N$4,GWBW075!$N$8,GWBW075!$N$12,GWBW075!$N$16,GWBW075!$N$20,GWBW075!$N$24)</c:f>
              <c:numCache>
                <c:formatCode>General</c:formatCode>
                <c:ptCount val="6"/>
                <c:pt idx="0">
                  <c:v>0.55372484212439244</c:v>
                </c:pt>
                <c:pt idx="1">
                  <c:v>0.5686077415837536</c:v>
                </c:pt>
                <c:pt idx="2">
                  <c:v>0.57826200536095596</c:v>
                </c:pt>
                <c:pt idx="3">
                  <c:v>0.58060174458225444</c:v>
                </c:pt>
                <c:pt idx="4">
                  <c:v>0.58248716550815505</c:v>
                </c:pt>
                <c:pt idx="5">
                  <c:v>0.58244741265730782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(GWBW075!$O$4,GWBW075!$O$8,GWBW075!$O$12,GWBW075!$O$16,GWBW075!$O$20,GWBW075!$O$24)</c:f>
              <c:numCache>
                <c:formatCode>General</c:formatCode>
                <c:ptCount val="6"/>
                <c:pt idx="0">
                  <c:v>0.67544068874653584</c:v>
                </c:pt>
                <c:pt idx="1">
                  <c:v>0.68323792649129989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6240"/>
        <c:axId val="151869632"/>
      </c:barChart>
      <c:catAx>
        <c:axId val="57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869632"/>
        <c:crosses val="autoZero"/>
        <c:auto val="1"/>
        <c:lblAlgn val="ctr"/>
        <c:lblOffset val="100"/>
        <c:noMultiLvlLbl val="0"/>
      </c:catAx>
      <c:valAx>
        <c:axId val="1518696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70624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(GWBW075!$D$31,GWBW075!$D$35,GWBW075!$D$39,GWBW075!$D$43,GWBW075!$D$47,GWBW075!$D$51)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(GWBW075!$E$31,GWBW075!$E$35,GWBW075!$E$39,GWBW075!$E$43,GWBW075!$E$47,GWBW075!$E$51)</c:f>
              <c:numCache>
                <c:formatCode>General</c:formatCode>
                <c:ptCount val="6"/>
                <c:pt idx="0">
                  <c:v>0.96846900000000002</c:v>
                </c:pt>
                <c:pt idx="1">
                  <c:v>0.97158500000000003</c:v>
                </c:pt>
                <c:pt idx="2">
                  <c:v>0.97269099999999997</c:v>
                </c:pt>
                <c:pt idx="3">
                  <c:v>0.97543999999999997</c:v>
                </c:pt>
                <c:pt idx="4">
                  <c:v>0.98364399999999996</c:v>
                </c:pt>
                <c:pt idx="5">
                  <c:v>0.98878900000000003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(GWBW075!$F$31,GWBW075!$F$35,GWBW075!$F$39,GWBW075!$F$43,GWBW075!$F$47,GWBW075!$F$51)</c:f>
              <c:numCache>
                <c:formatCode>General</c:formatCode>
                <c:ptCount val="6"/>
                <c:pt idx="0">
                  <c:v>0.67270099999999999</c:v>
                </c:pt>
                <c:pt idx="1">
                  <c:v>0.55617799999999995</c:v>
                </c:pt>
                <c:pt idx="2">
                  <c:v>0.369342</c:v>
                </c:pt>
                <c:pt idx="3">
                  <c:v>0.25292999999999999</c:v>
                </c:pt>
                <c:pt idx="4">
                  <c:v>0.137213</c:v>
                </c:pt>
                <c:pt idx="5">
                  <c:v>8.0865000000000006E-2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(GWBW075!$G$31,GWBW075!$G$35,GWBW075!$G$39,GWBW075!$G$43,GWBW075!$G$47,GWBW075!$G$51)</c:f>
              <c:numCache>
                <c:formatCode>General</c:formatCode>
                <c:ptCount val="6"/>
                <c:pt idx="0">
                  <c:v>0.86744699999999997</c:v>
                </c:pt>
                <c:pt idx="1">
                  <c:v>0.84441500000000003</c:v>
                </c:pt>
                <c:pt idx="2">
                  <c:v>0.84241500000000002</c:v>
                </c:pt>
                <c:pt idx="3">
                  <c:v>0.83721299999999998</c:v>
                </c:pt>
                <c:pt idx="4">
                  <c:v>0.83692500000000003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9312"/>
        <c:axId val="152896064"/>
      </c:barChart>
      <c:catAx>
        <c:axId val="57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896064"/>
        <c:crosses val="autoZero"/>
        <c:auto val="1"/>
        <c:lblAlgn val="ctr"/>
        <c:lblOffset val="100"/>
        <c:noMultiLvlLbl val="0"/>
      </c:catAx>
      <c:valAx>
        <c:axId val="152896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7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(GWBW075!$L$5,GWBW075!$L$9,GWBW075!$L$13,GWBW075!$L$17,GWBW075!$L$21,GWBW075!$L$25)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(GWBW075!$M$5,GWBW075!$M$9,GWBW075!$M$13,GWBW075!$M$17,GWBW075!$M$21,GWBW075!$M$25)</c:f>
              <c:numCache>
                <c:formatCode>General</c:formatCode>
                <c:ptCount val="6"/>
                <c:pt idx="0">
                  <c:v>0.6261301167598019</c:v>
                </c:pt>
                <c:pt idx="1">
                  <c:v>0.67458884194266511</c:v>
                </c:pt>
                <c:pt idx="2">
                  <c:v>0.72015128799236749</c:v>
                </c:pt>
                <c:pt idx="3">
                  <c:v>0.75962586888373995</c:v>
                </c:pt>
                <c:pt idx="4">
                  <c:v>0.83173754032074876</c:v>
                </c:pt>
                <c:pt idx="5">
                  <c:v>0.861449956839762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(GWBW075!$N$5,GWBW075!$N$9,GWBW075!$N$13,GWBW075!$N$17,GWBW075!$N$21,GWBW075!$N$25)</c:f>
              <c:numCache>
                <c:formatCode>General</c:formatCode>
                <c:ptCount val="6"/>
                <c:pt idx="0">
                  <c:v>0.55330857298623415</c:v>
                </c:pt>
                <c:pt idx="1">
                  <c:v>0.5686077415837536</c:v>
                </c:pt>
                <c:pt idx="2">
                  <c:v>0.57745559038662486</c:v>
                </c:pt>
                <c:pt idx="3">
                  <c:v>0.5804484121575576</c:v>
                </c:pt>
                <c:pt idx="4">
                  <c:v>0.58221457453091641</c:v>
                </c:pt>
                <c:pt idx="5">
                  <c:v>0.58233383308345832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(GWBW075!$O$5,GWBW075!$O$9,GWBW075!$O$13,GWBW075!$O$17,GWBW075!$O$21,GWBW075!$O$25)</c:f>
              <c:numCache>
                <c:formatCode>General</c:formatCode>
                <c:ptCount val="6"/>
                <c:pt idx="0">
                  <c:v>0.7828528917359503</c:v>
                </c:pt>
                <c:pt idx="1">
                  <c:v>0.82665485439098629</c:v>
                </c:pt>
                <c:pt idx="2">
                  <c:v>0.86559561128526652</c:v>
                </c:pt>
                <c:pt idx="3">
                  <c:v>0.88211008132297486</c:v>
                </c:pt>
                <c:pt idx="4">
                  <c:v>0.89392235700331657</c:v>
                </c:pt>
                <c:pt idx="5">
                  <c:v>0.89253668620235338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11424"/>
        <c:axId val="152898368"/>
      </c:barChart>
      <c:catAx>
        <c:axId val="1535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898368"/>
        <c:crosses val="autoZero"/>
        <c:auto val="1"/>
        <c:lblAlgn val="ctr"/>
        <c:lblOffset val="100"/>
        <c:noMultiLvlLbl val="0"/>
      </c:catAx>
      <c:valAx>
        <c:axId val="152898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51142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(GWBW075!$D$32,GWBW075!$D$36,GWBW075!$D$40,GWBW075!$D$44,GWBW075!$D$48,GWBW075!$D$52)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(GWBW075!$E$32,GWBW075!$E$36,GWBW075!$E$40,GWBW075!$E$44,GWBW075!$E$48,GWBW075!$E$52)</c:f>
              <c:numCache>
                <c:formatCode>General</c:formatCode>
                <c:ptCount val="6"/>
                <c:pt idx="0">
                  <c:v>0.87480100000000005</c:v>
                </c:pt>
                <c:pt idx="1">
                  <c:v>0.84977800000000003</c:v>
                </c:pt>
                <c:pt idx="2">
                  <c:v>0.81904299999999997</c:v>
                </c:pt>
                <c:pt idx="3">
                  <c:v>0.79969299999999999</c:v>
                </c:pt>
                <c:pt idx="4">
                  <c:v>0.79646399999999995</c:v>
                </c:pt>
                <c:pt idx="5">
                  <c:v>0.78916600000000003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(GWBW075!$F$32,GWBW075!$F$36,GWBW075!$F$40,GWBW075!$F$44,GWBW075!$F$48,GWBW075!$F$52)</c:f>
              <c:numCache>
                <c:formatCode>General</c:formatCode>
                <c:ptCount val="6"/>
                <c:pt idx="0">
                  <c:v>0.64589099999999999</c:v>
                </c:pt>
                <c:pt idx="1">
                  <c:v>0.49018899999999999</c:v>
                </c:pt>
                <c:pt idx="2">
                  <c:v>0.34613899999999997</c:v>
                </c:pt>
                <c:pt idx="3">
                  <c:v>0.22767000000000001</c:v>
                </c:pt>
                <c:pt idx="4">
                  <c:v>0.138844</c:v>
                </c:pt>
                <c:pt idx="5">
                  <c:v>7.3786699999999997E-2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(GWBW075!$G$32,GWBW075!$G$36,GWBW075!$G$40,GWBW075!$G$44,GWBW075!$G$48,GWBW075!$G$52)</c:f>
              <c:numCache>
                <c:formatCode>General</c:formatCode>
                <c:ptCount val="6"/>
                <c:pt idx="0">
                  <c:v>0.75292800000000004</c:v>
                </c:pt>
                <c:pt idx="1">
                  <c:v>0.68800700000000004</c:v>
                </c:pt>
                <c:pt idx="2">
                  <c:v>0.65236700000000003</c:v>
                </c:pt>
                <c:pt idx="3">
                  <c:v>0.65884299999999996</c:v>
                </c:pt>
                <c:pt idx="4">
                  <c:v>0.67655500000000002</c:v>
                </c:pt>
                <c:pt idx="5">
                  <c:v>0.69074999999999998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11936"/>
        <c:axId val="152900672"/>
      </c:barChart>
      <c:catAx>
        <c:axId val="1535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900672"/>
        <c:crosses val="autoZero"/>
        <c:auto val="1"/>
        <c:lblAlgn val="ctr"/>
        <c:lblOffset val="100"/>
        <c:noMultiLvlLbl val="0"/>
      </c:catAx>
      <c:valAx>
        <c:axId val="1529006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5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(GWBW075!$L$6,GWBW075!$L$10,GWBW075!$L$14,GWBW075!$L$18,GWBW075!$L$22,GWBW075!$L$26)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(GWBW075!$M$6,GWBW075!$M$10,GWBW075!$M$14,GWBW075!$M$18,GWBW075!$M$22,GWBW075!$M$26)</c:f>
              <c:numCache>
                <c:formatCode>General</c:formatCode>
                <c:ptCount val="6"/>
                <c:pt idx="0">
                  <c:v>0.59554313752214805</c:v>
                </c:pt>
                <c:pt idx="1">
                  <c:v>0.64990232156648953</c:v>
                </c:pt>
                <c:pt idx="2">
                  <c:v>0.71027554404615878</c:v>
                </c:pt>
                <c:pt idx="3">
                  <c:v>0.74345213756757988</c:v>
                </c:pt>
                <c:pt idx="4">
                  <c:v>0.80121870882740454</c:v>
                </c:pt>
                <c:pt idx="5">
                  <c:v>0.87356321839080464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(GWBW075!$N$6,GWBW075!$N$10,GWBW075!$N$14,GWBW075!$N$18,GWBW075!$N$22,GWBW075!$N$26)</c:f>
              <c:numCache>
                <c:formatCode>General</c:formatCode>
                <c:ptCount val="6"/>
                <c:pt idx="0">
                  <c:v>0.54645461360228975</c:v>
                </c:pt>
                <c:pt idx="1">
                  <c:v>0.5699990913634092</c:v>
                </c:pt>
                <c:pt idx="2">
                  <c:v>0.57774521829994097</c:v>
                </c:pt>
                <c:pt idx="3">
                  <c:v>0.58057902866748445</c:v>
                </c:pt>
                <c:pt idx="4">
                  <c:v>0.58179433010767345</c:v>
                </c:pt>
                <c:pt idx="5">
                  <c:v>0.58241901776384541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(GWBW075!$O$6,GWBW075!$O$10,GWBW075!$O$14,GWBW075!$O$18,GWBW075!$O$22,GWBW075!$O$26)</c:f>
              <c:numCache>
                <c:formatCode>General</c:formatCode>
                <c:ptCount val="6"/>
                <c:pt idx="0">
                  <c:v>0.73580255326882016</c:v>
                </c:pt>
                <c:pt idx="1">
                  <c:v>0.85042138021898139</c:v>
                </c:pt>
                <c:pt idx="2">
                  <c:v>0.90776202807687068</c:v>
                </c:pt>
                <c:pt idx="3">
                  <c:v>0.94410181272999871</c:v>
                </c:pt>
                <c:pt idx="4">
                  <c:v>0.97123029394393723</c:v>
                </c:pt>
                <c:pt idx="5">
                  <c:v>0.98083912589159983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09888"/>
        <c:axId val="152902976"/>
      </c:barChart>
      <c:catAx>
        <c:axId val="153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902976"/>
        <c:crosses val="autoZero"/>
        <c:auto val="1"/>
        <c:lblAlgn val="ctr"/>
        <c:lblOffset val="100"/>
        <c:noMultiLvlLbl val="0"/>
      </c:catAx>
      <c:valAx>
        <c:axId val="1529029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5098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(GWBW075!$D$33,GWBW075!$D$37,GWBW075!$D$41,GWBW075!$D$45,GWBW075!$D$49,GWBW075!$D$53)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(GWBW075!$E$33,GWBW075!$E$37,GWBW075!$E$41,GWBW075!$E$45,GWBW075!$E$49,GWBW075!$E$53)</c:f>
              <c:numCache>
                <c:formatCode>General</c:formatCode>
                <c:ptCount val="6"/>
                <c:pt idx="0">
                  <c:v>0.78496100000000002</c:v>
                </c:pt>
                <c:pt idx="1">
                  <c:v>0.732429</c:v>
                </c:pt>
                <c:pt idx="2">
                  <c:v>0.69455</c:v>
                </c:pt>
                <c:pt idx="3">
                  <c:v>0.682365</c:v>
                </c:pt>
                <c:pt idx="4">
                  <c:v>0.63189399999999996</c:v>
                </c:pt>
                <c:pt idx="5">
                  <c:v>0.60310699999999995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(GWBW075!$F$33,GWBW075!$F$37,GWBW075!$F$41,GWBW075!$F$45,GWBW075!$F$49,GWBW075!$F$53)</c:f>
              <c:numCache>
                <c:formatCode>General</c:formatCode>
                <c:ptCount val="6"/>
                <c:pt idx="0">
                  <c:v>0.68442599999999998</c:v>
                </c:pt>
                <c:pt idx="1">
                  <c:v>0.52196900000000002</c:v>
                </c:pt>
                <c:pt idx="2">
                  <c:v>0.39001599999999997</c:v>
                </c:pt>
                <c:pt idx="3">
                  <c:v>0.25145400000000001</c:v>
                </c:pt>
                <c:pt idx="4">
                  <c:v>0.143456</c:v>
                </c:pt>
                <c:pt idx="5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(GWBW075!$G$33,GWBW075!$G$37,GWBW075!$G$41,GWBW075!$G$45,GWBW075!$G$49,GWBW075!$G$53)</c:f>
              <c:numCache>
                <c:formatCode>General</c:formatCode>
                <c:ptCount val="6"/>
                <c:pt idx="0">
                  <c:v>0.69831699999999997</c:v>
                </c:pt>
                <c:pt idx="1">
                  <c:v>0.62729599999999996</c:v>
                </c:pt>
                <c:pt idx="2">
                  <c:v>0.59312900000000002</c:v>
                </c:pt>
                <c:pt idx="3">
                  <c:v>0.56523699999999999</c:v>
                </c:pt>
                <c:pt idx="4">
                  <c:v>0.57193700000000003</c:v>
                </c:pt>
                <c:pt idx="5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35008"/>
        <c:axId val="153577152"/>
      </c:barChart>
      <c:catAx>
        <c:axId val="1538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577152"/>
        <c:crosses val="autoZero"/>
        <c:auto val="1"/>
        <c:lblAlgn val="ctr"/>
        <c:lblOffset val="100"/>
        <c:noMultiLvlLbl val="0"/>
      </c:catAx>
      <c:valAx>
        <c:axId val="153577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8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(GWBW075!$L$7,GWBW075!$L$11,GWBW075!$L$15,GWBW075!$L$19,GWBW075!$L$23,GWBW075!$L$27)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(GWBW075!$M$7,GWBW075!$M$11,GWBW075!$M$15,GWBW075!$M$19,GWBW075!$M$23,GWBW075!$M$27)</c:f>
              <c:numCache>
                <c:formatCode>General</c:formatCode>
                <c:ptCount val="6"/>
                <c:pt idx="0">
                  <c:v>0.58015310526554897</c:v>
                </c:pt>
                <c:pt idx="1">
                  <c:v>0.64237767479896413</c:v>
                </c:pt>
                <c:pt idx="2">
                  <c:v>0.6752248875562219</c:v>
                </c:pt>
                <c:pt idx="3">
                  <c:v>0.70243287447185498</c:v>
                </c:pt>
                <c:pt idx="4">
                  <c:v>0.75724637681159424</c:v>
                </c:pt>
                <c:pt idx="5">
                  <c:v>0.80366066966516747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(GWBW075!$N$7,GWBW075!$N$11,GWBW075!$N$15,GWBW075!$N$19,GWBW075!$N$23,GWBW075!$N$27)</c:f>
              <c:numCache>
                <c:formatCode>General</c:formatCode>
                <c:ptCount val="6"/>
                <c:pt idx="0">
                  <c:v>0.54504736268229514</c:v>
                </c:pt>
                <c:pt idx="1">
                  <c:v>0.56675582663213842</c:v>
                </c:pt>
                <c:pt idx="2">
                  <c:v>0.57596769796919722</c:v>
                </c:pt>
                <c:pt idx="3">
                  <c:v>0.58019853709508884</c:v>
                </c:pt>
                <c:pt idx="4">
                  <c:v>0.58190790968152295</c:v>
                </c:pt>
                <c:pt idx="5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(GWBW075!$O$7,GWBW075!$O$11,GWBW075!$O$15,GWBW075!$O$19,GWBW075!$O$23,GWBW075!$O$27)</c:f>
              <c:numCache>
                <c:formatCode>General</c:formatCode>
                <c:ptCount val="6"/>
                <c:pt idx="0">
                  <c:v>0.67675253282449688</c:v>
                </c:pt>
                <c:pt idx="1">
                  <c:v>0.76256190086774789</c:v>
                </c:pt>
                <c:pt idx="2">
                  <c:v>0.83377629367134609</c:v>
                </c:pt>
                <c:pt idx="3">
                  <c:v>0.88948139566580353</c:v>
                </c:pt>
                <c:pt idx="4">
                  <c:v>0.94096133751306177</c:v>
                </c:pt>
                <c:pt idx="5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37056"/>
        <c:axId val="153579456"/>
      </c:barChart>
      <c:catAx>
        <c:axId val="1538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579456"/>
        <c:crosses val="autoZero"/>
        <c:auto val="1"/>
        <c:lblAlgn val="ctr"/>
        <c:lblOffset val="100"/>
        <c:noMultiLvlLbl val="0"/>
      </c:catAx>
      <c:valAx>
        <c:axId val="153579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8370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0.98364399999999996</c:v>
                </c:pt>
                <c:pt idx="2">
                  <c:v>0.79646399999999995</c:v>
                </c:pt>
                <c:pt idx="3">
                  <c:v>0.63189399999999996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GWBW075!$F$46:$F$49</c:f>
              <c:numCache>
                <c:formatCode>General</c:formatCode>
                <c:ptCount val="4"/>
                <c:pt idx="0">
                  <c:v>0.134239</c:v>
                </c:pt>
                <c:pt idx="1">
                  <c:v>0.137213</c:v>
                </c:pt>
                <c:pt idx="2">
                  <c:v>0.138844</c:v>
                </c:pt>
                <c:pt idx="3">
                  <c:v>0.143456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0.83692500000000003</c:v>
                </c:pt>
                <c:pt idx="2">
                  <c:v>0.67655500000000002</c:v>
                </c:pt>
                <c:pt idx="3">
                  <c:v>0.57193700000000003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35520"/>
        <c:axId val="153582912"/>
      </c:barChart>
      <c:catAx>
        <c:axId val="1538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582912"/>
        <c:crosses val="autoZero"/>
        <c:auto val="1"/>
        <c:lblAlgn val="ctr"/>
        <c:lblOffset val="100"/>
        <c:noMultiLvlLbl val="0"/>
      </c:catAx>
      <c:valAx>
        <c:axId val="153582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8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GWBW075!$M$20:$M$23</c:f>
              <c:numCache>
                <c:formatCode>General</c:formatCode>
                <c:ptCount val="4"/>
                <c:pt idx="0">
                  <c:v>0.65900004543182966</c:v>
                </c:pt>
                <c:pt idx="1">
                  <c:v>0.83173754032074876</c:v>
                </c:pt>
                <c:pt idx="2">
                  <c:v>0.80121870882740454</c:v>
                </c:pt>
                <c:pt idx="3">
                  <c:v>0.75724637681159424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GWBW075!$N$20:$N$23</c:f>
              <c:numCache>
                <c:formatCode>General</c:formatCode>
                <c:ptCount val="4"/>
                <c:pt idx="0">
                  <c:v>0.58248716550815505</c:v>
                </c:pt>
                <c:pt idx="1">
                  <c:v>0.58221457453091641</c:v>
                </c:pt>
                <c:pt idx="2">
                  <c:v>0.58179433010767345</c:v>
                </c:pt>
                <c:pt idx="3">
                  <c:v>0.58190790968152295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0.89392235700331657</c:v>
                </c:pt>
                <c:pt idx="2">
                  <c:v>0.97123029394393723</c:v>
                </c:pt>
                <c:pt idx="3">
                  <c:v>0.94096133751306177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02944"/>
        <c:axId val="154027712"/>
      </c:barChart>
      <c:catAx>
        <c:axId val="1540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027712"/>
        <c:crosses val="autoZero"/>
        <c:auto val="1"/>
        <c:lblAlgn val="ctr"/>
        <c:lblOffset val="100"/>
        <c:noMultiLvlLbl val="0"/>
      </c:catAx>
      <c:valAx>
        <c:axId val="154027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00294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0.98878900000000003</c:v>
                </c:pt>
                <c:pt idx="2">
                  <c:v>0.78916600000000003</c:v>
                </c:pt>
                <c:pt idx="3">
                  <c:v>0.60310699999999995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GWBW075!$F$50:$F$53</c:f>
              <c:numCache>
                <c:formatCode>General</c:formatCode>
                <c:ptCount val="4"/>
                <c:pt idx="0">
                  <c:v>7.7745300000000003E-2</c:v>
                </c:pt>
                <c:pt idx="1">
                  <c:v>8.0865000000000006E-2</c:v>
                </c:pt>
                <c:pt idx="2">
                  <c:v>7.3786699999999997E-2</c:v>
                </c:pt>
                <c:pt idx="3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0.69074999999999998</c:v>
                </c:pt>
                <c:pt idx="3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42400"/>
        <c:axId val="154029440"/>
      </c:barChart>
      <c:catAx>
        <c:axId val="1527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029440"/>
        <c:crosses val="autoZero"/>
        <c:auto val="1"/>
        <c:lblAlgn val="ctr"/>
        <c:lblOffset val="100"/>
        <c:noMultiLvlLbl val="0"/>
      </c:catAx>
      <c:valAx>
        <c:axId val="154029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7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5" Type="http://schemas.openxmlformats.org/officeDocument/2006/relationships/chart" Target="../charts/chart109.xml"/><Relationship Id="rId4" Type="http://schemas.openxmlformats.org/officeDocument/2006/relationships/chart" Target="../charts/chart10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185737</xdr:rowOff>
    </xdr:from>
    <xdr:to>
      <xdr:col>17</xdr:col>
      <xdr:colOff>276225</xdr:colOff>
      <xdr:row>21</xdr:row>
      <xdr:rowOff>190501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25</xdr:col>
      <xdr:colOff>0</xdr:colOff>
      <xdr:row>17</xdr:row>
      <xdr:rowOff>200025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0.5881</cdr:x>
      <cdr:y>0.92583</cdr:y>
    </cdr:from>
    <cdr:to>
      <cdr:x>0.86058</cdr:x>
      <cdr:y>1</cdr:y>
    </cdr:to>
    <cdr:sp macro="" textlink="">
      <cdr:nvSpPr>
        <cdr:cNvPr id="2" name="文字方塊 21"/>
        <cdr:cNvSpPr txBox="1"/>
      </cdr:nvSpPr>
      <cdr:spPr>
        <a:xfrm xmlns:a="http://schemas.openxmlformats.org/drawingml/2006/main">
          <a:off x="3232172" y="3302541"/>
          <a:ext cx="1497530" cy="26457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TW" sz="1100"/>
            <a:t>Normalized</a:t>
          </a:r>
          <a:r>
            <a:rPr lang="en-US" altLang="zh-TW" sz="1100" baseline="0"/>
            <a:t> </a:t>
          </a:r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0.81674</cdr:x>
      <cdr:y>0.90356</cdr:y>
    </cdr:from>
    <cdr:to>
      <cdr:x>1</cdr:x>
      <cdr:y>1</cdr:y>
    </cdr:to>
    <cdr:sp macro="" textlink="">
      <cdr:nvSpPr>
        <cdr:cNvPr id="2" name="文字方塊 21"/>
        <cdr:cNvSpPr txBox="1"/>
      </cdr:nvSpPr>
      <cdr:spPr>
        <a:xfrm xmlns:a="http://schemas.openxmlformats.org/drawingml/2006/main">
          <a:off x="3734142" y="2478640"/>
          <a:ext cx="83785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TW" sz="1100" baseline="0"/>
            <a:t> </a:t>
          </a:r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3</xdr:row>
      <xdr:rowOff>185737</xdr:rowOff>
    </xdr:from>
    <xdr:to>
      <xdr:col>21</xdr:col>
      <xdr:colOff>447675</xdr:colOff>
      <xdr:row>16</xdr:row>
      <xdr:rowOff>176212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15</xdr:col>
      <xdr:colOff>457200</xdr:colOff>
      <xdr:row>14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17</xdr:col>
      <xdr:colOff>409575</xdr:colOff>
      <xdr:row>63</xdr:row>
      <xdr:rowOff>42862</xdr:rowOff>
    </xdr:from>
    <xdr:to>
      <xdr:col>24</xdr:col>
      <xdr:colOff>180975</xdr:colOff>
      <xdr:row>76</xdr:row>
      <xdr:rowOff>33337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0.83135</cdr:x>
      <cdr:y>0.64699</cdr:y>
    </cdr:from>
    <cdr:to>
      <cdr:x>1</cdr:x>
      <cdr:y>0.74343</cdr:y>
    </cdr:to>
    <cdr:sp macro="" textlink="">
      <cdr:nvSpPr>
        <cdr:cNvPr id="2" name="文字方塊 17"/>
        <cdr:cNvSpPr txBox="1"/>
      </cdr:nvSpPr>
      <cdr:spPr>
        <a:xfrm xmlns:a="http://schemas.openxmlformats.org/drawingml/2006/main">
          <a:off x="3866839" y="1774825"/>
          <a:ext cx="771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Utilization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73" workbookViewId="0">
      <selection activeCell="O33" sqref="O33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10400.200000000001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0.59062514197446736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10974.1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0.62321680069056384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10331.799999999999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0.58674072054881643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10174.799999999999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0.57782472400163554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10912.8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0.61973558675207852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11826.9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0.67164713097996454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11320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0.6428603879878243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11018.9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0.62576098314479123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11332.1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0.64354754440961337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12607.1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0.71595452273863069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12652.3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0.71852142110762796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11824.1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0.67148811957657539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11482.7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0.65210008632047622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13345.2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0.7578710644677662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13295.7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0.75505997001499259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12437.5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0.70632297487619833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11604.2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0.65900004543182966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14636.3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0.83119235836627137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14387.7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0.81707441733678621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13475.7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0.7652821316614421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11590.4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0.65821634637226845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15164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0.86116032892644589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15653.1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0.88893621371132625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14376.1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0.81641565580845943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0.99935799999999997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0.98169799999999996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0.972688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0.90568099999999996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0.98743700000000001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0.95980500000000002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0.86504199999999998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0.98269399999999996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0.93185600000000002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0.80518900000000004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0.983371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0.909914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0.78904099999999999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0.98727900000000002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0.88949900000000004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0.71037899999999998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0.988062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0.84539500000000001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0.65869200000000006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6.4200000000003143E-4</v>
      </c>
      <c r="E116" s="1">
        <v>0</v>
      </c>
      <c r="F116" s="1">
        <f t="shared" ref="F116:F139" si="1">F30-E30</f>
        <v>-0.14262399999999997</v>
      </c>
      <c r="G116" s="1">
        <f t="shared" ref="G116:G139" si="2">G30-E30</f>
        <v>-3.2808999999999977E-2</v>
      </c>
      <c r="J116">
        <v>0.5</v>
      </c>
      <c r="K116">
        <v>3</v>
      </c>
      <c r="L116" s="1">
        <v>0</v>
      </c>
      <c r="M116" s="1">
        <f>M4-L4</f>
        <v>-0.10954749897778382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1.830200000000004E-2</v>
      </c>
      <c r="E117" s="1">
        <v>0</v>
      </c>
      <c r="F117" s="1">
        <f t="shared" si="1"/>
        <v>-0.13477399999999995</v>
      </c>
      <c r="G117" s="1">
        <f t="shared" si="2"/>
        <v>-0.10300799999999999</v>
      </c>
      <c r="J117">
        <v>1</v>
      </c>
      <c r="K117">
        <v>3</v>
      </c>
      <c r="L117" s="1">
        <v>0</v>
      </c>
      <c r="M117" s="1">
        <f t="shared" ref="M117:M139" si="3">M5-L5</f>
        <v>-0.37238199082277035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-0.40047599999999994</v>
      </c>
      <c r="E118" s="1">
        <v>0</v>
      </c>
      <c r="F118" s="1">
        <f t="shared" si="1"/>
        <v>-0.14321600000000001</v>
      </c>
      <c r="G118" s="1">
        <f t="shared" si="2"/>
        <v>-0.19404600000000005</v>
      </c>
      <c r="J118">
        <v>1.5</v>
      </c>
      <c r="K118">
        <v>3</v>
      </c>
      <c r="L118" s="1">
        <v>0</v>
      </c>
      <c r="M118" s="1">
        <f t="shared" si="3"/>
        <v>-0.41325927945118357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-0.52622799999999992</v>
      </c>
      <c r="E119" s="1">
        <v>0</v>
      </c>
      <c r="F119" s="1">
        <f t="shared" si="1"/>
        <v>-5.0960000000000005E-2</v>
      </c>
      <c r="G119" s="1">
        <f t="shared" si="2"/>
        <v>-0.15192399999999995</v>
      </c>
      <c r="J119">
        <v>2</v>
      </c>
      <c r="K119">
        <v>3</v>
      </c>
      <c r="L119" s="1">
        <v>0</v>
      </c>
      <c r="M119" s="1">
        <f t="shared" si="3"/>
        <v>-0.42217527599836446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-7.9624960247149157E-2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1.2562999999999991E-2</v>
      </c>
      <c r="E121" s="1">
        <v>0</v>
      </c>
      <c r="F121" s="1">
        <f t="shared" si="1"/>
        <v>-0.228433</v>
      </c>
      <c r="G121" s="1">
        <f t="shared" si="2"/>
        <v>-0.13691399999999998</v>
      </c>
      <c r="J121">
        <v>1</v>
      </c>
      <c r="K121">
        <v>4</v>
      </c>
      <c r="L121" s="1">
        <v>0</v>
      </c>
      <c r="M121" s="1">
        <f t="shared" si="3"/>
        <v>-0.32285561764572268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-0.34513499999999997</v>
      </c>
      <c r="E122" s="1">
        <v>0</v>
      </c>
      <c r="F122" s="1">
        <f t="shared" si="1"/>
        <v>-0.23466799999999999</v>
      </c>
      <c r="G122" s="1">
        <f t="shared" si="2"/>
        <v>-0.24141900000000005</v>
      </c>
      <c r="J122">
        <v>1.5</v>
      </c>
      <c r="K122">
        <v>4</v>
      </c>
      <c r="L122" s="1">
        <v>0</v>
      </c>
      <c r="M122" s="1">
        <f t="shared" si="3"/>
        <v>-0.3571396120121757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-0.39654099999999998</v>
      </c>
      <c r="E123" s="1">
        <v>0</v>
      </c>
      <c r="F123" s="1">
        <f t="shared" si="1"/>
        <v>-0.12387899999999996</v>
      </c>
      <c r="G123" s="1">
        <f t="shared" si="2"/>
        <v>-0.17779400000000001</v>
      </c>
      <c r="J123">
        <v>2</v>
      </c>
      <c r="K123">
        <v>4</v>
      </c>
      <c r="L123" s="1">
        <v>0</v>
      </c>
      <c r="M123" s="1">
        <f t="shared" si="3"/>
        <v>-0.37423901685520877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-5.4313752214801725E-2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1.7306000000000044E-2</v>
      </c>
      <c r="E125" s="1">
        <v>0</v>
      </c>
      <c r="F125" s="1">
        <f t="shared" si="1"/>
        <v>-0.368676</v>
      </c>
      <c r="G125" s="1">
        <f t="shared" si="2"/>
        <v>-0.13801199999999991</v>
      </c>
      <c r="J125">
        <v>1</v>
      </c>
      <c r="K125">
        <v>5</v>
      </c>
      <c r="L125" s="1">
        <v>0</v>
      </c>
      <c r="M125" s="1">
        <f t="shared" si="3"/>
        <v>-0.27766230521103097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-0.29735800000000001</v>
      </c>
      <c r="E126" s="1">
        <v>0</v>
      </c>
      <c r="F126" s="1">
        <f t="shared" si="1"/>
        <v>-0.35486800000000007</v>
      </c>
      <c r="G126" s="1">
        <f t="shared" si="2"/>
        <v>-0.26339599999999996</v>
      </c>
      <c r="J126">
        <v>1.5</v>
      </c>
      <c r="K126">
        <v>5</v>
      </c>
      <c r="L126" s="1">
        <v>0</v>
      </c>
      <c r="M126" s="1">
        <f t="shared" si="3"/>
        <v>-0.28147857889237204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-0.30956900000000004</v>
      </c>
      <c r="E127" s="1">
        <v>0</v>
      </c>
      <c r="F127" s="1">
        <f t="shared" si="1"/>
        <v>-0.22189400000000004</v>
      </c>
      <c r="G127" s="1">
        <f t="shared" si="2"/>
        <v>-0.16657700000000009</v>
      </c>
      <c r="J127">
        <v>2</v>
      </c>
      <c r="K127">
        <v>5</v>
      </c>
      <c r="L127" s="1">
        <v>0</v>
      </c>
      <c r="M127" s="1">
        <f t="shared" si="3"/>
        <v>-0.32851188042342461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-4.4415292353823022E-2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1.6629000000000005E-2</v>
      </c>
      <c r="E129" s="1">
        <v>0</v>
      </c>
      <c r="F129" s="1">
        <f t="shared" si="1"/>
        <v>-0.557222</v>
      </c>
      <c r="G129" s="1">
        <f t="shared" si="2"/>
        <v>-0.14446800000000004</v>
      </c>
      <c r="J129">
        <v>1</v>
      </c>
      <c r="K129">
        <v>6</v>
      </c>
      <c r="L129" s="1">
        <v>0</v>
      </c>
      <c r="M129" s="1">
        <f t="shared" si="3"/>
        <v>-0.23392281132161186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-0.24770599999999998</v>
      </c>
      <c r="E130" s="1">
        <v>0</v>
      </c>
      <c r="F130" s="1">
        <f t="shared" si="1"/>
        <v>-0.50071299999999996</v>
      </c>
      <c r="G130" s="1">
        <f t="shared" si="2"/>
        <v>-0.24089300000000002</v>
      </c>
      <c r="J130">
        <v>1.5</v>
      </c>
      <c r="K130">
        <v>6</v>
      </c>
      <c r="L130" s="1">
        <v>0</v>
      </c>
      <c r="M130" s="1">
        <f t="shared" si="3"/>
        <v>-0.24494002998500741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-0.27754900000000005</v>
      </c>
      <c r="E131" s="1">
        <v>0</v>
      </c>
      <c r="F131" s="1">
        <f t="shared" si="1"/>
        <v>-0.37577699999999997</v>
      </c>
      <c r="G131" s="1">
        <f t="shared" si="2"/>
        <v>-0.18762699999999999</v>
      </c>
      <c r="J131">
        <v>2</v>
      </c>
      <c r="K131">
        <v>6</v>
      </c>
      <c r="L131" s="1">
        <v>0</v>
      </c>
      <c r="M131" s="1">
        <f t="shared" si="3"/>
        <v>-0.29367702512380167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-3.6742992140293418E-2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1.2720999999999982E-2</v>
      </c>
      <c r="E133" s="1">
        <v>0</v>
      </c>
      <c r="F133" s="1">
        <f t="shared" si="1"/>
        <v>-0.73331600000000008</v>
      </c>
      <c r="G133" s="1">
        <f t="shared" si="2"/>
        <v>-0.14969900000000003</v>
      </c>
      <c r="J133">
        <v>1</v>
      </c>
      <c r="K133">
        <v>8</v>
      </c>
      <c r="L133" s="1">
        <v>0</v>
      </c>
      <c r="M133" s="1">
        <f t="shared" si="3"/>
        <v>-0.15884671300713293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-0.21023500000000006</v>
      </c>
      <c r="E134" s="1">
        <v>0</v>
      </c>
      <c r="F134" s="1">
        <f t="shared" si="1"/>
        <v>-0.62487599999999999</v>
      </c>
      <c r="G134" s="1">
        <f t="shared" si="2"/>
        <v>-0.20823100000000005</v>
      </c>
      <c r="J134">
        <v>1.5</v>
      </c>
      <c r="K134">
        <v>8</v>
      </c>
      <c r="L134" s="1">
        <v>0</v>
      </c>
      <c r="M134" s="1">
        <f t="shared" si="3"/>
        <v>-0.18292558266321379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-0.16097499999999998</v>
      </c>
      <c r="E135" s="1">
        <v>0</v>
      </c>
      <c r="F135" s="1">
        <f t="shared" si="1"/>
        <v>-0.44853399999999999</v>
      </c>
      <c r="G135" s="1">
        <f t="shared" si="2"/>
        <v>-0.12307800000000002</v>
      </c>
      <c r="J135">
        <v>2</v>
      </c>
      <c r="K135">
        <v>8</v>
      </c>
      <c r="L135" s="1">
        <v>0</v>
      </c>
      <c r="M135" s="1">
        <f t="shared" si="3"/>
        <v>-0.2347178683385579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-3.6788423969833284E-2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1.1938000000000004E-2</v>
      </c>
      <c r="E137" s="1">
        <v>0</v>
      </c>
      <c r="F137" s="1">
        <f t="shared" si="1"/>
        <v>-0.84126599999999996</v>
      </c>
      <c r="G137" s="1">
        <f t="shared" si="2"/>
        <v>-0.161354</v>
      </c>
      <c r="J137">
        <v>1</v>
      </c>
      <c r="K137">
        <v>10</v>
      </c>
      <c r="L137" s="1">
        <v>0</v>
      </c>
      <c r="M137" s="1">
        <f t="shared" si="3"/>
        <v>-0.12709554313752214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-0.14783400000000002</v>
      </c>
      <c r="E138" s="1">
        <v>0</v>
      </c>
      <c r="F138" s="1">
        <f t="shared" si="1"/>
        <v>-0.715001</v>
      </c>
      <c r="G138" s="1">
        <f t="shared" si="2"/>
        <v>-0.15314800000000006</v>
      </c>
      <c r="J138">
        <v>1.5</v>
      </c>
      <c r="K138">
        <v>10</v>
      </c>
      <c r="L138" s="1">
        <v>0</v>
      </c>
      <c r="M138" s="1">
        <f t="shared" si="3"/>
        <v>-0.11106378628867375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-8.5250000000000048E-2</v>
      </c>
      <c r="E139" s="1">
        <v>0</v>
      </c>
      <c r="F139" s="1">
        <f t="shared" si="1"/>
        <v>-0.51957900000000001</v>
      </c>
      <c r="G139" s="1">
        <f t="shared" si="2"/>
        <v>-6.0259000000000063E-2</v>
      </c>
      <c r="J139">
        <v>2</v>
      </c>
      <c r="K139">
        <v>10</v>
      </c>
      <c r="L139" s="1">
        <v>0</v>
      </c>
      <c r="M139" s="1">
        <f t="shared" si="3"/>
        <v>-0.18358434419154057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-0.52622799999999992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-0.26339599999999996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-0.42217527599836446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1.830200000000004E-2</v>
      </c>
      <c r="E141" s="3">
        <f t="shared" ref="E141:G141" si="8">MAX(E116:E139)</f>
        <v>0</v>
      </c>
      <c r="F141" s="3">
        <f t="shared" si="8"/>
        <v>-5.0960000000000005E-2</v>
      </c>
      <c r="G141" s="3">
        <f t="shared" si="8"/>
        <v>-3.2808999999999977E-2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-3.6742992140293418E-2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M39" sqref="M39"/>
    </sheetView>
  </sheetViews>
  <sheetFormatPr defaultRowHeight="16.5" x14ac:dyDescent="0.25"/>
  <cols>
    <col min="8" max="8" width="2" customWidth="1"/>
  </cols>
  <sheetData>
    <row r="1" spans="1:15" x14ac:dyDescent="0.25">
      <c r="A1" t="s">
        <v>19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10485.8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0.59548634773522324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11000.3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0.62470469310799148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10348.4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0.5876834310117669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10188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0.57857434918904183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11023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0.62599382127118264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11925.9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0.67726931988551176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11380.7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0.64630752805415481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11036.1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0.62673776747989651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11417.3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0.64838603425559949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12754.6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0.72433101631002683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12684.6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0.7203557312252965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11834.9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0.67210144927536231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11515.9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0.65398550724637683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13469.1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0.7649073190677389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13352.5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0.75828562991231663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12475.6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0.7084866657580301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11622.1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0.66001658261778207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14650.6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0.83200445231929498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14405.5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0.8180852755440462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13501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0.76671891327063746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11615.9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0.65966448593884874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15162.7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0.86108650220344385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15660.7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0.88936781609195414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14378.5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0.8165519512970788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0.99950099999999997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0.97859200000000002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0.97261699999999995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0.90538099999999999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0.98798600000000003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0.95859899999999998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0.86482499999999995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0.98280400000000001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0.92965900000000001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0.80514699999999995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0.98375699999999999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0.90929800000000005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0.78791599999999995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0.98759699999999995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0.88998299999999997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0.70987299999999998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0.98809899999999995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0.845329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0.65868700000000002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4.990000000000272E-4</v>
      </c>
      <c r="E116" s="1">
        <v>0</v>
      </c>
      <c r="F116" s="1">
        <f t="shared" ref="F116:F139" si="1">F30-E30</f>
        <v>-0.14276699999999998</v>
      </c>
      <c r="G116" s="1">
        <f t="shared" ref="G116:G139" si="2">G30-E30</f>
        <v>-3.2951999999999981E-2</v>
      </c>
      <c r="J116">
        <v>0.5</v>
      </c>
      <c r="K116">
        <v>3</v>
      </c>
      <c r="L116" s="1">
        <v>0</v>
      </c>
      <c r="M116" s="1">
        <f>M4-L4</f>
        <v>-0.10468629321702794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2.1407999999999983E-2</v>
      </c>
      <c r="E117" s="1">
        <v>0</v>
      </c>
      <c r="F117" s="1">
        <f t="shared" si="1"/>
        <v>-0.13166800000000001</v>
      </c>
      <c r="G117" s="1">
        <f t="shared" si="2"/>
        <v>-9.9902000000000046E-2</v>
      </c>
      <c r="J117">
        <v>1</v>
      </c>
      <c r="K117">
        <v>3</v>
      </c>
      <c r="L117" s="1">
        <v>0</v>
      </c>
      <c r="M117" s="1">
        <f t="shared" ref="M117:M139" si="3">M5-L5</f>
        <v>-0.37089409840534271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-0.4004049999999999</v>
      </c>
      <c r="E118" s="1">
        <v>0</v>
      </c>
      <c r="F118" s="1">
        <f t="shared" si="1"/>
        <v>-0.14314499999999997</v>
      </c>
      <c r="G118" s="1">
        <f t="shared" si="2"/>
        <v>-0.19397500000000001</v>
      </c>
      <c r="J118">
        <v>1.5</v>
      </c>
      <c r="K118">
        <v>3</v>
      </c>
      <c r="L118" s="1">
        <v>0</v>
      </c>
      <c r="M118" s="1">
        <f t="shared" si="3"/>
        <v>-0.4123165689882331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-0.52592799999999995</v>
      </c>
      <c r="E119" s="1">
        <v>0</v>
      </c>
      <c r="F119" s="1">
        <f t="shared" si="1"/>
        <v>-5.0660000000000038E-2</v>
      </c>
      <c r="G119" s="1">
        <f t="shared" si="2"/>
        <v>-0.15162399999999998</v>
      </c>
      <c r="J119">
        <v>2</v>
      </c>
      <c r="K119">
        <v>3</v>
      </c>
      <c r="L119" s="1">
        <v>0</v>
      </c>
      <c r="M119" s="1">
        <f t="shared" si="3"/>
        <v>-0.42142565081095817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-7.3366725728045035E-2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1.2013999999999969E-2</v>
      </c>
      <c r="E121" s="1">
        <v>0</v>
      </c>
      <c r="F121" s="1">
        <f t="shared" si="1"/>
        <v>-0.22898200000000002</v>
      </c>
      <c r="G121" s="1">
        <f t="shared" si="2"/>
        <v>-0.137463</v>
      </c>
      <c r="J121">
        <v>1</v>
      </c>
      <c r="K121">
        <v>4</v>
      </c>
      <c r="L121" s="1">
        <v>0</v>
      </c>
      <c r="M121" s="1">
        <f t="shared" si="3"/>
        <v>-0.31723342874017546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-0.34392899999999993</v>
      </c>
      <c r="E122" s="1">
        <v>0</v>
      </c>
      <c r="F122" s="1">
        <f t="shared" si="1"/>
        <v>-0.23346199999999995</v>
      </c>
      <c r="G122" s="1">
        <f t="shared" si="2"/>
        <v>-0.24021300000000001</v>
      </c>
      <c r="J122">
        <v>1.5</v>
      </c>
      <c r="K122">
        <v>4</v>
      </c>
      <c r="L122" s="1">
        <v>0</v>
      </c>
      <c r="M122" s="1">
        <f t="shared" si="3"/>
        <v>-0.35369247194584519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-0.39632399999999995</v>
      </c>
      <c r="E123" s="1">
        <v>0</v>
      </c>
      <c r="F123" s="1">
        <f t="shared" si="1"/>
        <v>-0.12366199999999994</v>
      </c>
      <c r="G123" s="1">
        <f t="shared" si="2"/>
        <v>-0.17757699999999998</v>
      </c>
      <c r="J123">
        <v>2</v>
      </c>
      <c r="K123">
        <v>4</v>
      </c>
      <c r="L123" s="1">
        <v>0</v>
      </c>
      <c r="M123" s="1">
        <f t="shared" si="3"/>
        <v>-0.37326223252010349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-4.9475262368815609E-2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1.7195999999999989E-2</v>
      </c>
      <c r="E125" s="1">
        <v>0</v>
      </c>
      <c r="F125" s="1">
        <f t="shared" si="1"/>
        <v>-0.36878600000000006</v>
      </c>
      <c r="G125" s="1">
        <f t="shared" si="2"/>
        <v>-0.13812199999999997</v>
      </c>
      <c r="J125">
        <v>1</v>
      </c>
      <c r="K125">
        <v>5</v>
      </c>
      <c r="L125" s="1">
        <v>0</v>
      </c>
      <c r="M125" s="1">
        <f t="shared" si="3"/>
        <v>-0.26928581163963483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-0.29516100000000001</v>
      </c>
      <c r="E126" s="1">
        <v>0</v>
      </c>
      <c r="F126" s="1">
        <f t="shared" si="1"/>
        <v>-0.35267100000000007</v>
      </c>
      <c r="G126" s="1">
        <f t="shared" si="2"/>
        <v>-0.26119899999999996</v>
      </c>
      <c r="J126">
        <v>1.5</v>
      </c>
      <c r="K126">
        <v>5</v>
      </c>
      <c r="L126" s="1">
        <v>0</v>
      </c>
      <c r="M126" s="1">
        <f t="shared" si="3"/>
        <v>-0.2796442687747035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-0.30952699999999994</v>
      </c>
      <c r="E127" s="1">
        <v>0</v>
      </c>
      <c r="F127" s="1">
        <f t="shared" si="1"/>
        <v>-0.22185199999999994</v>
      </c>
      <c r="G127" s="1">
        <f t="shared" si="2"/>
        <v>-0.16653499999999999</v>
      </c>
      <c r="J127">
        <v>2</v>
      </c>
      <c r="K127">
        <v>5</v>
      </c>
      <c r="L127" s="1">
        <v>0</v>
      </c>
      <c r="M127" s="1">
        <f t="shared" si="3"/>
        <v>-0.32789855072463769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-4.2529871427922417E-2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1.6243000000000007E-2</v>
      </c>
      <c r="E129" s="1">
        <v>0</v>
      </c>
      <c r="F129" s="1">
        <f t="shared" si="1"/>
        <v>-0.55760799999999999</v>
      </c>
      <c r="G129" s="1">
        <f t="shared" si="2"/>
        <v>-0.14485400000000004</v>
      </c>
      <c r="J129">
        <v>1</v>
      </c>
      <c r="K129">
        <v>6</v>
      </c>
      <c r="L129" s="1">
        <v>0</v>
      </c>
      <c r="M129" s="1">
        <f t="shared" si="3"/>
        <v>-0.22688655672163915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-0.24709000000000003</v>
      </c>
      <c r="E130" s="1">
        <v>0</v>
      </c>
      <c r="F130" s="1">
        <f t="shared" si="1"/>
        <v>-0.50009700000000001</v>
      </c>
      <c r="G130" s="1">
        <f t="shared" si="2"/>
        <v>-0.24027700000000007</v>
      </c>
      <c r="J130">
        <v>1.5</v>
      </c>
      <c r="K130">
        <v>6</v>
      </c>
      <c r="L130" s="1">
        <v>0</v>
      </c>
      <c r="M130" s="1">
        <f t="shared" si="3"/>
        <v>-0.24171437008768337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-0.276424</v>
      </c>
      <c r="E131" s="1">
        <v>0</v>
      </c>
      <c r="F131" s="1">
        <f t="shared" si="1"/>
        <v>-0.37465199999999993</v>
      </c>
      <c r="G131" s="1">
        <f t="shared" si="2"/>
        <v>-0.18650199999999995</v>
      </c>
      <c r="J131">
        <v>2</v>
      </c>
      <c r="K131">
        <v>6</v>
      </c>
      <c r="L131" s="1">
        <v>0</v>
      </c>
      <c r="M131" s="1">
        <f t="shared" si="3"/>
        <v>-0.2915133342419699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-3.5726454954341014E-2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1.2403000000000053E-2</v>
      </c>
      <c r="E133" s="1">
        <v>0</v>
      </c>
      <c r="F133" s="1">
        <f t="shared" si="1"/>
        <v>-0.7336339999999999</v>
      </c>
      <c r="G133" s="1">
        <f t="shared" si="2"/>
        <v>-0.15001699999999996</v>
      </c>
      <c r="J133">
        <v>1</v>
      </c>
      <c r="K133">
        <v>8</v>
      </c>
      <c r="L133" s="1">
        <v>0</v>
      </c>
      <c r="M133" s="1">
        <f t="shared" si="3"/>
        <v>-0.15803461905410932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-0.21071899999999999</v>
      </c>
      <c r="E134" s="1">
        <v>0</v>
      </c>
      <c r="F134" s="1">
        <f t="shared" si="1"/>
        <v>-0.62535999999999992</v>
      </c>
      <c r="G134" s="1">
        <f t="shared" si="2"/>
        <v>-0.20871499999999998</v>
      </c>
      <c r="J134">
        <v>1.5</v>
      </c>
      <c r="K134">
        <v>8</v>
      </c>
      <c r="L134" s="1">
        <v>0</v>
      </c>
      <c r="M134" s="1">
        <f t="shared" si="3"/>
        <v>-0.1819147244559538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-0.16046899999999997</v>
      </c>
      <c r="E135" s="1">
        <v>0</v>
      </c>
      <c r="F135" s="1">
        <f t="shared" si="1"/>
        <v>-0.44802799999999998</v>
      </c>
      <c r="G135" s="1">
        <f t="shared" si="2"/>
        <v>-0.12257200000000001</v>
      </c>
      <c r="J135">
        <v>2</v>
      </c>
      <c r="K135">
        <v>8</v>
      </c>
      <c r="L135" s="1">
        <v>0</v>
      </c>
      <c r="M135" s="1">
        <f t="shared" si="3"/>
        <v>-0.23328108672936254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-3.5340284403252986E-2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1.190100000000005E-2</v>
      </c>
      <c r="E137" s="1">
        <v>0</v>
      </c>
      <c r="F137" s="1">
        <f t="shared" si="1"/>
        <v>-0.84130299999999991</v>
      </c>
      <c r="G137" s="1">
        <f t="shared" si="2"/>
        <v>-0.16139099999999995</v>
      </c>
      <c r="J137">
        <v>1</v>
      </c>
      <c r="K137">
        <v>10</v>
      </c>
      <c r="L137" s="1">
        <v>0</v>
      </c>
      <c r="M137" s="1">
        <f t="shared" si="3"/>
        <v>-0.12716936986052418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-0.14776800000000001</v>
      </c>
      <c r="E138" s="1">
        <v>0</v>
      </c>
      <c r="F138" s="1">
        <f t="shared" si="1"/>
        <v>-0.71493499999999999</v>
      </c>
      <c r="G138" s="1">
        <f t="shared" si="2"/>
        <v>-0.15308200000000005</v>
      </c>
      <c r="J138">
        <v>1.5</v>
      </c>
      <c r="K138">
        <v>10</v>
      </c>
      <c r="L138" s="1">
        <v>0</v>
      </c>
      <c r="M138" s="1">
        <f t="shared" si="3"/>
        <v>-0.11063218390804586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-8.5245000000000015E-2</v>
      </c>
      <c r="E139" s="1">
        <v>0</v>
      </c>
      <c r="F139" s="1">
        <f t="shared" si="1"/>
        <v>-0.51957399999999998</v>
      </c>
      <c r="G139" s="1">
        <f t="shared" si="2"/>
        <v>-6.025400000000003E-2</v>
      </c>
      <c r="J139">
        <v>2</v>
      </c>
      <c r="K139">
        <v>10</v>
      </c>
      <c r="L139" s="1">
        <v>0</v>
      </c>
      <c r="M139" s="1">
        <f t="shared" si="3"/>
        <v>-0.1834480487029212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-0.52592799999999995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-0.26119899999999996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-0.42142565081095817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2.1407999999999983E-2</v>
      </c>
      <c r="E141" s="3">
        <f t="shared" ref="E141:G141" si="8">MAX(E116:E139)</f>
        <v>0</v>
      </c>
      <c r="F141" s="3">
        <f t="shared" si="8"/>
        <v>-5.0660000000000038E-2</v>
      </c>
      <c r="G141" s="3">
        <f t="shared" si="8"/>
        <v>-3.2951999999999981E-2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-3.5340284403252986E-2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N50" sqref="N50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9971.7900000000009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0.56629582935804834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10633.9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0.60389691517877431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10208.5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0.57973853982099866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10115.1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0.57443437372222983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10635.6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0.60399345781654634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11499.5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0.65305415474081141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11097.6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0.63023033937576667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10942.8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0.6214392803598201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11286.9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0.64098064604061611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12410.9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0.7048123665440007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12421.9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0.70543705420017266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11702.2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0.66456544455045208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11462.3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0.65094157466721181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13290.9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0.75478737903775384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13197.6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0.74948889191767754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12372.3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0.70262028076870653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11598.3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0.65866498568897369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14639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0.83134569079096821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14375.4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0.81637590295761209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13461.9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0.76449843260188088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11560.3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0.65650697378583434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15192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0.86275044296033809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15661.9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0.88943596383626367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14379.9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0.81663145699877338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0.99965700000000002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0.98559699999999995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0.97323400000000004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0.90558099999999997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0.99990000000000001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0.98826099999999995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0.96517699999999995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0.87165000000000004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0.98480199999999996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0.933257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0.81488099999999997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0.98422399999999999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0.90948099999999998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0.79109099999999999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0.98664799999999997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0.88813799999999998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0.70988499999999999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0.98699899999999996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0.84428499999999995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0.658501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3.4299999999998221E-4</v>
      </c>
      <c r="E116" s="1">
        <v>0</v>
      </c>
      <c r="F116" s="1">
        <f t="shared" ref="F116:F139" si="1">F30-E30</f>
        <v>-0.14292300000000002</v>
      </c>
      <c r="G116" s="1">
        <f t="shared" ref="G116:G139" si="2">G30-E30</f>
        <v>-3.3108000000000026E-2</v>
      </c>
      <c r="J116">
        <v>0.5</v>
      </c>
      <c r="K116">
        <v>3</v>
      </c>
      <c r="L116" s="1">
        <v>0</v>
      </c>
      <c r="M116" s="1">
        <f>M4-L4</f>
        <v>-0.13387681159420284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1.4403000000000055E-2</v>
      </c>
      <c r="E117" s="1">
        <v>0</v>
      </c>
      <c r="F117" s="1">
        <f t="shared" si="1"/>
        <v>-0.13867299999999994</v>
      </c>
      <c r="G117" s="1">
        <f t="shared" si="2"/>
        <v>-0.10690699999999997</v>
      </c>
      <c r="J117">
        <v>1</v>
      </c>
      <c r="K117">
        <v>3</v>
      </c>
      <c r="L117" s="1">
        <v>0</v>
      </c>
      <c r="M117" s="1">
        <f t="shared" ref="M117:M139" si="3">M5-L5</f>
        <v>-0.39170187633455988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-0.40102199999999999</v>
      </c>
      <c r="E118" s="1">
        <v>0</v>
      </c>
      <c r="F118" s="1">
        <f t="shared" si="1"/>
        <v>-0.14376200000000006</v>
      </c>
      <c r="G118" s="1">
        <f t="shared" si="2"/>
        <v>-0.1945920000000001</v>
      </c>
      <c r="J118">
        <v>1.5</v>
      </c>
      <c r="K118">
        <v>3</v>
      </c>
      <c r="L118" s="1">
        <v>0</v>
      </c>
      <c r="M118" s="1">
        <f t="shared" si="3"/>
        <v>-0.42026146017900134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-0.52612799999999993</v>
      </c>
      <c r="E119" s="1">
        <v>0</v>
      </c>
      <c r="F119" s="1">
        <f t="shared" si="1"/>
        <v>-5.0860000000000016E-2</v>
      </c>
      <c r="G119" s="1">
        <f t="shared" si="2"/>
        <v>-0.15182399999999996</v>
      </c>
      <c r="J119">
        <v>2</v>
      </c>
      <c r="K119">
        <v>3</v>
      </c>
      <c r="L119" s="1">
        <v>0</v>
      </c>
      <c r="M119" s="1">
        <f t="shared" si="3"/>
        <v>-0.42556562627777017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9.9999999999988987E-5</v>
      </c>
      <c r="E120" s="1">
        <v>0</v>
      </c>
      <c r="F120" s="1">
        <f t="shared" si="1"/>
        <v>-0.23436199999999996</v>
      </c>
      <c r="G120" s="1">
        <f t="shared" si="2"/>
        <v>-3.786299999999998E-2</v>
      </c>
      <c r="J120">
        <v>0.5</v>
      </c>
      <c r="K120">
        <v>4</v>
      </c>
      <c r="L120" s="1">
        <v>0</v>
      </c>
      <c r="M120" s="1">
        <f t="shared" si="3"/>
        <v>-9.5367089182681331E-2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1.1739000000000055E-2</v>
      </c>
      <c r="E121" s="1">
        <v>0</v>
      </c>
      <c r="F121" s="1">
        <f t="shared" si="1"/>
        <v>-0.22925699999999993</v>
      </c>
      <c r="G121" s="1">
        <f t="shared" si="2"/>
        <v>-0.13773799999999992</v>
      </c>
      <c r="J121">
        <v>1</v>
      </c>
      <c r="K121">
        <v>4</v>
      </c>
      <c r="L121" s="1">
        <v>0</v>
      </c>
      <c r="M121" s="1">
        <f t="shared" si="3"/>
        <v>-0.34144859388487581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-0.3505069999999999</v>
      </c>
      <c r="E122" s="1">
        <v>0</v>
      </c>
      <c r="F122" s="1">
        <f t="shared" si="1"/>
        <v>-0.24003999999999992</v>
      </c>
      <c r="G122" s="1">
        <f t="shared" si="2"/>
        <v>-0.24679099999999998</v>
      </c>
      <c r="J122">
        <v>1.5</v>
      </c>
      <c r="K122">
        <v>4</v>
      </c>
      <c r="L122" s="1">
        <v>0</v>
      </c>
      <c r="M122" s="1">
        <f t="shared" si="3"/>
        <v>-0.36976966062423333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-0.40314900000000004</v>
      </c>
      <c r="E123" s="1">
        <v>0</v>
      </c>
      <c r="F123" s="1">
        <f t="shared" si="1"/>
        <v>-0.13048700000000002</v>
      </c>
      <c r="G123" s="1">
        <f t="shared" si="2"/>
        <v>-0.18440200000000007</v>
      </c>
      <c r="J123">
        <v>2</v>
      </c>
      <c r="K123">
        <v>4</v>
      </c>
      <c r="L123" s="1">
        <v>0</v>
      </c>
      <c r="M123" s="1">
        <f t="shared" si="3"/>
        <v>-0.3785607196401799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-5.6880650583798986E-2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1.5198000000000045E-2</v>
      </c>
      <c r="E125" s="1">
        <v>0</v>
      </c>
      <c r="F125" s="1">
        <f t="shared" si="1"/>
        <v>-0.370784</v>
      </c>
      <c r="G125" s="1">
        <f t="shared" si="2"/>
        <v>-0.14011999999999991</v>
      </c>
      <c r="J125">
        <v>1</v>
      </c>
      <c r="K125">
        <v>5</v>
      </c>
      <c r="L125" s="1">
        <v>0</v>
      </c>
      <c r="M125" s="1">
        <f t="shared" si="3"/>
        <v>-0.28880446140566096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-0.298759</v>
      </c>
      <c r="E126" s="1">
        <v>0</v>
      </c>
      <c r="F126" s="1">
        <f t="shared" si="1"/>
        <v>-0.35626900000000006</v>
      </c>
      <c r="G126" s="1">
        <f t="shared" si="2"/>
        <v>-0.26479699999999995</v>
      </c>
      <c r="J126">
        <v>1.5</v>
      </c>
      <c r="K126">
        <v>5</v>
      </c>
      <c r="L126" s="1">
        <v>0</v>
      </c>
      <c r="M126" s="1">
        <f t="shared" si="3"/>
        <v>-0.29456294579982734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-0.31926099999999996</v>
      </c>
      <c r="E127" s="1">
        <v>0</v>
      </c>
      <c r="F127" s="1">
        <f t="shared" si="1"/>
        <v>-0.23158599999999996</v>
      </c>
      <c r="G127" s="1">
        <f t="shared" si="2"/>
        <v>-0.17626900000000001</v>
      </c>
      <c r="J127">
        <v>2</v>
      </c>
      <c r="K127">
        <v>5</v>
      </c>
      <c r="L127" s="1">
        <v>0</v>
      </c>
      <c r="M127" s="1">
        <f t="shared" si="3"/>
        <v>-0.33543455544954792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-4.5573804007087437E-2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1.5776000000000012E-2</v>
      </c>
      <c r="E129" s="1">
        <v>0</v>
      </c>
      <c r="F129" s="1">
        <f t="shared" si="1"/>
        <v>-0.55807499999999999</v>
      </c>
      <c r="G129" s="1">
        <f t="shared" si="2"/>
        <v>-0.14532100000000003</v>
      </c>
      <c r="J129">
        <v>1</v>
      </c>
      <c r="K129">
        <v>6</v>
      </c>
      <c r="L129" s="1">
        <v>0</v>
      </c>
      <c r="M129" s="1">
        <f t="shared" si="3"/>
        <v>-0.23700649675162422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-0.24727299999999997</v>
      </c>
      <c r="E130" s="1">
        <v>0</v>
      </c>
      <c r="F130" s="1">
        <f t="shared" si="1"/>
        <v>-0.50028000000000006</v>
      </c>
      <c r="G130" s="1">
        <f t="shared" si="2"/>
        <v>-0.24046000000000001</v>
      </c>
      <c r="J130">
        <v>1.5</v>
      </c>
      <c r="K130">
        <v>6</v>
      </c>
      <c r="L130" s="1">
        <v>0</v>
      </c>
      <c r="M130" s="1">
        <f t="shared" si="3"/>
        <v>-0.25051110808232246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-0.27959900000000004</v>
      </c>
      <c r="E131" s="1">
        <v>0</v>
      </c>
      <c r="F131" s="1">
        <f t="shared" si="1"/>
        <v>-0.37782699999999997</v>
      </c>
      <c r="G131" s="1">
        <f t="shared" si="2"/>
        <v>-0.18967699999999998</v>
      </c>
      <c r="J131">
        <v>2</v>
      </c>
      <c r="K131">
        <v>6</v>
      </c>
      <c r="L131" s="1">
        <v>0</v>
      </c>
      <c r="M131" s="1">
        <f t="shared" si="3"/>
        <v>-0.29737971923129347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-3.7078051883149388E-2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1.3352000000000031E-2</v>
      </c>
      <c r="E133" s="1">
        <v>0</v>
      </c>
      <c r="F133" s="1">
        <f t="shared" si="1"/>
        <v>-0.73268500000000003</v>
      </c>
      <c r="G133" s="1">
        <f t="shared" si="2"/>
        <v>-0.14906799999999998</v>
      </c>
      <c r="J133">
        <v>1</v>
      </c>
      <c r="K133">
        <v>8</v>
      </c>
      <c r="L133" s="1">
        <v>0</v>
      </c>
      <c r="M133" s="1">
        <f t="shared" si="3"/>
        <v>-0.15869338058243609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-0.208874</v>
      </c>
      <c r="E134" s="1">
        <v>0</v>
      </c>
      <c r="F134" s="1">
        <f t="shared" si="1"/>
        <v>-0.62351500000000004</v>
      </c>
      <c r="G134" s="1">
        <f t="shared" si="2"/>
        <v>-0.20687</v>
      </c>
      <c r="J134">
        <v>1.5</v>
      </c>
      <c r="K134">
        <v>8</v>
      </c>
      <c r="L134" s="1">
        <v>0</v>
      </c>
      <c r="M134" s="1">
        <f t="shared" si="3"/>
        <v>-0.18362409704238791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-0.16048099999999998</v>
      </c>
      <c r="E135" s="1">
        <v>0</v>
      </c>
      <c r="F135" s="1">
        <f t="shared" si="1"/>
        <v>-0.44803999999999999</v>
      </c>
      <c r="G135" s="1">
        <f t="shared" si="2"/>
        <v>-0.12258400000000003</v>
      </c>
      <c r="J135">
        <v>2</v>
      </c>
      <c r="K135">
        <v>8</v>
      </c>
      <c r="L135" s="1">
        <v>0</v>
      </c>
      <c r="M135" s="1">
        <f t="shared" si="3"/>
        <v>-0.23550156739811912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-3.8497796556267394E-2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1.300100000000004E-2</v>
      </c>
      <c r="E137" s="1">
        <v>0</v>
      </c>
      <c r="F137" s="1">
        <f t="shared" si="1"/>
        <v>-0.84020299999999992</v>
      </c>
      <c r="G137" s="1">
        <f t="shared" si="2"/>
        <v>-0.16029099999999996</v>
      </c>
      <c r="J137">
        <v>1</v>
      </c>
      <c r="K137">
        <v>10</v>
      </c>
      <c r="L137" s="1">
        <v>0</v>
      </c>
      <c r="M137" s="1">
        <f t="shared" si="3"/>
        <v>-0.12550542910362994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-0.14672399999999997</v>
      </c>
      <c r="E138" s="1">
        <v>0</v>
      </c>
      <c r="F138" s="1">
        <f t="shared" si="1"/>
        <v>-0.71389099999999994</v>
      </c>
      <c r="G138" s="1">
        <f t="shared" si="2"/>
        <v>-0.15203800000000001</v>
      </c>
      <c r="J138">
        <v>1.5</v>
      </c>
      <c r="K138">
        <v>10</v>
      </c>
      <c r="L138" s="1">
        <v>0</v>
      </c>
      <c r="M138" s="1">
        <f t="shared" si="3"/>
        <v>-0.11056403616373633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-8.5058999999999996E-2</v>
      </c>
      <c r="E139" s="1">
        <v>0</v>
      </c>
      <c r="F139" s="1">
        <f t="shared" si="1"/>
        <v>-0.51938799999999996</v>
      </c>
      <c r="G139" s="1">
        <f t="shared" si="2"/>
        <v>-6.006800000000001E-2</v>
      </c>
      <c r="J139">
        <v>2</v>
      </c>
      <c r="K139">
        <v>10</v>
      </c>
      <c r="L139" s="1">
        <v>0</v>
      </c>
      <c r="M139" s="1">
        <f t="shared" si="3"/>
        <v>-0.18336854300122662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-0.52612799999999993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-0.26479699999999995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-0.42556562627777017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1.5776000000000012E-2</v>
      </c>
      <c r="E141" s="3">
        <f t="shared" ref="E141:G141" si="8">MAX(E116:E139)</f>
        <v>0</v>
      </c>
      <c r="F141" s="3">
        <f t="shared" si="8"/>
        <v>-5.0860000000000016E-2</v>
      </c>
      <c r="G141" s="3">
        <f t="shared" si="8"/>
        <v>-3.3108000000000026E-2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-3.7078051883149388E-2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85" workbookViewId="0">
      <selection activeCell="Q111" sqref="Q111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10459.299999999999</v>
      </c>
      <c r="F4">
        <v>9653.43</v>
      </c>
      <c r="G4">
        <v>11899.9</v>
      </c>
      <c r="J4">
        <v>0.5</v>
      </c>
      <c r="K4">
        <v>3</v>
      </c>
      <c r="L4">
        <f>D4/D18</f>
        <v>0.70017264095225118</v>
      </c>
      <c r="M4">
        <f>E4/D18</f>
        <v>0.59398141838171825</v>
      </c>
      <c r="N4">
        <f>F4/D18</f>
        <v>0.5482162327926946</v>
      </c>
      <c r="O4">
        <f>G4/D18</f>
        <v>0.67579278542546906</v>
      </c>
    </row>
    <row r="5" spans="1:15" x14ac:dyDescent="0.25">
      <c r="B5">
        <v>1</v>
      </c>
      <c r="C5">
        <v>3</v>
      </c>
      <c r="D5">
        <v>17531.3</v>
      </c>
      <c r="E5">
        <v>10641.7</v>
      </c>
      <c r="F5">
        <v>9677.0300000000007</v>
      </c>
      <c r="G5">
        <v>13789.1</v>
      </c>
      <c r="J5">
        <v>1</v>
      </c>
      <c r="K5">
        <v>3</v>
      </c>
      <c r="L5">
        <f>D5/D18</f>
        <v>0.99559879151333419</v>
      </c>
      <c r="M5">
        <f>E5/D18</f>
        <v>0.60433987551678714</v>
      </c>
      <c r="N5">
        <f>F5/D18</f>
        <v>0.54955647176411804</v>
      </c>
      <c r="O5">
        <f>G5/D18</f>
        <v>0.78308005088364918</v>
      </c>
    </row>
    <row r="6" spans="1:15" x14ac:dyDescent="0.25">
      <c r="B6">
        <v>1.5</v>
      </c>
      <c r="C6">
        <v>3</v>
      </c>
      <c r="D6">
        <v>17608.8</v>
      </c>
      <c r="E6">
        <v>9914.23</v>
      </c>
      <c r="F6">
        <v>9615.1</v>
      </c>
      <c r="G6">
        <v>12815.4</v>
      </c>
      <c r="J6">
        <v>1.5</v>
      </c>
      <c r="K6">
        <v>3</v>
      </c>
      <c r="L6">
        <f>D6/D18</f>
        <v>1</v>
      </c>
      <c r="M6">
        <f>E6/D18</f>
        <v>0.56302700922266136</v>
      </c>
      <c r="N6">
        <f>F6/D18</f>
        <v>0.54603948025987015</v>
      </c>
      <c r="O6">
        <f>G6/D18</f>
        <v>0.72778383535504976</v>
      </c>
    </row>
    <row r="7" spans="1:15" x14ac:dyDescent="0.25">
      <c r="B7">
        <v>2</v>
      </c>
      <c r="C7">
        <v>3</v>
      </c>
      <c r="D7">
        <v>17608.8</v>
      </c>
      <c r="E7">
        <v>9389.81</v>
      </c>
      <c r="F7">
        <v>9583.08</v>
      </c>
      <c r="G7">
        <v>11625</v>
      </c>
      <c r="J7">
        <v>2</v>
      </c>
      <c r="K7">
        <v>3</v>
      </c>
      <c r="L7">
        <f>D7/D18</f>
        <v>1</v>
      </c>
      <c r="M7">
        <f>E7/D18</f>
        <v>0.53324530916360002</v>
      </c>
      <c r="N7">
        <f>F7/D18</f>
        <v>0.5442210712825406</v>
      </c>
      <c r="O7">
        <f>G7/D18</f>
        <v>0.66018127299986373</v>
      </c>
    </row>
    <row r="8" spans="1:15" x14ac:dyDescent="0.25">
      <c r="B8">
        <v>0.5</v>
      </c>
      <c r="C8">
        <v>4</v>
      </c>
      <c r="D8">
        <v>12314.9</v>
      </c>
      <c r="E8">
        <v>10903.8</v>
      </c>
      <c r="F8">
        <v>9780.8799999999992</v>
      </c>
      <c r="G8">
        <v>12036.8</v>
      </c>
      <c r="J8">
        <v>0.5</v>
      </c>
      <c r="K8">
        <v>4</v>
      </c>
      <c r="L8">
        <f>D8/D18</f>
        <v>0.69936054699922767</v>
      </c>
      <c r="M8">
        <f>E8/D18</f>
        <v>0.61922447866975605</v>
      </c>
      <c r="N8">
        <f>F8/D18</f>
        <v>0.55545409113624999</v>
      </c>
      <c r="O8">
        <f>G8/D18</f>
        <v>0.68356730725546322</v>
      </c>
    </row>
    <row r="9" spans="1:15" x14ac:dyDescent="0.25">
      <c r="B9">
        <v>1</v>
      </c>
      <c r="C9">
        <v>4</v>
      </c>
      <c r="D9">
        <v>17512</v>
      </c>
      <c r="E9">
        <v>11544.7</v>
      </c>
      <c r="F9">
        <v>9810.83</v>
      </c>
      <c r="G9">
        <v>14577.3</v>
      </c>
      <c r="J9">
        <v>1</v>
      </c>
      <c r="K9">
        <v>4</v>
      </c>
      <c r="L9">
        <f>D9/D18</f>
        <v>0.99450274862568722</v>
      </c>
      <c r="M9">
        <f>E9/D18</f>
        <v>0.65562105310980878</v>
      </c>
      <c r="N9">
        <f>F9/D18</f>
        <v>0.55715494525464537</v>
      </c>
      <c r="O9">
        <f>G9/D18</f>
        <v>0.827841760937713</v>
      </c>
    </row>
    <row r="10" spans="1:15" x14ac:dyDescent="0.25">
      <c r="B10">
        <v>1.5</v>
      </c>
      <c r="C10">
        <v>4</v>
      </c>
      <c r="D10">
        <v>17608.8</v>
      </c>
      <c r="E10">
        <v>10654.9</v>
      </c>
      <c r="F10">
        <v>9823.9599999999991</v>
      </c>
      <c r="G10">
        <v>14713.4</v>
      </c>
      <c r="J10">
        <v>1.5</v>
      </c>
      <c r="K10">
        <v>4</v>
      </c>
      <c r="L10">
        <f>D10/D18</f>
        <v>1</v>
      </c>
      <c r="M10">
        <f>E10/D18</f>
        <v>0.60508950070419332</v>
      </c>
      <c r="N10">
        <f>F10/D18</f>
        <v>0.55790059515696699</v>
      </c>
      <c r="O10">
        <f>G10/D18</f>
        <v>0.8355708509381673</v>
      </c>
    </row>
    <row r="11" spans="1:15" x14ac:dyDescent="0.25">
      <c r="B11">
        <v>2</v>
      </c>
      <c r="C11">
        <v>4</v>
      </c>
      <c r="D11">
        <v>17608.8</v>
      </c>
      <c r="E11">
        <v>10517</v>
      </c>
      <c r="F11">
        <v>9800.41</v>
      </c>
      <c r="G11">
        <v>12743.3</v>
      </c>
      <c r="J11">
        <v>2</v>
      </c>
      <c r="K11">
        <v>4</v>
      </c>
      <c r="L11">
        <f>D11/D19</f>
        <v>1</v>
      </c>
      <c r="M11">
        <f>E11/D18</f>
        <v>0.59725818908727457</v>
      </c>
      <c r="N11">
        <f>F11/D18</f>
        <v>0.55656319567488988</v>
      </c>
      <c r="O11">
        <f>G11/D18</f>
        <v>0.72368929171777752</v>
      </c>
    </row>
    <row r="12" spans="1:15" x14ac:dyDescent="0.25">
      <c r="B12">
        <v>0.5</v>
      </c>
      <c r="C12">
        <v>5</v>
      </c>
      <c r="D12">
        <v>12288.5</v>
      </c>
      <c r="E12">
        <v>11330</v>
      </c>
      <c r="F12">
        <v>9856.02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0.64342828585707146</v>
      </c>
      <c r="N12">
        <f>F12/D18</f>
        <v>0.55972127572577357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12223.7</v>
      </c>
      <c r="F13">
        <v>9869.16</v>
      </c>
      <c r="G13">
        <v>15245.8</v>
      </c>
      <c r="J13">
        <v>1</v>
      </c>
      <c r="K13">
        <v>5</v>
      </c>
      <c r="L13">
        <f>D13/D18</f>
        <v>0.99361682794966166</v>
      </c>
      <c r="M13">
        <f>E13/D18</f>
        <v>0.69418131843169328</v>
      </c>
      <c r="N13">
        <f>F13/D18</f>
        <v>0.56046749352596426</v>
      </c>
      <c r="O13">
        <f>G13/D18</f>
        <v>0.86580573349688794</v>
      </c>
    </row>
    <row r="14" spans="1:15" x14ac:dyDescent="0.25">
      <c r="B14">
        <v>1.5</v>
      </c>
      <c r="C14">
        <v>5</v>
      </c>
      <c r="D14">
        <v>17608.8</v>
      </c>
      <c r="E14">
        <v>11886.8</v>
      </c>
      <c r="F14">
        <v>9879.5300000000007</v>
      </c>
      <c r="G14">
        <v>15722.8</v>
      </c>
      <c r="J14">
        <v>1.5</v>
      </c>
      <c r="K14">
        <v>5</v>
      </c>
      <c r="L14">
        <f>D14/D18</f>
        <v>1</v>
      </c>
      <c r="M14">
        <f>E14/D18</f>
        <v>0.67504883921675529</v>
      </c>
      <c r="N14">
        <f>F14/D18</f>
        <v>0.56105640361637366</v>
      </c>
      <c r="O14">
        <f>G14/D18</f>
        <v>0.89289446185997912</v>
      </c>
    </row>
    <row r="15" spans="1:15" x14ac:dyDescent="0.25">
      <c r="B15">
        <v>2</v>
      </c>
      <c r="C15">
        <v>5</v>
      </c>
      <c r="D15">
        <v>17608.8</v>
      </c>
      <c r="E15">
        <v>11418.7</v>
      </c>
      <c r="F15">
        <v>9867.7900000000009</v>
      </c>
      <c r="G15">
        <v>14007.3</v>
      </c>
      <c r="J15">
        <v>2</v>
      </c>
      <c r="K15">
        <v>5</v>
      </c>
      <c r="L15">
        <f>D15/D19</f>
        <v>1</v>
      </c>
      <c r="M15">
        <f>E15/D18</f>
        <v>0.64846553995729417</v>
      </c>
      <c r="N15">
        <f>F15/D18</f>
        <v>0.56038969151787754</v>
      </c>
      <c r="O15">
        <f>G15/D18</f>
        <v>0.79547158239062288</v>
      </c>
    </row>
    <row r="16" spans="1:15" x14ac:dyDescent="0.25">
      <c r="B16">
        <v>0.5</v>
      </c>
      <c r="C16">
        <v>6</v>
      </c>
      <c r="D16">
        <v>12264.8</v>
      </c>
      <c r="E16">
        <v>11481.1</v>
      </c>
      <c r="F16">
        <v>9879.74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0.6520092226613966</v>
      </c>
      <c r="N16">
        <f>F16/D18</f>
        <v>0.56106832947162788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12961.9</v>
      </c>
      <c r="F17">
        <v>9899.8700000000008</v>
      </c>
      <c r="G17">
        <v>15540.8</v>
      </c>
      <c r="J17">
        <v>1</v>
      </c>
      <c r="K17">
        <v>6</v>
      </c>
      <c r="L17">
        <f>D17/D18</f>
        <v>0.99179387578937805</v>
      </c>
      <c r="M17">
        <f>E17/D18</f>
        <v>0.7361035391395212</v>
      </c>
      <c r="N17">
        <f>F17/D18</f>
        <v>0.56221150788242247</v>
      </c>
      <c r="O17">
        <f>G17/D18</f>
        <v>0.88255872063968011</v>
      </c>
    </row>
    <row r="18" spans="1:15" x14ac:dyDescent="0.25">
      <c r="B18">
        <v>1.5</v>
      </c>
      <c r="C18">
        <v>6</v>
      </c>
      <c r="D18">
        <v>17608.8</v>
      </c>
      <c r="E18">
        <v>12455.3</v>
      </c>
      <c r="F18">
        <v>9905.4500000000007</v>
      </c>
      <c r="G18">
        <v>16455.8</v>
      </c>
      <c r="J18">
        <v>1.5</v>
      </c>
      <c r="K18">
        <v>6</v>
      </c>
      <c r="L18">
        <f>D18/D18</f>
        <v>1</v>
      </c>
      <c r="M18">
        <f>E18/D18</f>
        <v>0.70733383308345821</v>
      </c>
      <c r="N18">
        <f>F18/D18</f>
        <v>0.5625283948934624</v>
      </c>
      <c r="O18">
        <f>G18/D18</f>
        <v>0.93452137567579852</v>
      </c>
    </row>
    <row r="19" spans="1:15" x14ac:dyDescent="0.25">
      <c r="B19">
        <v>2</v>
      </c>
      <c r="C19">
        <v>6</v>
      </c>
      <c r="D19">
        <v>17608.8</v>
      </c>
      <c r="E19">
        <v>12247.2</v>
      </c>
      <c r="F19">
        <v>9909.65</v>
      </c>
      <c r="G19">
        <v>15050.4</v>
      </c>
      <c r="J19">
        <v>2</v>
      </c>
      <c r="K19">
        <v>6</v>
      </c>
      <c r="L19">
        <f>D19/D18</f>
        <v>1</v>
      </c>
      <c r="M19">
        <f>E19/D18</f>
        <v>0.69551587842442419</v>
      </c>
      <c r="N19">
        <f>F19/D18</f>
        <v>0.56276691199854623</v>
      </c>
      <c r="O19">
        <f>G19/D18</f>
        <v>0.8547090091317977</v>
      </c>
    </row>
    <row r="20" spans="1:15" x14ac:dyDescent="0.25">
      <c r="B20">
        <v>0.5</v>
      </c>
      <c r="C20">
        <v>8</v>
      </c>
      <c r="D20">
        <v>12251.2</v>
      </c>
      <c r="E20">
        <v>11604.2</v>
      </c>
      <c r="F20">
        <v>9878.7000000000007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0.65900004543182966</v>
      </c>
      <c r="N20">
        <f>F20/D18</f>
        <v>0.56100926809322615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14580.1</v>
      </c>
      <c r="F21">
        <v>9916.65</v>
      </c>
      <c r="G21">
        <v>15741.7</v>
      </c>
      <c r="J21">
        <v>1</v>
      </c>
      <c r="K21">
        <v>8</v>
      </c>
      <c r="L21">
        <f>D21/D18</f>
        <v>0.9900390713734043</v>
      </c>
      <c r="M21">
        <f>E21/D18</f>
        <v>0.82800077234110225</v>
      </c>
      <c r="N21">
        <f>F21/D18</f>
        <v>0.56316444050701919</v>
      </c>
      <c r="O21">
        <f>G21/D18</f>
        <v>0.89396778883285632</v>
      </c>
    </row>
    <row r="22" spans="1:15" x14ac:dyDescent="0.25">
      <c r="B22">
        <v>1.5</v>
      </c>
      <c r="C22">
        <v>8</v>
      </c>
      <c r="D22">
        <v>17608.8</v>
      </c>
      <c r="E22">
        <v>13536.8</v>
      </c>
      <c r="F22">
        <v>9924.69</v>
      </c>
      <c r="G22">
        <v>17003</v>
      </c>
      <c r="J22">
        <v>1.5</v>
      </c>
      <c r="K22">
        <v>8</v>
      </c>
      <c r="L22">
        <f>D22/D18</f>
        <v>1</v>
      </c>
      <c r="M22">
        <f>E22/D18</f>
        <v>0.76875198764254238</v>
      </c>
      <c r="N22">
        <f>F22/D18</f>
        <v>0.563621030393894</v>
      </c>
      <c r="O22">
        <f>G22/D18</f>
        <v>0.96559674708100496</v>
      </c>
    </row>
    <row r="23" spans="1:15" x14ac:dyDescent="0.25">
      <c r="B23">
        <v>2</v>
      </c>
      <c r="C23">
        <v>8</v>
      </c>
      <c r="D23">
        <v>17608.8</v>
      </c>
      <c r="E23">
        <v>13608.9</v>
      </c>
      <c r="F23">
        <v>9921.7999999999993</v>
      </c>
      <c r="G23">
        <v>16102</v>
      </c>
      <c r="J23">
        <v>2</v>
      </c>
      <c r="K23">
        <v>8</v>
      </c>
      <c r="L23">
        <f>D23/D18</f>
        <v>1</v>
      </c>
      <c r="M23">
        <f>E23/D18</f>
        <v>0.77284653127981462</v>
      </c>
      <c r="N23">
        <f>F23/D18</f>
        <v>0.5634569079096815</v>
      </c>
      <c r="O23">
        <f>G23/D18</f>
        <v>0.91442914906183281</v>
      </c>
    </row>
    <row r="24" spans="1:15" x14ac:dyDescent="0.25">
      <c r="B24">
        <v>0.5</v>
      </c>
      <c r="C24">
        <v>10</v>
      </c>
      <c r="D24">
        <v>12238.2</v>
      </c>
      <c r="E24">
        <v>11590.4</v>
      </c>
      <c r="F24">
        <v>9896.02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0.65821634637226845</v>
      </c>
      <c r="N24">
        <f>F24/D18</f>
        <v>0.56199286720276231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15183.7</v>
      </c>
      <c r="F25">
        <v>9919.4699999999993</v>
      </c>
      <c r="G25">
        <v>15716.5</v>
      </c>
      <c r="J25">
        <v>1</v>
      </c>
      <c r="K25">
        <v>10</v>
      </c>
      <c r="L25">
        <f>D25/D18</f>
        <v>0.98825587206396803</v>
      </c>
      <c r="M25">
        <f>E25/D18</f>
        <v>0.86227908772886297</v>
      </c>
      <c r="N25">
        <f>F25/D18</f>
        <v>0.56332458770614691</v>
      </c>
      <c r="O25">
        <f>G25/D18</f>
        <v>0.89253668620235338</v>
      </c>
    </row>
    <row r="26" spans="1:15" x14ac:dyDescent="0.25">
      <c r="B26">
        <v>1.5</v>
      </c>
      <c r="C26">
        <v>10</v>
      </c>
      <c r="D26">
        <v>17608.8</v>
      </c>
      <c r="E26">
        <v>15144.5</v>
      </c>
      <c r="F26">
        <v>9929.9599999999991</v>
      </c>
      <c r="G26">
        <v>17223.400000000001</v>
      </c>
      <c r="J26">
        <v>1.5</v>
      </c>
      <c r="K26">
        <v>10</v>
      </c>
      <c r="L26">
        <f>D26/D18</f>
        <v>1</v>
      </c>
      <c r="M26">
        <f>E26/D18</f>
        <v>0.86005292808141387</v>
      </c>
      <c r="N26">
        <f>F26/D18</f>
        <v>0.56392031257098718</v>
      </c>
      <c r="O26">
        <f>G26/D18</f>
        <v>0.9781132161192132</v>
      </c>
    </row>
    <row r="27" spans="1:15" x14ac:dyDescent="0.25">
      <c r="B27">
        <v>2</v>
      </c>
      <c r="C27">
        <v>10</v>
      </c>
      <c r="D27">
        <v>17608.8</v>
      </c>
      <c r="E27">
        <v>15024.2</v>
      </c>
      <c r="F27">
        <v>9935.64</v>
      </c>
      <c r="G27">
        <v>16949.2</v>
      </c>
      <c r="J27">
        <v>2</v>
      </c>
      <c r="K27">
        <v>10</v>
      </c>
      <c r="L27">
        <f>D27/D18</f>
        <v>1</v>
      </c>
      <c r="M27">
        <f>E27/D18</f>
        <v>0.85322111671437018</v>
      </c>
      <c r="N27">
        <f>F27/D18</f>
        <v>0.56424287856071964</v>
      </c>
      <c r="O27">
        <f>G27/D18</f>
        <v>0.96254145654445511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0.99833799999999995</v>
      </c>
      <c r="F30">
        <v>0.30645600000000001</v>
      </c>
      <c r="G30">
        <v>0.96003499999999997</v>
      </c>
    </row>
    <row r="31" spans="1:15" x14ac:dyDescent="0.25">
      <c r="B31">
        <v>1</v>
      </c>
      <c r="C31">
        <v>3</v>
      </c>
      <c r="D31">
        <v>1</v>
      </c>
      <c r="E31">
        <v>0.81681000000000004</v>
      </c>
      <c r="F31">
        <v>0.33619500000000002</v>
      </c>
      <c r="G31">
        <v>0.83403799999999995</v>
      </c>
    </row>
    <row r="32" spans="1:15" x14ac:dyDescent="0.25">
      <c r="B32">
        <v>1.5</v>
      </c>
      <c r="C32">
        <v>3</v>
      </c>
      <c r="D32">
        <v>0.57221200000000005</v>
      </c>
      <c r="E32">
        <v>0.65763199999999999</v>
      </c>
      <c r="F32">
        <v>0.40521000000000001</v>
      </c>
      <c r="G32">
        <v>0.63977300000000004</v>
      </c>
    </row>
    <row r="33" spans="2:7" x14ac:dyDescent="0.25">
      <c r="B33">
        <v>2</v>
      </c>
      <c r="C33">
        <v>3</v>
      </c>
      <c r="D33">
        <v>0.37945299999999998</v>
      </c>
      <c r="E33">
        <v>0.55860399999999999</v>
      </c>
      <c r="F33">
        <v>0.39564899999999997</v>
      </c>
      <c r="G33">
        <v>0.53449100000000005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0.21273</v>
      </c>
      <c r="G34">
        <v>0.96089400000000003</v>
      </c>
    </row>
    <row r="35" spans="2:7" x14ac:dyDescent="0.25">
      <c r="B35">
        <v>1</v>
      </c>
      <c r="C35">
        <v>4</v>
      </c>
      <c r="D35">
        <v>1</v>
      </c>
      <c r="E35">
        <v>0.84773699999999996</v>
      </c>
      <c r="F35">
        <v>0.23507800000000001</v>
      </c>
      <c r="G35">
        <v>0.82792900000000003</v>
      </c>
    </row>
    <row r="36" spans="2:7" x14ac:dyDescent="0.25">
      <c r="B36">
        <v>1.5</v>
      </c>
      <c r="C36">
        <v>4</v>
      </c>
      <c r="D36">
        <v>0.61467000000000005</v>
      </c>
      <c r="E36">
        <v>0.65354000000000001</v>
      </c>
      <c r="F36">
        <v>0.20966399999999999</v>
      </c>
      <c r="G36">
        <v>0.60659799999999997</v>
      </c>
    </row>
    <row r="37" spans="2:7" x14ac:dyDescent="0.25">
      <c r="B37">
        <v>2</v>
      </c>
      <c r="C37">
        <v>4</v>
      </c>
      <c r="D37">
        <v>0.468501</v>
      </c>
      <c r="E37">
        <v>0.55030599999999996</v>
      </c>
      <c r="F37">
        <v>0.25306499999999998</v>
      </c>
      <c r="G37">
        <v>0.48940899999999998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0.11144900000000001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0.86990299999999998</v>
      </c>
      <c r="F39">
        <v>0.12800400000000001</v>
      </c>
      <c r="G39">
        <v>0.82882199999999995</v>
      </c>
    </row>
    <row r="40" spans="2:7" x14ac:dyDescent="0.25">
      <c r="B40">
        <v>1.5</v>
      </c>
      <c r="C40">
        <v>5</v>
      </c>
      <c r="D40">
        <v>0.63449800000000001</v>
      </c>
      <c r="E40">
        <v>0.67133299999999996</v>
      </c>
      <c r="F40">
        <v>0.127942</v>
      </c>
      <c r="G40">
        <v>0.59402600000000005</v>
      </c>
    </row>
    <row r="41" spans="2:7" x14ac:dyDescent="0.25">
      <c r="B41">
        <v>2</v>
      </c>
      <c r="C41">
        <v>5</v>
      </c>
      <c r="D41">
        <v>0.49562</v>
      </c>
      <c r="E41">
        <v>0.54626300000000005</v>
      </c>
      <c r="F41">
        <v>0.16869400000000001</v>
      </c>
      <c r="G41">
        <v>0.48114400000000002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7.0697399999999994E-2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0.90000599999999997</v>
      </c>
      <c r="F43">
        <v>8.62845E-2</v>
      </c>
      <c r="G43">
        <v>0.83160299999999998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0.69625899999999996</v>
      </c>
      <c r="F44">
        <v>7.8638299999999994E-2</v>
      </c>
      <c r="G44">
        <v>0.62453899999999996</v>
      </c>
    </row>
    <row r="45" spans="2:7" x14ac:dyDescent="0.25">
      <c r="B45">
        <v>2</v>
      </c>
      <c r="C45">
        <v>6</v>
      </c>
      <c r="D45">
        <v>0.51149199999999995</v>
      </c>
      <c r="E45">
        <v>0.57899299999999998</v>
      </c>
      <c r="F45">
        <v>0.101857</v>
      </c>
      <c r="G45">
        <v>0.476294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4.0025100000000001E-2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0.97048699999999999</v>
      </c>
      <c r="F47">
        <v>4.5525500000000003E-2</v>
      </c>
      <c r="G47">
        <v>0.83447700000000002</v>
      </c>
    </row>
    <row r="48" spans="2:7" x14ac:dyDescent="0.25">
      <c r="B48">
        <v>1.5</v>
      </c>
      <c r="C48">
        <v>8</v>
      </c>
      <c r="D48">
        <v>0.67926399999999998</v>
      </c>
      <c r="E48">
        <v>0.74060199999999998</v>
      </c>
      <c r="F48">
        <v>4.7484699999999998E-2</v>
      </c>
      <c r="G48">
        <v>0.66450299999999995</v>
      </c>
    </row>
    <row r="49" spans="2:7" x14ac:dyDescent="0.25">
      <c r="B49">
        <v>2</v>
      </c>
      <c r="C49">
        <v>8</v>
      </c>
      <c r="D49">
        <v>0.549404</v>
      </c>
      <c r="E49">
        <v>0.613645</v>
      </c>
      <c r="F49">
        <v>5.1546599999999998E-2</v>
      </c>
      <c r="G49">
        <v>0.52661599999999997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2.34684E-2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0.98625799999999997</v>
      </c>
      <c r="F51">
        <v>2.7285E-2</v>
      </c>
      <c r="G51">
        <v>0.82596899999999995</v>
      </c>
    </row>
    <row r="52" spans="2:7" x14ac:dyDescent="0.25">
      <c r="B52">
        <v>1.5</v>
      </c>
      <c r="C52">
        <v>10</v>
      </c>
      <c r="D52">
        <v>0.69756099999999999</v>
      </c>
      <c r="E52">
        <v>0.78462200000000004</v>
      </c>
      <c r="F52">
        <v>2.8654700000000002E-2</v>
      </c>
      <c r="G52">
        <v>0.68195399999999995</v>
      </c>
    </row>
    <row r="53" spans="2:7" x14ac:dyDescent="0.25">
      <c r="B53">
        <v>2</v>
      </c>
      <c r="C53">
        <v>10</v>
      </c>
      <c r="D53">
        <v>0.57344200000000001</v>
      </c>
      <c r="E53">
        <v>0.68330400000000002</v>
      </c>
      <c r="F53">
        <v>2.8554199999999998E-2</v>
      </c>
      <c r="G53">
        <v>0.56676800000000005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1.6620000000000523E-3</v>
      </c>
      <c r="E116" s="1">
        <v>0</v>
      </c>
      <c r="F116" s="1">
        <f t="shared" ref="F116:F139" si="1">F30-E30</f>
        <v>-0.69188199999999989</v>
      </c>
      <c r="G116" s="1">
        <f t="shared" ref="G116:G139" si="2">G30-E30</f>
        <v>-3.8302999999999976E-2</v>
      </c>
      <c r="J116">
        <v>0.5</v>
      </c>
      <c r="K116">
        <v>3</v>
      </c>
      <c r="L116" s="1">
        <v>0</v>
      </c>
      <c r="M116" s="1">
        <f>M4-L4</f>
        <v>-0.10619122257053293</v>
      </c>
      <c r="N116" s="1">
        <f>N4-L4</f>
        <v>-0.15195640815955658</v>
      </c>
      <c r="O116" s="1">
        <f>O4-L4</f>
        <v>-2.4379855526782124E-2</v>
      </c>
    </row>
    <row r="117" spans="1:15" x14ac:dyDescent="0.25">
      <c r="B117">
        <v>1</v>
      </c>
      <c r="C117">
        <v>3</v>
      </c>
      <c r="D117" s="1">
        <f t="shared" si="0"/>
        <v>0.18318999999999996</v>
      </c>
      <c r="E117" s="1">
        <v>0</v>
      </c>
      <c r="F117" s="1">
        <f t="shared" si="1"/>
        <v>-0.48061500000000001</v>
      </c>
      <c r="G117" s="1">
        <f t="shared" si="2"/>
        <v>1.722799999999991E-2</v>
      </c>
      <c r="J117">
        <v>1</v>
      </c>
      <c r="K117">
        <v>3</v>
      </c>
      <c r="L117" s="1">
        <v>0</v>
      </c>
      <c r="M117" s="1">
        <f t="shared" ref="M117:M139" si="3">M5-L5</f>
        <v>-0.39125891599654705</v>
      </c>
      <c r="N117" s="1">
        <f t="shared" ref="N117:N139" si="4">N5-L5</f>
        <v>-0.44604231974921615</v>
      </c>
      <c r="O117" s="1">
        <f t="shared" ref="O117:O139" si="5">O5-L5</f>
        <v>-0.21251874062968501</v>
      </c>
    </row>
    <row r="118" spans="1:15" x14ac:dyDescent="0.25">
      <c r="B118">
        <v>1.5</v>
      </c>
      <c r="C118">
        <v>3</v>
      </c>
      <c r="D118" s="1">
        <f t="shared" si="0"/>
        <v>-8.541999999999994E-2</v>
      </c>
      <c r="E118" s="1">
        <v>0</v>
      </c>
      <c r="F118" s="1">
        <f t="shared" si="1"/>
        <v>-0.25242199999999998</v>
      </c>
      <c r="G118" s="1">
        <f t="shared" si="2"/>
        <v>-1.7858999999999958E-2</v>
      </c>
      <c r="J118">
        <v>1.5</v>
      </c>
      <c r="K118">
        <v>3</v>
      </c>
      <c r="L118" s="1">
        <v>0</v>
      </c>
      <c r="M118" s="1">
        <f t="shared" si="3"/>
        <v>-0.43697299077733864</v>
      </c>
      <c r="N118" s="1">
        <f t="shared" si="4"/>
        <v>-0.45396051974012985</v>
      </c>
      <c r="O118" s="1">
        <f t="shared" si="5"/>
        <v>-0.27221616464495024</v>
      </c>
    </row>
    <row r="119" spans="1:15" x14ac:dyDescent="0.25">
      <c r="B119">
        <v>2</v>
      </c>
      <c r="C119">
        <v>3</v>
      </c>
      <c r="D119" s="1">
        <f t="shared" si="0"/>
        <v>-0.179151</v>
      </c>
      <c r="E119" s="1">
        <v>0</v>
      </c>
      <c r="F119" s="1">
        <f t="shared" si="1"/>
        <v>-0.16295500000000002</v>
      </c>
      <c r="G119" s="1">
        <f t="shared" si="2"/>
        <v>-2.411299999999994E-2</v>
      </c>
      <c r="J119">
        <v>2</v>
      </c>
      <c r="K119">
        <v>3</v>
      </c>
      <c r="L119" s="1">
        <v>0</v>
      </c>
      <c r="M119" s="1">
        <f t="shared" si="3"/>
        <v>-0.46675469083639998</v>
      </c>
      <c r="N119" s="1">
        <f t="shared" si="4"/>
        <v>-0.4557789287174594</v>
      </c>
      <c r="O119" s="1">
        <f t="shared" si="5"/>
        <v>-0.33981872700013627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-0.78727000000000003</v>
      </c>
      <c r="G120" s="1">
        <f t="shared" si="2"/>
        <v>-3.9105999999999974E-2</v>
      </c>
      <c r="J120">
        <v>0.5</v>
      </c>
      <c r="K120">
        <v>4</v>
      </c>
      <c r="L120" s="1">
        <v>0</v>
      </c>
      <c r="M120" s="1">
        <f t="shared" si="3"/>
        <v>-8.0136068329471621E-2</v>
      </c>
      <c r="N120" s="1">
        <f t="shared" si="4"/>
        <v>-0.14390645586297768</v>
      </c>
      <c r="O120" s="1">
        <f t="shared" si="5"/>
        <v>-1.5793239743764453E-2</v>
      </c>
    </row>
    <row r="121" spans="1:15" x14ac:dyDescent="0.25">
      <c r="B121">
        <v>1</v>
      </c>
      <c r="C121">
        <v>4</v>
      </c>
      <c r="D121" s="1">
        <f t="shared" si="0"/>
        <v>0.15226300000000004</v>
      </c>
      <c r="E121" s="1">
        <v>0</v>
      </c>
      <c r="F121" s="1">
        <f t="shared" si="1"/>
        <v>-0.61265899999999995</v>
      </c>
      <c r="G121" s="1">
        <f t="shared" si="2"/>
        <v>-1.9807999999999937E-2</v>
      </c>
      <c r="J121">
        <v>1</v>
      </c>
      <c r="K121">
        <v>4</v>
      </c>
      <c r="L121" s="1">
        <v>0</v>
      </c>
      <c r="M121" s="1">
        <f t="shared" si="3"/>
        <v>-0.33888169551587843</v>
      </c>
      <c r="N121" s="1">
        <f t="shared" si="4"/>
        <v>-0.43734780337104184</v>
      </c>
      <c r="O121" s="1">
        <f t="shared" si="5"/>
        <v>-0.16666098768797422</v>
      </c>
    </row>
    <row r="122" spans="1:15" x14ac:dyDescent="0.25">
      <c r="B122">
        <v>1.5</v>
      </c>
      <c r="C122">
        <v>4</v>
      </c>
      <c r="D122" s="1">
        <f t="shared" si="0"/>
        <v>-3.886999999999996E-2</v>
      </c>
      <c r="E122" s="1">
        <v>0</v>
      </c>
      <c r="F122" s="1">
        <f t="shared" si="1"/>
        <v>-0.44387600000000005</v>
      </c>
      <c r="G122" s="1">
        <f t="shared" si="2"/>
        <v>-4.6942000000000039E-2</v>
      </c>
      <c r="J122">
        <v>1.5</v>
      </c>
      <c r="K122">
        <v>4</v>
      </c>
      <c r="L122" s="1">
        <v>0</v>
      </c>
      <c r="M122" s="1">
        <f t="shared" si="3"/>
        <v>-0.39491049929580668</v>
      </c>
      <c r="N122" s="1">
        <f t="shared" si="4"/>
        <v>-0.44209940484303301</v>
      </c>
      <c r="O122" s="1">
        <f t="shared" si="5"/>
        <v>-0.1644291490618327</v>
      </c>
    </row>
    <row r="123" spans="1:15" x14ac:dyDescent="0.25">
      <c r="B123">
        <v>2</v>
      </c>
      <c r="C123">
        <v>4</v>
      </c>
      <c r="D123" s="1">
        <f t="shared" si="0"/>
        <v>-8.1804999999999961E-2</v>
      </c>
      <c r="E123" s="1">
        <v>0</v>
      </c>
      <c r="F123" s="1">
        <f t="shared" si="1"/>
        <v>-0.29724099999999998</v>
      </c>
      <c r="G123" s="1">
        <f t="shared" si="2"/>
        <v>-6.0896999999999979E-2</v>
      </c>
      <c r="J123">
        <v>2</v>
      </c>
      <c r="K123">
        <v>4</v>
      </c>
      <c r="L123" s="1">
        <v>0</v>
      </c>
      <c r="M123" s="1">
        <f t="shared" si="3"/>
        <v>-0.40274181091272543</v>
      </c>
      <c r="N123" s="1">
        <f t="shared" si="4"/>
        <v>-0.44343680432511012</v>
      </c>
      <c r="O123" s="1">
        <f t="shared" si="5"/>
        <v>-0.27631070828222248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-0.88855099999999998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-5.4433010767343637E-2</v>
      </c>
      <c r="N124" s="1">
        <f t="shared" si="4"/>
        <v>-0.13814002089864152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0.13009700000000002</v>
      </c>
      <c r="E125" s="1">
        <v>0</v>
      </c>
      <c r="F125" s="1">
        <f t="shared" si="1"/>
        <v>-0.74189899999999998</v>
      </c>
      <c r="G125" s="1">
        <f t="shared" si="2"/>
        <v>-4.1081000000000034E-2</v>
      </c>
      <c r="J125">
        <v>1</v>
      </c>
      <c r="K125">
        <v>5</v>
      </c>
      <c r="L125" s="1">
        <v>0</v>
      </c>
      <c r="M125" s="1">
        <f t="shared" si="3"/>
        <v>-0.29943550951796838</v>
      </c>
      <c r="N125" s="1">
        <f t="shared" si="4"/>
        <v>-0.43314933442369741</v>
      </c>
      <c r="O125" s="1">
        <f t="shared" si="5"/>
        <v>-0.12781109445277372</v>
      </c>
    </row>
    <row r="126" spans="1:15" x14ac:dyDescent="0.25">
      <c r="B126">
        <v>1.5</v>
      </c>
      <c r="C126">
        <v>5</v>
      </c>
      <c r="D126" s="1">
        <f t="shared" si="0"/>
        <v>-3.6834999999999951E-2</v>
      </c>
      <c r="E126" s="1">
        <v>0</v>
      </c>
      <c r="F126" s="1">
        <f t="shared" si="1"/>
        <v>-0.54339099999999996</v>
      </c>
      <c r="G126" s="1">
        <f t="shared" si="2"/>
        <v>-7.7306999999999904E-2</v>
      </c>
      <c r="J126">
        <v>1.5</v>
      </c>
      <c r="K126">
        <v>5</v>
      </c>
      <c r="L126" s="1">
        <v>0</v>
      </c>
      <c r="M126" s="1">
        <f t="shared" si="3"/>
        <v>-0.32495116078324471</v>
      </c>
      <c r="N126" s="1">
        <f t="shared" si="4"/>
        <v>-0.43894359638362634</v>
      </c>
      <c r="O126" s="1">
        <f t="shared" si="5"/>
        <v>-0.10710553814002088</v>
      </c>
    </row>
    <row r="127" spans="1:15" x14ac:dyDescent="0.25">
      <c r="B127">
        <v>2</v>
      </c>
      <c r="C127">
        <v>5</v>
      </c>
      <c r="D127" s="1">
        <f t="shared" si="0"/>
        <v>-5.0643000000000049E-2</v>
      </c>
      <c r="E127" s="1">
        <v>0</v>
      </c>
      <c r="F127" s="1">
        <f t="shared" si="1"/>
        <v>-0.37756900000000004</v>
      </c>
      <c r="G127" s="1">
        <f t="shared" si="2"/>
        <v>-6.5119000000000038E-2</v>
      </c>
      <c r="J127">
        <v>2</v>
      </c>
      <c r="K127">
        <v>5</v>
      </c>
      <c r="L127" s="1">
        <v>0</v>
      </c>
      <c r="M127" s="1">
        <f t="shared" si="3"/>
        <v>-0.35153446004270583</v>
      </c>
      <c r="N127" s="1">
        <f t="shared" si="4"/>
        <v>-0.43961030848212246</v>
      </c>
      <c r="O127" s="1">
        <f t="shared" si="5"/>
        <v>-0.20452841760937712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-0.92930259999999998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-4.4506156012902642E-2</v>
      </c>
      <c r="N128" s="1">
        <f t="shared" si="4"/>
        <v>-0.13544704920267137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9.9994000000000027E-2</v>
      </c>
      <c r="E129" s="1">
        <v>0</v>
      </c>
      <c r="F129" s="1">
        <f t="shared" si="1"/>
        <v>-0.81372149999999999</v>
      </c>
      <c r="G129" s="1">
        <f t="shared" si="2"/>
        <v>-6.8402999999999992E-2</v>
      </c>
      <c r="J129">
        <v>1</v>
      </c>
      <c r="K129">
        <v>6</v>
      </c>
      <c r="L129" s="1">
        <v>0</v>
      </c>
      <c r="M129" s="1">
        <f t="shared" si="3"/>
        <v>-0.25569033664985685</v>
      </c>
      <c r="N129" s="1">
        <f t="shared" si="4"/>
        <v>-0.42958236790695559</v>
      </c>
      <c r="O129" s="1">
        <f t="shared" si="5"/>
        <v>-0.10923515514969795</v>
      </c>
    </row>
    <row r="130" spans="2:15" x14ac:dyDescent="0.25">
      <c r="B130">
        <v>1.5</v>
      </c>
      <c r="C130">
        <v>6</v>
      </c>
      <c r="D130" s="1">
        <f t="shared" si="0"/>
        <v>-3.4050999999999942E-2</v>
      </c>
      <c r="E130" s="1">
        <v>0</v>
      </c>
      <c r="F130" s="1">
        <f t="shared" si="1"/>
        <v>-0.61762070000000002</v>
      </c>
      <c r="G130" s="1">
        <f t="shared" si="2"/>
        <v>-7.1720000000000006E-2</v>
      </c>
      <c r="J130">
        <v>1.5</v>
      </c>
      <c r="K130">
        <v>6</v>
      </c>
      <c r="L130" s="1">
        <v>0</v>
      </c>
      <c r="M130" s="1">
        <f t="shared" si="3"/>
        <v>-0.29266616691654179</v>
      </c>
      <c r="N130" s="1">
        <f t="shared" si="4"/>
        <v>-0.4374716051065376</v>
      </c>
      <c r="O130" s="1">
        <f t="shared" si="5"/>
        <v>-6.5478624324201484E-2</v>
      </c>
    </row>
    <row r="131" spans="2:15" x14ac:dyDescent="0.25">
      <c r="B131">
        <v>2</v>
      </c>
      <c r="C131">
        <v>6</v>
      </c>
      <c r="D131" s="1">
        <f t="shared" si="0"/>
        <v>-6.7501000000000033E-2</v>
      </c>
      <c r="E131" s="1">
        <v>0</v>
      </c>
      <c r="F131" s="1">
        <f t="shared" si="1"/>
        <v>-0.477136</v>
      </c>
      <c r="G131" s="1">
        <f t="shared" si="2"/>
        <v>-0.10269899999999998</v>
      </c>
      <c r="J131">
        <v>2</v>
      </c>
      <c r="K131">
        <v>6</v>
      </c>
      <c r="L131" s="1">
        <v>0</v>
      </c>
      <c r="M131" s="1">
        <f t="shared" si="3"/>
        <v>-0.30448412157557581</v>
      </c>
      <c r="N131" s="1">
        <f t="shared" si="4"/>
        <v>-0.43723308800145377</v>
      </c>
      <c r="O131" s="1">
        <f t="shared" si="5"/>
        <v>-0.1452909908682023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-0.95997489999999996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-3.6742992140293418E-2</v>
      </c>
      <c r="N132" s="1">
        <f t="shared" si="4"/>
        <v>-0.13473376947889693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2.9513000000000011E-2</v>
      </c>
      <c r="E133" s="1">
        <v>0</v>
      </c>
      <c r="F133" s="1">
        <f t="shared" si="1"/>
        <v>-0.92496149999999999</v>
      </c>
      <c r="G133" s="1">
        <f t="shared" si="2"/>
        <v>-0.13600999999999996</v>
      </c>
      <c r="J133">
        <v>1</v>
      </c>
      <c r="K133">
        <v>8</v>
      </c>
      <c r="L133" s="1">
        <v>0</v>
      </c>
      <c r="M133" s="1">
        <f t="shared" si="3"/>
        <v>-0.16203829903230205</v>
      </c>
      <c r="N133" s="1">
        <f t="shared" si="4"/>
        <v>-0.42687463086638511</v>
      </c>
      <c r="O133" s="1">
        <f t="shared" si="5"/>
        <v>-9.6071282540547975E-2</v>
      </c>
    </row>
    <row r="134" spans="2:15" x14ac:dyDescent="0.25">
      <c r="B134">
        <v>1.5</v>
      </c>
      <c r="C134">
        <v>8</v>
      </c>
      <c r="D134" s="1">
        <f t="shared" si="0"/>
        <v>-6.1338000000000004E-2</v>
      </c>
      <c r="E134" s="1">
        <v>0</v>
      </c>
      <c r="F134" s="1">
        <f t="shared" si="1"/>
        <v>-0.69311729999999994</v>
      </c>
      <c r="G134" s="1">
        <f t="shared" si="2"/>
        <v>-7.6099000000000028E-2</v>
      </c>
      <c r="J134">
        <v>1.5</v>
      </c>
      <c r="K134">
        <v>8</v>
      </c>
      <c r="L134" s="1">
        <v>0</v>
      </c>
      <c r="M134" s="1">
        <f t="shared" si="3"/>
        <v>-0.23124801235745762</v>
      </c>
      <c r="N134" s="1">
        <f t="shared" si="4"/>
        <v>-0.436378969606106</v>
      </c>
      <c r="O134" s="1">
        <f t="shared" si="5"/>
        <v>-3.4403252918995042E-2</v>
      </c>
    </row>
    <row r="135" spans="2:15" x14ac:dyDescent="0.25">
      <c r="B135">
        <v>2</v>
      </c>
      <c r="C135">
        <v>8</v>
      </c>
      <c r="D135" s="1">
        <f t="shared" si="0"/>
        <v>-6.4240999999999993E-2</v>
      </c>
      <c r="E135" s="1">
        <v>0</v>
      </c>
      <c r="F135" s="1">
        <f t="shared" si="1"/>
        <v>-0.5620984</v>
      </c>
      <c r="G135" s="1">
        <f t="shared" si="2"/>
        <v>-8.7029000000000023E-2</v>
      </c>
      <c r="J135">
        <v>2</v>
      </c>
      <c r="K135">
        <v>8</v>
      </c>
      <c r="L135" s="1">
        <v>0</v>
      </c>
      <c r="M135" s="1">
        <f t="shared" si="3"/>
        <v>-0.22715346872018538</v>
      </c>
      <c r="N135" s="1">
        <f t="shared" si="4"/>
        <v>-0.4365430920903185</v>
      </c>
      <c r="O135" s="1">
        <f t="shared" si="5"/>
        <v>-8.5570850938167187E-2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-0.97653159999999994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-3.6788423969833284E-2</v>
      </c>
      <c r="N136" s="1">
        <f t="shared" si="4"/>
        <v>-0.13301190313933942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1.3742000000000032E-2</v>
      </c>
      <c r="E137" s="1">
        <v>0</v>
      </c>
      <c r="F137" s="1">
        <f t="shared" si="1"/>
        <v>-0.95897299999999996</v>
      </c>
      <c r="G137" s="1">
        <f t="shared" si="2"/>
        <v>-0.16028900000000001</v>
      </c>
      <c r="J137">
        <v>1</v>
      </c>
      <c r="K137">
        <v>10</v>
      </c>
      <c r="L137" s="1">
        <v>0</v>
      </c>
      <c r="M137" s="1">
        <f t="shared" si="3"/>
        <v>-0.12597678433510506</v>
      </c>
      <c r="N137" s="1">
        <f t="shared" si="4"/>
        <v>-0.42493128435782113</v>
      </c>
      <c r="O137" s="1">
        <f t="shared" si="5"/>
        <v>-9.5719185861614653E-2</v>
      </c>
    </row>
    <row r="138" spans="2:15" x14ac:dyDescent="0.25">
      <c r="B138">
        <v>1.5</v>
      </c>
      <c r="C138">
        <v>10</v>
      </c>
      <c r="D138" s="1">
        <f t="shared" si="0"/>
        <v>-8.7061000000000055E-2</v>
      </c>
      <c r="E138" s="1">
        <v>0</v>
      </c>
      <c r="F138" s="1">
        <f t="shared" si="1"/>
        <v>-0.75596730000000001</v>
      </c>
      <c r="G138" s="1">
        <f t="shared" si="2"/>
        <v>-0.10266800000000009</v>
      </c>
      <c r="J138">
        <v>1.5</v>
      </c>
      <c r="K138">
        <v>10</v>
      </c>
      <c r="L138" s="1">
        <v>0</v>
      </c>
      <c r="M138" s="1">
        <f t="shared" si="3"/>
        <v>-0.13994707191858613</v>
      </c>
      <c r="N138" s="1">
        <f t="shared" si="4"/>
        <v>-0.43607968742901282</v>
      </c>
      <c r="O138" s="1">
        <f t="shared" si="5"/>
        <v>-2.1886783880786798E-2</v>
      </c>
    </row>
    <row r="139" spans="2:15" x14ac:dyDescent="0.25">
      <c r="B139">
        <v>2</v>
      </c>
      <c r="C139">
        <v>10</v>
      </c>
      <c r="D139" s="1">
        <f t="shared" si="0"/>
        <v>-0.10986200000000002</v>
      </c>
      <c r="E139" s="1">
        <v>0</v>
      </c>
      <c r="F139" s="1">
        <f t="shared" si="1"/>
        <v>-0.65474980000000005</v>
      </c>
      <c r="G139" s="1">
        <f t="shared" si="2"/>
        <v>-0.11653599999999997</v>
      </c>
      <c r="J139">
        <v>2</v>
      </c>
      <c r="K139">
        <v>10</v>
      </c>
      <c r="L139" s="1">
        <v>0</v>
      </c>
      <c r="M139" s="1">
        <f t="shared" si="3"/>
        <v>-0.14677888328562982</v>
      </c>
      <c r="N139" s="1">
        <f t="shared" si="4"/>
        <v>-0.43575712143928036</v>
      </c>
      <c r="O139" s="1">
        <f t="shared" si="5"/>
        <v>-3.745854345554489E-2</v>
      </c>
    </row>
    <row r="140" spans="2:15" x14ac:dyDescent="0.25">
      <c r="B140" s="2" t="s">
        <v>13</v>
      </c>
      <c r="C140" s="2"/>
      <c r="D140" s="3">
        <f>MIN(D116:D139)</f>
        <v>-0.179151</v>
      </c>
      <c r="E140" s="3">
        <f t="shared" ref="E140:G140" si="6">MIN(E116:E139)</f>
        <v>0</v>
      </c>
      <c r="F140" s="3">
        <f t="shared" si="6"/>
        <v>-0.97653159999999994</v>
      </c>
      <c r="G140" s="3">
        <f t="shared" si="6"/>
        <v>-0.16028900000000001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-0.46675469083639998</v>
      </c>
      <c r="N140" s="3">
        <f t="shared" si="7"/>
        <v>-0.4557789287174594</v>
      </c>
      <c r="O140" s="3">
        <f t="shared" si="7"/>
        <v>-0.33981872700013627</v>
      </c>
    </row>
    <row r="141" spans="2:15" x14ac:dyDescent="0.25">
      <c r="B141" s="2" t="s">
        <v>14</v>
      </c>
      <c r="C141" s="2"/>
      <c r="D141" s="3">
        <f>MAX(D116:D139)</f>
        <v>0.18318999999999996</v>
      </c>
      <c r="E141" s="3">
        <f t="shared" ref="E141:G141" si="8">MAX(E116:E139)</f>
        <v>0</v>
      </c>
      <c r="F141" s="3">
        <f t="shared" si="8"/>
        <v>-0.16295500000000002</v>
      </c>
      <c r="G141" s="3">
        <f t="shared" si="8"/>
        <v>1.722799999999991E-2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-3.6742992140293418E-2</v>
      </c>
      <c r="N141" s="3">
        <f t="shared" si="9"/>
        <v>-0.13301190313933942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H31" workbookViewId="0">
      <selection activeCell="B42" sqref="B42:G45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10432.799999999999</v>
      </c>
      <c r="F4">
        <v>9750.43</v>
      </c>
      <c r="G4">
        <v>11893.7</v>
      </c>
      <c r="J4">
        <v>0.5</v>
      </c>
      <c r="K4">
        <v>3</v>
      </c>
      <c r="L4">
        <f>D4/D18</f>
        <v>0.70017264095225118</v>
      </c>
      <c r="M4">
        <f>E4/D18</f>
        <v>0.59247648902821315</v>
      </c>
      <c r="N4">
        <f>F4/D18</f>
        <v>0.55372484212439244</v>
      </c>
      <c r="O4">
        <f>G4/D18</f>
        <v>0.67544068874653584</v>
      </c>
    </row>
    <row r="5" spans="1:15" x14ac:dyDescent="0.25">
      <c r="B5">
        <v>1</v>
      </c>
      <c r="C5">
        <v>3</v>
      </c>
      <c r="D5">
        <v>17531.3</v>
      </c>
      <c r="E5">
        <v>11025.4</v>
      </c>
      <c r="F5">
        <v>9743.1</v>
      </c>
      <c r="G5">
        <v>13785.1</v>
      </c>
      <c r="J5">
        <v>1</v>
      </c>
      <c r="K5">
        <v>3</v>
      </c>
      <c r="L5">
        <f>D5/D18</f>
        <v>0.99559879151333419</v>
      </c>
      <c r="M5">
        <f>E5/D18</f>
        <v>0.6261301167598019</v>
      </c>
      <c r="N5">
        <f>F5/D18</f>
        <v>0.55330857298623415</v>
      </c>
      <c r="O5">
        <f>G5/D18</f>
        <v>0.7828528917359503</v>
      </c>
    </row>
    <row r="6" spans="1:15" x14ac:dyDescent="0.25">
      <c r="B6">
        <v>1.5</v>
      </c>
      <c r="C6">
        <v>3</v>
      </c>
      <c r="D6">
        <v>17608.8</v>
      </c>
      <c r="E6">
        <v>10486.8</v>
      </c>
      <c r="F6">
        <v>9622.41</v>
      </c>
      <c r="G6">
        <v>12956.6</v>
      </c>
      <c r="J6">
        <v>1.5</v>
      </c>
      <c r="K6">
        <v>3</v>
      </c>
      <c r="L6">
        <f>D6/D18</f>
        <v>1</v>
      </c>
      <c r="M6">
        <f>E6/D18</f>
        <v>0.59554313752214805</v>
      </c>
      <c r="N6">
        <f>F6/D18</f>
        <v>0.54645461360228975</v>
      </c>
      <c r="O6">
        <f>G6/D18</f>
        <v>0.73580255326882016</v>
      </c>
    </row>
    <row r="7" spans="1:15" x14ac:dyDescent="0.25">
      <c r="B7">
        <v>2</v>
      </c>
      <c r="C7">
        <v>3</v>
      </c>
      <c r="D7">
        <v>17608.8</v>
      </c>
      <c r="E7">
        <v>10215.799999999999</v>
      </c>
      <c r="F7">
        <v>9597.6299999999992</v>
      </c>
      <c r="G7">
        <v>11916.8</v>
      </c>
      <c r="J7">
        <v>2</v>
      </c>
      <c r="K7">
        <v>3</v>
      </c>
      <c r="L7">
        <f>D7/D18</f>
        <v>1</v>
      </c>
      <c r="M7">
        <f>E7/D18</f>
        <v>0.58015310526554897</v>
      </c>
      <c r="N7">
        <f>F7/D18</f>
        <v>0.54504736268229514</v>
      </c>
      <c r="O7">
        <f>G7/D18</f>
        <v>0.67675253282449688</v>
      </c>
    </row>
    <row r="8" spans="1:15" x14ac:dyDescent="0.25">
      <c r="B8">
        <v>0.5</v>
      </c>
      <c r="C8">
        <v>4</v>
      </c>
      <c r="D8">
        <v>12314.9</v>
      </c>
      <c r="E8">
        <v>10914.5</v>
      </c>
      <c r="F8">
        <v>10012.5</v>
      </c>
      <c r="G8">
        <v>12031</v>
      </c>
      <c r="J8">
        <v>0.5</v>
      </c>
      <c r="K8">
        <v>4</v>
      </c>
      <c r="L8">
        <f>D8/D18</f>
        <v>0.69936054699922767</v>
      </c>
      <c r="M8">
        <f>E8/D18</f>
        <v>0.61983212938985055</v>
      </c>
      <c r="N8">
        <f>F8/D18</f>
        <v>0.5686077415837536</v>
      </c>
      <c r="O8">
        <f>G8/D18</f>
        <v>0.68323792649129989</v>
      </c>
    </row>
    <row r="9" spans="1:15" x14ac:dyDescent="0.25">
      <c r="B9">
        <v>1</v>
      </c>
      <c r="C9">
        <v>4</v>
      </c>
      <c r="D9">
        <v>17512</v>
      </c>
      <c r="E9">
        <v>11878.7</v>
      </c>
      <c r="F9">
        <v>10012.5</v>
      </c>
      <c r="G9">
        <v>14556.4</v>
      </c>
      <c r="J9">
        <v>1</v>
      </c>
      <c r="K9">
        <v>4</v>
      </c>
      <c r="L9">
        <f>D9/D18</f>
        <v>0.99450274862568722</v>
      </c>
      <c r="M9">
        <f>E9/D18</f>
        <v>0.67458884194266511</v>
      </c>
      <c r="N9">
        <f>F9/D18</f>
        <v>0.5686077415837536</v>
      </c>
      <c r="O9">
        <f>G9/D18</f>
        <v>0.82665485439098629</v>
      </c>
    </row>
    <row r="10" spans="1:15" x14ac:dyDescent="0.25">
      <c r="B10">
        <v>1.5</v>
      </c>
      <c r="C10">
        <v>4</v>
      </c>
      <c r="D10">
        <v>17608.8</v>
      </c>
      <c r="E10">
        <v>11444</v>
      </c>
      <c r="F10">
        <v>10037</v>
      </c>
      <c r="G10">
        <v>14974.9</v>
      </c>
      <c r="J10">
        <v>1.5</v>
      </c>
      <c r="K10">
        <v>4</v>
      </c>
      <c r="L10">
        <f>D10/D18</f>
        <v>1</v>
      </c>
      <c r="M10">
        <f>E10/D18</f>
        <v>0.64990232156648953</v>
      </c>
      <c r="N10">
        <f>F10/D18</f>
        <v>0.5699990913634092</v>
      </c>
      <c r="O10">
        <f>G10/D18</f>
        <v>0.85042138021898139</v>
      </c>
    </row>
    <row r="11" spans="1:15" x14ac:dyDescent="0.25">
      <c r="B11">
        <v>2</v>
      </c>
      <c r="C11">
        <v>4</v>
      </c>
      <c r="D11">
        <v>17608.8</v>
      </c>
      <c r="E11">
        <v>11311.5</v>
      </c>
      <c r="F11">
        <v>9979.89</v>
      </c>
      <c r="G11">
        <v>13427.8</v>
      </c>
      <c r="J11">
        <v>2</v>
      </c>
      <c r="K11">
        <v>4</v>
      </c>
      <c r="L11">
        <f>D11/D19</f>
        <v>1</v>
      </c>
      <c r="M11">
        <f>E11/D18</f>
        <v>0.64237767479896413</v>
      </c>
      <c r="N11">
        <f>F11/D18</f>
        <v>0.56675582663213842</v>
      </c>
      <c r="O11">
        <f>G11/D18</f>
        <v>0.76256190086774789</v>
      </c>
    </row>
    <row r="12" spans="1:15" x14ac:dyDescent="0.25">
      <c r="B12">
        <v>0.5</v>
      </c>
      <c r="C12">
        <v>5</v>
      </c>
      <c r="D12">
        <v>12288.5</v>
      </c>
      <c r="E12">
        <v>11343.2</v>
      </c>
      <c r="F12">
        <v>10182.5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0.64417791104447786</v>
      </c>
      <c r="N12">
        <f>F12/D18</f>
        <v>0.57826200536095596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12681</v>
      </c>
      <c r="F13">
        <v>10168.299999999999</v>
      </c>
      <c r="G13">
        <v>15242.1</v>
      </c>
      <c r="J13">
        <v>1</v>
      </c>
      <c r="K13">
        <v>5</v>
      </c>
      <c r="L13">
        <f>D13/D18</f>
        <v>0.99361682794966166</v>
      </c>
      <c r="M13">
        <f>E13/D18</f>
        <v>0.72015128799236749</v>
      </c>
      <c r="N13">
        <f>F13/D18</f>
        <v>0.57745559038662486</v>
      </c>
      <c r="O13">
        <f>G13/D18</f>
        <v>0.86559561128526652</v>
      </c>
    </row>
    <row r="14" spans="1:15" x14ac:dyDescent="0.25">
      <c r="B14">
        <v>1.5</v>
      </c>
      <c r="C14">
        <v>5</v>
      </c>
      <c r="D14">
        <v>17608.8</v>
      </c>
      <c r="E14">
        <v>12507.1</v>
      </c>
      <c r="F14">
        <v>10173.4</v>
      </c>
      <c r="G14">
        <v>15984.6</v>
      </c>
      <c r="J14">
        <v>1.5</v>
      </c>
      <c r="K14">
        <v>5</v>
      </c>
      <c r="L14">
        <f>D14/D18</f>
        <v>1</v>
      </c>
      <c r="M14">
        <f>E14/D18</f>
        <v>0.71027554404615878</v>
      </c>
      <c r="N14">
        <f>F14/D18</f>
        <v>0.57774521829994097</v>
      </c>
      <c r="O14">
        <f>G14/D18</f>
        <v>0.90776202807687068</v>
      </c>
    </row>
    <row r="15" spans="1:15" x14ac:dyDescent="0.25">
      <c r="B15">
        <v>2</v>
      </c>
      <c r="C15">
        <v>5</v>
      </c>
      <c r="D15">
        <v>17608.8</v>
      </c>
      <c r="E15">
        <v>11889.9</v>
      </c>
      <c r="F15">
        <v>10142.1</v>
      </c>
      <c r="G15">
        <v>14681.8</v>
      </c>
      <c r="J15">
        <v>2</v>
      </c>
      <c r="K15">
        <v>5</v>
      </c>
      <c r="L15">
        <f>D15/D19</f>
        <v>1</v>
      </c>
      <c r="M15">
        <f>E15/D18</f>
        <v>0.6752248875562219</v>
      </c>
      <c r="N15">
        <f>F15/D18</f>
        <v>0.57596769796919722</v>
      </c>
      <c r="O15">
        <f>G15/D18</f>
        <v>0.83377629367134609</v>
      </c>
    </row>
    <row r="16" spans="1:15" x14ac:dyDescent="0.25">
      <c r="B16">
        <v>0.5</v>
      </c>
      <c r="C16">
        <v>6</v>
      </c>
      <c r="D16">
        <v>12264.8</v>
      </c>
      <c r="E16">
        <v>11482.2</v>
      </c>
      <c r="F16">
        <v>10223.700000000001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0.65207169142701382</v>
      </c>
      <c r="N16">
        <f>F16/D18</f>
        <v>0.58060174458225444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13376.1</v>
      </c>
      <c r="F17">
        <v>10221</v>
      </c>
      <c r="G17">
        <v>15532.9</v>
      </c>
      <c r="J17">
        <v>1</v>
      </c>
      <c r="K17">
        <v>6</v>
      </c>
      <c r="L17">
        <f>D17/D18</f>
        <v>0.99179387578937805</v>
      </c>
      <c r="M17">
        <f>E17/D18</f>
        <v>0.75962586888373995</v>
      </c>
      <c r="N17">
        <f>F17/D18</f>
        <v>0.5804484121575576</v>
      </c>
      <c r="O17">
        <f>G17/D18</f>
        <v>0.88211008132297486</v>
      </c>
    </row>
    <row r="18" spans="1:15" x14ac:dyDescent="0.25">
      <c r="B18">
        <v>1.5</v>
      </c>
      <c r="C18">
        <v>6</v>
      </c>
      <c r="D18">
        <v>17608.8</v>
      </c>
      <c r="E18">
        <v>13091.3</v>
      </c>
      <c r="F18">
        <v>10223.299999999999</v>
      </c>
      <c r="G18">
        <v>16624.5</v>
      </c>
      <c r="J18">
        <v>1.5</v>
      </c>
      <c r="K18">
        <v>6</v>
      </c>
      <c r="L18">
        <f>D18/D18</f>
        <v>1</v>
      </c>
      <c r="M18">
        <f>E18/D18</f>
        <v>0.74345213756757988</v>
      </c>
      <c r="N18">
        <f>F18/D18</f>
        <v>0.58057902866748445</v>
      </c>
      <c r="O18">
        <f>G18/D18</f>
        <v>0.94410181272999871</v>
      </c>
    </row>
    <row r="19" spans="1:15" x14ac:dyDescent="0.25">
      <c r="B19">
        <v>2</v>
      </c>
      <c r="C19">
        <v>6</v>
      </c>
      <c r="D19">
        <v>17608.8</v>
      </c>
      <c r="E19">
        <v>12369</v>
      </c>
      <c r="F19">
        <v>10216.6</v>
      </c>
      <c r="G19">
        <v>15662.7</v>
      </c>
      <c r="J19">
        <v>2</v>
      </c>
      <c r="K19">
        <v>6</v>
      </c>
      <c r="L19">
        <f>D19/D18</f>
        <v>1</v>
      </c>
      <c r="M19">
        <f>E19/D18</f>
        <v>0.70243287447185498</v>
      </c>
      <c r="N19">
        <f>F19/D18</f>
        <v>0.58019853709508884</v>
      </c>
      <c r="O19">
        <f>G19/D18</f>
        <v>0.88948139566580353</v>
      </c>
    </row>
    <row r="20" spans="1:15" x14ac:dyDescent="0.25">
      <c r="B20">
        <v>0.5</v>
      </c>
      <c r="C20">
        <v>8</v>
      </c>
      <c r="D20">
        <v>12251.2</v>
      </c>
      <c r="E20">
        <v>11604.2</v>
      </c>
      <c r="F20">
        <v>10256.9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0.65900004543182966</v>
      </c>
      <c r="N20">
        <f>F20/D18</f>
        <v>0.58248716550815505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14645.9</v>
      </c>
      <c r="F21">
        <v>10252.1</v>
      </c>
      <c r="G21">
        <v>15740.9</v>
      </c>
      <c r="J21">
        <v>1</v>
      </c>
      <c r="K21">
        <v>8</v>
      </c>
      <c r="L21">
        <f>D21/D18</f>
        <v>0.9900390713734043</v>
      </c>
      <c r="M21">
        <f>E21/D18</f>
        <v>0.83173754032074876</v>
      </c>
      <c r="N21">
        <f>F21/D18</f>
        <v>0.58221457453091641</v>
      </c>
      <c r="O21">
        <f>G21/D18</f>
        <v>0.89392235700331657</v>
      </c>
    </row>
    <row r="22" spans="1:15" x14ac:dyDescent="0.25">
      <c r="B22">
        <v>1.5</v>
      </c>
      <c r="C22">
        <v>8</v>
      </c>
      <c r="D22">
        <v>17608.8</v>
      </c>
      <c r="E22">
        <v>14108.5</v>
      </c>
      <c r="F22">
        <v>10244.700000000001</v>
      </c>
      <c r="G22">
        <v>17102.2</v>
      </c>
      <c r="J22">
        <v>1.5</v>
      </c>
      <c r="K22">
        <v>8</v>
      </c>
      <c r="L22">
        <f>D22/D18</f>
        <v>1</v>
      </c>
      <c r="M22">
        <f>E22/D18</f>
        <v>0.80121870882740454</v>
      </c>
      <c r="N22">
        <f>F22/D18</f>
        <v>0.58179433010767345</v>
      </c>
      <c r="O22">
        <f>G22/D18</f>
        <v>0.97123029394393723</v>
      </c>
    </row>
    <row r="23" spans="1:15" x14ac:dyDescent="0.25">
      <c r="B23">
        <v>2</v>
      </c>
      <c r="C23">
        <v>8</v>
      </c>
      <c r="D23">
        <v>17608.8</v>
      </c>
      <c r="E23">
        <v>13334.2</v>
      </c>
      <c r="F23">
        <v>10246.700000000001</v>
      </c>
      <c r="G23">
        <v>16569.2</v>
      </c>
      <c r="J23">
        <v>2</v>
      </c>
      <c r="K23">
        <v>8</v>
      </c>
      <c r="L23">
        <f>D23/D18</f>
        <v>1</v>
      </c>
      <c r="M23">
        <f>E23/D18</f>
        <v>0.75724637681159424</v>
      </c>
      <c r="N23">
        <f>F23/D18</f>
        <v>0.58190790968152295</v>
      </c>
      <c r="O23">
        <f>G23/D18</f>
        <v>0.94096133751306177</v>
      </c>
    </row>
    <row r="24" spans="1:15" x14ac:dyDescent="0.25">
      <c r="B24">
        <v>0.5</v>
      </c>
      <c r="C24">
        <v>10</v>
      </c>
      <c r="D24">
        <v>12238.2</v>
      </c>
      <c r="E24">
        <v>11590.4</v>
      </c>
      <c r="F24">
        <v>10256.200000000001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0.65821634637226845</v>
      </c>
      <c r="N24">
        <f>F24/D18</f>
        <v>0.58244741265730782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15169.1</v>
      </c>
      <c r="F25">
        <v>10254.200000000001</v>
      </c>
      <c r="G25">
        <v>15716.5</v>
      </c>
      <c r="J25">
        <v>1</v>
      </c>
      <c r="K25">
        <v>10</v>
      </c>
      <c r="L25">
        <f>D25/D18</f>
        <v>0.98825587206396803</v>
      </c>
      <c r="M25">
        <f>E25/D18</f>
        <v>0.861449956839762</v>
      </c>
      <c r="N25">
        <f>F25/D18</f>
        <v>0.58233383308345832</v>
      </c>
      <c r="O25">
        <f>G25/D18</f>
        <v>0.89253668620235338</v>
      </c>
    </row>
    <row r="26" spans="1:15" x14ac:dyDescent="0.25">
      <c r="B26">
        <v>1.5</v>
      </c>
      <c r="C26">
        <v>10</v>
      </c>
      <c r="D26">
        <v>17608.8</v>
      </c>
      <c r="E26">
        <v>15382.4</v>
      </c>
      <c r="F26">
        <v>10255.700000000001</v>
      </c>
      <c r="G26">
        <v>17271.400000000001</v>
      </c>
      <c r="J26">
        <v>1.5</v>
      </c>
      <c r="K26">
        <v>10</v>
      </c>
      <c r="L26">
        <f>D26/D18</f>
        <v>1</v>
      </c>
      <c r="M26">
        <f>E26/D18</f>
        <v>0.87356321839080464</v>
      </c>
      <c r="N26">
        <f>F26/D18</f>
        <v>0.58241901776384541</v>
      </c>
      <c r="O26">
        <f>G26/D18</f>
        <v>0.98083912589159983</v>
      </c>
    </row>
    <row r="27" spans="1:15" x14ac:dyDescent="0.25">
      <c r="B27">
        <v>2</v>
      </c>
      <c r="C27">
        <v>10</v>
      </c>
      <c r="D27">
        <v>17608.8</v>
      </c>
      <c r="E27">
        <v>14151.5</v>
      </c>
      <c r="F27">
        <v>10252.5</v>
      </c>
      <c r="G27">
        <v>17166.2</v>
      </c>
      <c r="J27">
        <v>2</v>
      </c>
      <c r="K27">
        <v>10</v>
      </c>
      <c r="L27">
        <f>D27/D18</f>
        <v>1</v>
      </c>
      <c r="M27">
        <f>E27/D18</f>
        <v>0.80366066966516747</v>
      </c>
      <c r="N27">
        <f>F27/D18</f>
        <v>0.58223729044568628</v>
      </c>
      <c r="O27">
        <f>G27/D18</f>
        <v>0.97486484030711928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0.99935799999999997</v>
      </c>
      <c r="F30">
        <v>0.69499100000000003</v>
      </c>
      <c r="G30">
        <v>0.96521599999999996</v>
      </c>
    </row>
    <row r="31" spans="1:15" x14ac:dyDescent="0.25">
      <c r="B31">
        <v>1</v>
      </c>
      <c r="C31">
        <v>3</v>
      </c>
      <c r="D31">
        <v>1</v>
      </c>
      <c r="E31">
        <v>0.96846900000000002</v>
      </c>
      <c r="F31">
        <v>0.67270099999999999</v>
      </c>
      <c r="G31">
        <v>0.86744699999999997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0.87480100000000005</v>
      </c>
      <c r="F32">
        <v>0.64589099999999999</v>
      </c>
      <c r="G32">
        <v>0.75292800000000004</v>
      </c>
    </row>
    <row r="33" spans="2:7" x14ac:dyDescent="0.25">
      <c r="B33">
        <v>2</v>
      </c>
      <c r="C33">
        <v>3</v>
      </c>
      <c r="D33">
        <v>0.37945299999999998</v>
      </c>
      <c r="E33">
        <v>0.78496100000000002</v>
      </c>
      <c r="F33">
        <v>0.68442599999999998</v>
      </c>
      <c r="G33">
        <v>0.69831699999999997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0.53477600000000003</v>
      </c>
      <c r="G34">
        <v>0.96146500000000001</v>
      </c>
    </row>
    <row r="35" spans="2:7" x14ac:dyDescent="0.25">
      <c r="B35">
        <v>1</v>
      </c>
      <c r="C35">
        <v>4</v>
      </c>
      <c r="D35">
        <v>1</v>
      </c>
      <c r="E35">
        <v>0.97158500000000003</v>
      </c>
      <c r="F35">
        <v>0.55617799999999995</v>
      </c>
      <c r="G35">
        <v>0.84441500000000003</v>
      </c>
    </row>
    <row r="36" spans="2:7" x14ac:dyDescent="0.25">
      <c r="B36">
        <v>1.5</v>
      </c>
      <c r="C36">
        <v>4</v>
      </c>
      <c r="D36">
        <v>0.61467000000000005</v>
      </c>
      <c r="E36">
        <v>0.84977800000000003</v>
      </c>
      <c r="F36">
        <v>0.49018899999999999</v>
      </c>
      <c r="G36">
        <v>0.68800700000000004</v>
      </c>
    </row>
    <row r="37" spans="2:7" x14ac:dyDescent="0.25">
      <c r="B37">
        <v>2</v>
      </c>
      <c r="C37">
        <v>4</v>
      </c>
      <c r="D37">
        <v>0.468501</v>
      </c>
      <c r="E37">
        <v>0.732429</v>
      </c>
      <c r="F37">
        <v>0.52196900000000002</v>
      </c>
      <c r="G37">
        <v>0.62729599999999996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0.33121299999999998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0.97269099999999997</v>
      </c>
      <c r="F39">
        <v>0.369342</v>
      </c>
      <c r="G39">
        <v>0.84241500000000002</v>
      </c>
    </row>
    <row r="40" spans="2:7" x14ac:dyDescent="0.25">
      <c r="B40">
        <v>1.5</v>
      </c>
      <c r="C40">
        <v>5</v>
      </c>
      <c r="D40">
        <v>0.63449800000000001</v>
      </c>
      <c r="E40">
        <v>0.81904299999999997</v>
      </c>
      <c r="F40">
        <v>0.34613899999999997</v>
      </c>
      <c r="G40">
        <v>0.65236700000000003</v>
      </c>
    </row>
    <row r="41" spans="2:7" x14ac:dyDescent="0.25">
      <c r="B41">
        <v>2</v>
      </c>
      <c r="C41">
        <v>5</v>
      </c>
      <c r="D41">
        <v>0.49562</v>
      </c>
      <c r="E41">
        <v>0.69455</v>
      </c>
      <c r="F41">
        <v>0.39001599999999997</v>
      </c>
      <c r="G41">
        <v>0.59312900000000002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0.218392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0.97543999999999997</v>
      </c>
      <c r="F43">
        <v>0.25292999999999999</v>
      </c>
      <c r="G43">
        <v>0.83721299999999998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0.79969299999999999</v>
      </c>
      <c r="F44">
        <v>0.22767000000000001</v>
      </c>
      <c r="G44">
        <v>0.65884299999999996</v>
      </c>
    </row>
    <row r="45" spans="2:7" x14ac:dyDescent="0.25">
      <c r="B45">
        <v>2</v>
      </c>
      <c r="C45">
        <v>6</v>
      </c>
      <c r="D45">
        <v>0.51149199999999995</v>
      </c>
      <c r="E45">
        <v>0.682365</v>
      </c>
      <c r="F45">
        <v>0.25145400000000001</v>
      </c>
      <c r="G45">
        <v>0.56523699999999999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0.134239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0.98364399999999996</v>
      </c>
      <c r="F47">
        <v>0.137213</v>
      </c>
      <c r="G47">
        <v>0.83692500000000003</v>
      </c>
    </row>
    <row r="48" spans="2:7" x14ac:dyDescent="0.25">
      <c r="B48">
        <v>1.5</v>
      </c>
      <c r="C48">
        <v>8</v>
      </c>
      <c r="D48">
        <v>0.67926399999999998</v>
      </c>
      <c r="E48">
        <v>0.79646399999999995</v>
      </c>
      <c r="F48">
        <v>0.138844</v>
      </c>
      <c r="G48">
        <v>0.67655500000000002</v>
      </c>
    </row>
    <row r="49" spans="2:7" x14ac:dyDescent="0.25">
      <c r="B49">
        <v>2</v>
      </c>
      <c r="C49">
        <v>8</v>
      </c>
      <c r="D49">
        <v>0.549404</v>
      </c>
      <c r="E49">
        <v>0.63189399999999996</v>
      </c>
      <c r="F49">
        <v>0.143456</v>
      </c>
      <c r="G49">
        <v>0.57193700000000003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7.7745300000000003E-2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0.98878900000000003</v>
      </c>
      <c r="F51">
        <v>8.0865000000000006E-2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0.78916600000000003</v>
      </c>
      <c r="F52">
        <v>7.3786699999999997E-2</v>
      </c>
      <c r="G52">
        <v>0.69074999999999998</v>
      </c>
    </row>
    <row r="53" spans="2:7" x14ac:dyDescent="0.25">
      <c r="B53">
        <v>2</v>
      </c>
      <c r="C53">
        <v>10</v>
      </c>
      <c r="D53">
        <v>0.57344200000000001</v>
      </c>
      <c r="E53">
        <v>0.60310699999999995</v>
      </c>
      <c r="F53">
        <v>7.5971700000000003E-2</v>
      </c>
      <c r="G53">
        <v>0.58974400000000005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6.4200000000003143E-4</v>
      </c>
      <c r="E116" s="1">
        <v>0</v>
      </c>
      <c r="F116" s="1">
        <f t="shared" ref="F116:F139" si="1">F30-E30</f>
        <v>-0.30436699999999994</v>
      </c>
      <c r="G116" s="1">
        <f t="shared" ref="G116:G139" si="2">G30-E30</f>
        <v>-3.4142000000000006E-2</v>
      </c>
      <c r="J116">
        <v>0.5</v>
      </c>
      <c r="K116">
        <v>3</v>
      </c>
      <c r="L116" s="1">
        <v>0</v>
      </c>
      <c r="M116" s="1">
        <f>M4-L4</f>
        <v>-0.10769615192403803</v>
      </c>
      <c r="N116" s="1">
        <f>N4-L4</f>
        <v>-0.14644779882785874</v>
      </c>
      <c r="O116" s="1">
        <f>O4-L4</f>
        <v>-2.4731952205715335E-2</v>
      </c>
    </row>
    <row r="117" spans="1:15" x14ac:dyDescent="0.25">
      <c r="B117">
        <v>1</v>
      </c>
      <c r="C117">
        <v>3</v>
      </c>
      <c r="D117" s="1">
        <f t="shared" si="0"/>
        <v>3.1530999999999976E-2</v>
      </c>
      <c r="E117" s="1">
        <v>0</v>
      </c>
      <c r="F117" s="1">
        <f t="shared" si="1"/>
        <v>-0.29576800000000003</v>
      </c>
      <c r="G117" s="1">
        <f t="shared" si="2"/>
        <v>-0.10102200000000006</v>
      </c>
      <c r="J117">
        <v>1</v>
      </c>
      <c r="K117">
        <v>3</v>
      </c>
      <c r="L117" s="1">
        <v>0</v>
      </c>
      <c r="M117" s="1">
        <f t="shared" ref="M117:M139" si="3">M5-L5</f>
        <v>-0.36946867475353229</v>
      </c>
      <c r="N117" s="1">
        <f t="shared" ref="N117:N139" si="4">N5-L5</f>
        <v>-0.44229021852710004</v>
      </c>
      <c r="O117" s="1">
        <f t="shared" ref="O117:O139" si="5">O5-L5</f>
        <v>-0.2127458997773839</v>
      </c>
    </row>
    <row r="118" spans="1:15" x14ac:dyDescent="0.25">
      <c r="B118">
        <v>1.5</v>
      </c>
      <c r="C118">
        <v>3</v>
      </c>
      <c r="D118" s="1">
        <f t="shared" si="0"/>
        <v>-0.302589</v>
      </c>
      <c r="E118" s="1">
        <v>0</v>
      </c>
      <c r="F118" s="1">
        <f t="shared" si="1"/>
        <v>-0.22891000000000006</v>
      </c>
      <c r="G118" s="1">
        <f t="shared" si="2"/>
        <v>-0.12187300000000001</v>
      </c>
      <c r="J118">
        <v>1.5</v>
      </c>
      <c r="K118">
        <v>3</v>
      </c>
      <c r="L118" s="1">
        <v>0</v>
      </c>
      <c r="M118" s="1">
        <f t="shared" si="3"/>
        <v>-0.40445686247785195</v>
      </c>
      <c r="N118" s="1">
        <f t="shared" si="4"/>
        <v>-0.45354538639771025</v>
      </c>
      <c r="O118" s="1">
        <f t="shared" si="5"/>
        <v>-0.26419744673117984</v>
      </c>
    </row>
    <row r="119" spans="1:15" x14ac:dyDescent="0.25">
      <c r="B119">
        <v>2</v>
      </c>
      <c r="C119">
        <v>3</v>
      </c>
      <c r="D119" s="1">
        <f t="shared" si="0"/>
        <v>-0.40550800000000004</v>
      </c>
      <c r="E119" s="1">
        <v>0</v>
      </c>
      <c r="F119" s="1">
        <f t="shared" si="1"/>
        <v>-0.10053500000000004</v>
      </c>
      <c r="G119" s="1">
        <f t="shared" si="2"/>
        <v>-8.6644000000000054E-2</v>
      </c>
      <c r="J119">
        <v>2</v>
      </c>
      <c r="K119">
        <v>3</v>
      </c>
      <c r="L119" s="1">
        <v>0</v>
      </c>
      <c r="M119" s="1">
        <f t="shared" si="3"/>
        <v>-0.41984689473445103</v>
      </c>
      <c r="N119" s="1">
        <f t="shared" si="4"/>
        <v>-0.45495263731770486</v>
      </c>
      <c r="O119" s="1">
        <f t="shared" si="5"/>
        <v>-0.32324746717550312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-0.46522399999999997</v>
      </c>
      <c r="G120" s="1">
        <f t="shared" si="2"/>
        <v>-3.8534999999999986E-2</v>
      </c>
      <c r="J120">
        <v>0.5</v>
      </c>
      <c r="K120">
        <v>4</v>
      </c>
      <c r="L120" s="1">
        <v>0</v>
      </c>
      <c r="M120" s="1">
        <f t="shared" si="3"/>
        <v>-7.9528417609377122E-2</v>
      </c>
      <c r="N120" s="1">
        <f t="shared" si="4"/>
        <v>-0.13075280541547407</v>
      </c>
      <c r="O120" s="1">
        <f t="shared" si="5"/>
        <v>-1.6122620507927787E-2</v>
      </c>
    </row>
    <row r="121" spans="1:15" x14ac:dyDescent="0.25">
      <c r="B121">
        <v>1</v>
      </c>
      <c r="C121">
        <v>4</v>
      </c>
      <c r="D121" s="1">
        <f t="shared" si="0"/>
        <v>2.8414999999999968E-2</v>
      </c>
      <c r="E121" s="1">
        <v>0</v>
      </c>
      <c r="F121" s="1">
        <f t="shared" si="1"/>
        <v>-0.41540700000000008</v>
      </c>
      <c r="G121" s="1">
        <f t="shared" si="2"/>
        <v>-0.12717000000000001</v>
      </c>
      <c r="J121">
        <v>1</v>
      </c>
      <c r="K121">
        <v>4</v>
      </c>
      <c r="L121" s="1">
        <v>0</v>
      </c>
      <c r="M121" s="1">
        <f t="shared" si="3"/>
        <v>-0.31991390668302211</v>
      </c>
      <c r="N121" s="1">
        <f t="shared" si="4"/>
        <v>-0.42589500704193362</v>
      </c>
      <c r="O121" s="1">
        <f t="shared" si="5"/>
        <v>-0.16784789423470092</v>
      </c>
    </row>
    <row r="122" spans="1:15" x14ac:dyDescent="0.25">
      <c r="B122">
        <v>1.5</v>
      </c>
      <c r="C122">
        <v>4</v>
      </c>
      <c r="D122" s="1">
        <f t="shared" si="0"/>
        <v>-0.23510799999999998</v>
      </c>
      <c r="E122" s="1">
        <v>0</v>
      </c>
      <c r="F122" s="1">
        <f t="shared" si="1"/>
        <v>-0.35958900000000005</v>
      </c>
      <c r="G122" s="1">
        <f t="shared" si="2"/>
        <v>-0.161771</v>
      </c>
      <c r="J122">
        <v>1.5</v>
      </c>
      <c r="K122">
        <v>4</v>
      </c>
      <c r="L122" s="1">
        <v>0</v>
      </c>
      <c r="M122" s="1">
        <f t="shared" si="3"/>
        <v>-0.35009767843351047</v>
      </c>
      <c r="N122" s="1">
        <f t="shared" si="4"/>
        <v>-0.4300009086365908</v>
      </c>
      <c r="O122" s="1">
        <f t="shared" si="5"/>
        <v>-0.14957861978101861</v>
      </c>
    </row>
    <row r="123" spans="1:15" x14ac:dyDescent="0.25">
      <c r="B123">
        <v>2</v>
      </c>
      <c r="C123">
        <v>4</v>
      </c>
      <c r="D123" s="1">
        <f t="shared" si="0"/>
        <v>-0.263928</v>
      </c>
      <c r="E123" s="1">
        <v>0</v>
      </c>
      <c r="F123" s="1">
        <f t="shared" si="1"/>
        <v>-0.21045999999999998</v>
      </c>
      <c r="G123" s="1">
        <f t="shared" si="2"/>
        <v>-0.10513300000000003</v>
      </c>
      <c r="J123">
        <v>2</v>
      </c>
      <c r="K123">
        <v>4</v>
      </c>
      <c r="L123" s="1">
        <v>0</v>
      </c>
      <c r="M123" s="1">
        <f t="shared" si="3"/>
        <v>-0.35762232520103587</v>
      </c>
      <c r="N123" s="1">
        <f t="shared" si="4"/>
        <v>-0.43324417336786158</v>
      </c>
      <c r="O123" s="1">
        <f t="shared" si="5"/>
        <v>-0.23743809913225211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-0.66878700000000002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-5.3683385579937237E-2</v>
      </c>
      <c r="N124" s="1">
        <f t="shared" si="4"/>
        <v>-0.11959929126345914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2.7309000000000028E-2</v>
      </c>
      <c r="E125" s="1">
        <v>0</v>
      </c>
      <c r="F125" s="1">
        <f t="shared" si="1"/>
        <v>-0.60334899999999991</v>
      </c>
      <c r="G125" s="1">
        <f t="shared" si="2"/>
        <v>-0.13027599999999995</v>
      </c>
      <c r="J125">
        <v>1</v>
      </c>
      <c r="K125">
        <v>5</v>
      </c>
      <c r="L125" s="1">
        <v>0</v>
      </c>
      <c r="M125" s="1">
        <f t="shared" si="3"/>
        <v>-0.27346553995729417</v>
      </c>
      <c r="N125" s="1">
        <f t="shared" si="4"/>
        <v>-0.4161612375630368</v>
      </c>
      <c r="O125" s="1">
        <f t="shared" si="5"/>
        <v>-0.12802121666439514</v>
      </c>
    </row>
    <row r="126" spans="1:15" x14ac:dyDescent="0.25">
      <c r="B126">
        <v>1.5</v>
      </c>
      <c r="C126">
        <v>5</v>
      </c>
      <c r="D126" s="1">
        <f t="shared" si="0"/>
        <v>-0.18454499999999996</v>
      </c>
      <c r="E126" s="1">
        <v>0</v>
      </c>
      <c r="F126" s="1">
        <f t="shared" si="1"/>
        <v>-0.47290399999999999</v>
      </c>
      <c r="G126" s="1">
        <f t="shared" si="2"/>
        <v>-0.16667599999999994</v>
      </c>
      <c r="J126">
        <v>1.5</v>
      </c>
      <c r="K126">
        <v>5</v>
      </c>
      <c r="L126" s="1">
        <v>0</v>
      </c>
      <c r="M126" s="1">
        <f t="shared" si="3"/>
        <v>-0.28972445595384122</v>
      </c>
      <c r="N126" s="1">
        <f t="shared" si="4"/>
        <v>-0.42225478170005903</v>
      </c>
      <c r="O126" s="1">
        <f t="shared" si="5"/>
        <v>-9.2237971923129325E-2</v>
      </c>
    </row>
    <row r="127" spans="1:15" x14ac:dyDescent="0.25">
      <c r="B127">
        <v>2</v>
      </c>
      <c r="C127">
        <v>5</v>
      </c>
      <c r="D127" s="1">
        <f t="shared" si="0"/>
        <v>-0.19893</v>
      </c>
      <c r="E127" s="1">
        <v>0</v>
      </c>
      <c r="F127" s="1">
        <f t="shared" si="1"/>
        <v>-0.30453400000000003</v>
      </c>
      <c r="G127" s="1">
        <f t="shared" si="2"/>
        <v>-0.10142099999999998</v>
      </c>
      <c r="J127">
        <v>2</v>
      </c>
      <c r="K127">
        <v>5</v>
      </c>
      <c r="L127" s="1">
        <v>0</v>
      </c>
      <c r="M127" s="1">
        <f t="shared" si="3"/>
        <v>-0.3247751124437781</v>
      </c>
      <c r="N127" s="1">
        <f t="shared" si="4"/>
        <v>-0.42403230203080278</v>
      </c>
      <c r="O127" s="1">
        <f t="shared" si="5"/>
        <v>-0.16622370632865391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-0.78160799999999997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-4.4443687247285424E-2</v>
      </c>
      <c r="N128" s="1">
        <f t="shared" si="4"/>
        <v>-0.1159136340920448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2.4560000000000026E-2</v>
      </c>
      <c r="E129" s="1">
        <v>0</v>
      </c>
      <c r="F129" s="1">
        <f t="shared" si="1"/>
        <v>-0.72250999999999999</v>
      </c>
      <c r="G129" s="1">
        <f t="shared" si="2"/>
        <v>-0.13822699999999999</v>
      </c>
      <c r="J129">
        <v>1</v>
      </c>
      <c r="K129">
        <v>6</v>
      </c>
      <c r="L129" s="1">
        <v>0</v>
      </c>
      <c r="M129" s="1">
        <f t="shared" si="3"/>
        <v>-0.2321680069056381</v>
      </c>
      <c r="N129" s="1">
        <f t="shared" si="4"/>
        <v>-0.41134546363182045</v>
      </c>
      <c r="O129" s="1">
        <f t="shared" si="5"/>
        <v>-0.10968379446640319</v>
      </c>
    </row>
    <row r="130" spans="2:15" x14ac:dyDescent="0.25">
      <c r="B130">
        <v>1.5</v>
      </c>
      <c r="C130">
        <v>6</v>
      </c>
      <c r="D130" s="1">
        <f t="shared" si="0"/>
        <v>-0.13748499999999997</v>
      </c>
      <c r="E130" s="1">
        <v>0</v>
      </c>
      <c r="F130" s="1">
        <f t="shared" si="1"/>
        <v>-0.57202299999999995</v>
      </c>
      <c r="G130" s="1">
        <f t="shared" si="2"/>
        <v>-0.14085000000000003</v>
      </c>
      <c r="J130">
        <v>1.5</v>
      </c>
      <c r="K130">
        <v>6</v>
      </c>
      <c r="L130" s="1">
        <v>0</v>
      </c>
      <c r="M130" s="1">
        <f t="shared" si="3"/>
        <v>-0.25654786243242012</v>
      </c>
      <c r="N130" s="1">
        <f t="shared" si="4"/>
        <v>-0.41942097133251555</v>
      </c>
      <c r="O130" s="1">
        <f t="shared" si="5"/>
        <v>-5.5898187270001287E-2</v>
      </c>
    </row>
    <row r="131" spans="2:15" x14ac:dyDescent="0.25">
      <c r="B131">
        <v>2</v>
      </c>
      <c r="C131">
        <v>6</v>
      </c>
      <c r="D131" s="1">
        <f t="shared" si="0"/>
        <v>-0.17087300000000005</v>
      </c>
      <c r="E131" s="1">
        <v>0</v>
      </c>
      <c r="F131" s="1">
        <f t="shared" si="1"/>
        <v>-0.43091099999999999</v>
      </c>
      <c r="G131" s="1">
        <f t="shared" si="2"/>
        <v>-0.11712800000000001</v>
      </c>
      <c r="J131">
        <v>2</v>
      </c>
      <c r="K131">
        <v>6</v>
      </c>
      <c r="L131" s="1">
        <v>0</v>
      </c>
      <c r="M131" s="1">
        <f t="shared" si="3"/>
        <v>-0.29756712552814502</v>
      </c>
      <c r="N131" s="1">
        <f t="shared" si="4"/>
        <v>-0.41980146290491116</v>
      </c>
      <c r="O131" s="1">
        <f t="shared" si="5"/>
        <v>-0.11051860433419647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-0.865761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-3.6742992140293418E-2</v>
      </c>
      <c r="N132" s="1">
        <f t="shared" si="4"/>
        <v>-0.11325587206396803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1.6356000000000037E-2</v>
      </c>
      <c r="E133" s="1">
        <v>0</v>
      </c>
      <c r="F133" s="1">
        <f t="shared" si="1"/>
        <v>-0.84643099999999993</v>
      </c>
      <c r="G133" s="1">
        <f t="shared" si="2"/>
        <v>-0.14671899999999993</v>
      </c>
      <c r="J133">
        <v>1</v>
      </c>
      <c r="K133">
        <v>8</v>
      </c>
      <c r="L133" s="1">
        <v>0</v>
      </c>
      <c r="M133" s="1">
        <f t="shared" si="3"/>
        <v>-0.15830153105265554</v>
      </c>
      <c r="N133" s="1">
        <f t="shared" si="4"/>
        <v>-0.40782449684248789</v>
      </c>
      <c r="O133" s="1">
        <f t="shared" si="5"/>
        <v>-9.611671437008773E-2</v>
      </c>
    </row>
    <row r="134" spans="2:15" x14ac:dyDescent="0.25">
      <c r="B134">
        <v>1.5</v>
      </c>
      <c r="C134">
        <v>8</v>
      </c>
      <c r="D134" s="1">
        <f t="shared" si="0"/>
        <v>-0.11719999999999997</v>
      </c>
      <c r="E134" s="1">
        <v>0</v>
      </c>
      <c r="F134" s="1">
        <f t="shared" si="1"/>
        <v>-0.65761999999999998</v>
      </c>
      <c r="G134" s="1">
        <f t="shared" si="2"/>
        <v>-0.11990899999999993</v>
      </c>
      <c r="J134">
        <v>1.5</v>
      </c>
      <c r="K134">
        <v>8</v>
      </c>
      <c r="L134" s="1">
        <v>0</v>
      </c>
      <c r="M134" s="1">
        <f t="shared" si="3"/>
        <v>-0.19878129117259546</v>
      </c>
      <c r="N134" s="1">
        <f t="shared" si="4"/>
        <v>-0.41820566989232655</v>
      </c>
      <c r="O134" s="1">
        <f t="shared" si="5"/>
        <v>-2.8769706056062772E-2</v>
      </c>
    </row>
    <row r="135" spans="2:15" x14ac:dyDescent="0.25">
      <c r="B135">
        <v>2</v>
      </c>
      <c r="C135">
        <v>8</v>
      </c>
      <c r="D135" s="1">
        <f t="shared" si="0"/>
        <v>-8.2489999999999952E-2</v>
      </c>
      <c r="E135" s="1">
        <v>0</v>
      </c>
      <c r="F135" s="1">
        <f t="shared" si="1"/>
        <v>-0.48843799999999993</v>
      </c>
      <c r="G135" s="1">
        <f t="shared" si="2"/>
        <v>-5.9956999999999927E-2</v>
      </c>
      <c r="J135">
        <v>2</v>
      </c>
      <c r="K135">
        <v>8</v>
      </c>
      <c r="L135" s="1">
        <v>0</v>
      </c>
      <c r="M135" s="1">
        <f t="shared" si="3"/>
        <v>-0.24275362318840576</v>
      </c>
      <c r="N135" s="1">
        <f t="shared" si="4"/>
        <v>-0.41809209031847705</v>
      </c>
      <c r="O135" s="1">
        <f t="shared" si="5"/>
        <v>-5.9038662486938231E-2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-0.92225469999999998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-3.6788423969833284E-2</v>
      </c>
      <c r="N136" s="1">
        <f t="shared" si="4"/>
        <v>-0.11255735768479391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1.1210999999999971E-2</v>
      </c>
      <c r="E137" s="1">
        <v>0</v>
      </c>
      <c r="F137" s="1">
        <f t="shared" si="1"/>
        <v>-0.90792400000000006</v>
      </c>
      <c r="G137" s="1">
        <f t="shared" si="2"/>
        <v>-0.16208100000000003</v>
      </c>
      <c r="J137">
        <v>1</v>
      </c>
      <c r="K137">
        <v>10</v>
      </c>
      <c r="L137" s="1">
        <v>0</v>
      </c>
      <c r="M137" s="1">
        <f t="shared" si="3"/>
        <v>-0.12680591522420603</v>
      </c>
      <c r="N137" s="1">
        <f t="shared" si="4"/>
        <v>-0.40592203898050971</v>
      </c>
      <c r="O137" s="1">
        <f t="shared" si="5"/>
        <v>-9.5719185861614653E-2</v>
      </c>
    </row>
    <row r="138" spans="2:15" x14ac:dyDescent="0.25">
      <c r="B138">
        <v>1.5</v>
      </c>
      <c r="C138">
        <v>10</v>
      </c>
      <c r="D138" s="1">
        <f t="shared" si="0"/>
        <v>-9.1605000000000047E-2</v>
      </c>
      <c r="E138" s="1">
        <v>0</v>
      </c>
      <c r="F138" s="1">
        <f t="shared" si="1"/>
        <v>-0.71537930000000005</v>
      </c>
      <c r="G138" s="1">
        <f t="shared" si="2"/>
        <v>-9.8416000000000059E-2</v>
      </c>
      <c r="J138">
        <v>1.5</v>
      </c>
      <c r="K138">
        <v>10</v>
      </c>
      <c r="L138" s="1">
        <v>0</v>
      </c>
      <c r="M138" s="1">
        <f t="shared" si="3"/>
        <v>-0.12643678160919536</v>
      </c>
      <c r="N138" s="1">
        <f t="shared" si="4"/>
        <v>-0.41758098223615459</v>
      </c>
      <c r="O138" s="1">
        <f t="shared" si="5"/>
        <v>-1.9160874108400172E-2</v>
      </c>
    </row>
    <row r="139" spans="2:15" x14ac:dyDescent="0.25">
      <c r="B139">
        <v>2</v>
      </c>
      <c r="C139">
        <v>10</v>
      </c>
      <c r="D139" s="1">
        <f t="shared" si="0"/>
        <v>-2.9664999999999941E-2</v>
      </c>
      <c r="E139" s="1">
        <v>0</v>
      </c>
      <c r="F139" s="1">
        <f t="shared" si="1"/>
        <v>-0.52713529999999997</v>
      </c>
      <c r="G139" s="1">
        <f t="shared" si="2"/>
        <v>-1.3362999999999903E-2</v>
      </c>
      <c r="J139">
        <v>2</v>
      </c>
      <c r="K139">
        <v>10</v>
      </c>
      <c r="L139" s="1">
        <v>0</v>
      </c>
      <c r="M139" s="1">
        <f t="shared" si="3"/>
        <v>-0.19633933033483253</v>
      </c>
      <c r="N139" s="1">
        <f t="shared" si="4"/>
        <v>-0.41776270955431372</v>
      </c>
      <c r="O139" s="1">
        <f t="shared" si="5"/>
        <v>-2.5135159692880715E-2</v>
      </c>
    </row>
    <row r="140" spans="2:15" x14ac:dyDescent="0.25">
      <c r="B140" s="2" t="s">
        <v>13</v>
      </c>
      <c r="C140" s="2"/>
      <c r="D140" s="3">
        <f>MIN(D116:D139)</f>
        <v>-0.40550800000000004</v>
      </c>
      <c r="E140" s="3">
        <f t="shared" ref="E140:G140" si="6">MIN(E116:E139)</f>
        <v>0</v>
      </c>
      <c r="F140" s="3">
        <f t="shared" si="6"/>
        <v>-0.92225469999999998</v>
      </c>
      <c r="G140" s="3">
        <f t="shared" si="6"/>
        <v>-0.16667599999999994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-0.41984689473445103</v>
      </c>
      <c r="N140" s="3">
        <f t="shared" si="7"/>
        <v>-0.45495263731770486</v>
      </c>
      <c r="O140" s="3">
        <f t="shared" si="7"/>
        <v>-0.32324746717550312</v>
      </c>
    </row>
    <row r="141" spans="2:15" x14ac:dyDescent="0.25">
      <c r="B141" s="2" t="s">
        <v>14</v>
      </c>
      <c r="C141" s="2"/>
      <c r="D141" s="3">
        <f>MAX(D116:D139)</f>
        <v>3.1530999999999976E-2</v>
      </c>
      <c r="E141" s="3">
        <f t="shared" ref="E141:G141" si="8">MAX(E116:E139)</f>
        <v>0</v>
      </c>
      <c r="F141" s="3">
        <f t="shared" si="8"/>
        <v>-0.10053500000000004</v>
      </c>
      <c r="G141" s="3">
        <f t="shared" si="8"/>
        <v>-1.3362999999999903E-2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-3.6742992140293418E-2</v>
      </c>
      <c r="N141" s="3">
        <f t="shared" si="9"/>
        <v>-0.11255735768479391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workbookViewId="0">
      <selection activeCell="T24" sqref="T24"/>
    </sheetView>
  </sheetViews>
  <sheetFormatPr defaultRowHeight="16.5" x14ac:dyDescent="0.25"/>
  <sheetData>
    <row r="2" spans="1:7" x14ac:dyDescent="0.25">
      <c r="A2" t="s">
        <v>5</v>
      </c>
      <c r="B2">
        <v>1</v>
      </c>
    </row>
    <row r="3" spans="1:7" x14ac:dyDescent="0.25">
      <c r="A3" t="s">
        <v>36</v>
      </c>
      <c r="B3" t="s">
        <v>7</v>
      </c>
      <c r="C3" t="s">
        <v>4</v>
      </c>
      <c r="D3" t="s">
        <v>20</v>
      </c>
      <c r="E3" t="s">
        <v>21</v>
      </c>
      <c r="F3" t="s">
        <v>22</v>
      </c>
      <c r="G3" t="s">
        <v>8</v>
      </c>
    </row>
    <row r="4" spans="1:7" x14ac:dyDescent="0.25">
      <c r="A4">
        <v>1</v>
      </c>
      <c r="C4">
        <v>3</v>
      </c>
      <c r="D4">
        <f>'GWm05'!D31</f>
        <v>1</v>
      </c>
      <c r="E4">
        <f>'GWm05'!E31</f>
        <v>0.98169799999999996</v>
      </c>
      <c r="F4">
        <f>'GWm05'!F31</f>
        <v>0.84692400000000001</v>
      </c>
      <c r="G4">
        <f>'GWm05'!G31</f>
        <v>0.87868999999999997</v>
      </c>
    </row>
    <row r="5" spans="1:7" x14ac:dyDescent="0.25">
      <c r="C5">
        <v>4</v>
      </c>
      <c r="D5">
        <f>'GWm05'!D35</f>
        <v>1</v>
      </c>
      <c r="E5">
        <f>'GWm05'!E35</f>
        <v>0.98743700000000001</v>
      </c>
      <c r="F5">
        <f>'GWm05'!F35</f>
        <v>0.75900400000000001</v>
      </c>
      <c r="G5">
        <f>'GWm05'!G35</f>
        <v>0.85052300000000003</v>
      </c>
    </row>
    <row r="6" spans="1:7" x14ac:dyDescent="0.25">
      <c r="C6">
        <v>5</v>
      </c>
      <c r="D6">
        <f>'GWm05'!D39</f>
        <v>1</v>
      </c>
      <c r="E6">
        <f>'GWm05'!E39</f>
        <v>0.98269399999999996</v>
      </c>
      <c r="F6">
        <f>'GWm05'!F39</f>
        <v>0.61401799999999995</v>
      </c>
      <c r="G6">
        <f>'GWm05'!G39</f>
        <v>0.84468200000000004</v>
      </c>
    </row>
    <row r="7" spans="1:7" x14ac:dyDescent="0.25">
      <c r="C7" s="16">
        <v>6</v>
      </c>
      <c r="D7">
        <f>'GWm05'!D43</f>
        <v>1</v>
      </c>
      <c r="E7">
        <f>'GWm05'!E43</f>
        <v>0.983371</v>
      </c>
      <c r="F7">
        <f>'GWm05'!F43</f>
        <v>0.426149</v>
      </c>
      <c r="G7">
        <f>'GWm05'!G43</f>
        <v>0.83890299999999995</v>
      </c>
    </row>
    <row r="8" spans="1:7" x14ac:dyDescent="0.25">
      <c r="C8">
        <v>8</v>
      </c>
      <c r="D8">
        <f>'GWm05'!D47</f>
        <v>1</v>
      </c>
      <c r="E8">
        <f>'GWm05'!E47</f>
        <v>0.98727900000000002</v>
      </c>
      <c r="F8">
        <f>'GWm05'!F47</f>
        <v>0.25396299999999999</v>
      </c>
      <c r="G8">
        <f>'GWm05'!G47</f>
        <v>0.83757999999999999</v>
      </c>
    </row>
    <row r="9" spans="1:7" x14ac:dyDescent="0.25">
      <c r="C9">
        <v>10</v>
      </c>
      <c r="D9">
        <f>'GWm05'!D51</f>
        <v>1</v>
      </c>
      <c r="E9">
        <f>'GWm05'!E51</f>
        <v>0.988062</v>
      </c>
      <c r="F9">
        <f>'GWm05'!F51</f>
        <v>0.14679600000000001</v>
      </c>
      <c r="G9">
        <f>'GWm05'!G51</f>
        <v>0.826708</v>
      </c>
    </row>
    <row r="10" spans="1:7" x14ac:dyDescent="0.25">
      <c r="A10">
        <v>0.75</v>
      </c>
      <c r="C10">
        <v>3</v>
      </c>
      <c r="D10">
        <f>GWBW075!D31</f>
        <v>1</v>
      </c>
      <c r="E10">
        <f>GWBW075!E31</f>
        <v>0.96846900000000002</v>
      </c>
      <c r="F10">
        <f>GWBW075!F31</f>
        <v>0.67270099999999999</v>
      </c>
      <c r="G10">
        <f>GWBW075!G31</f>
        <v>0.86744699999999997</v>
      </c>
    </row>
    <row r="11" spans="1:7" x14ac:dyDescent="0.25">
      <c r="C11">
        <v>4</v>
      </c>
      <c r="D11">
        <f>GWBW075!D35</f>
        <v>1</v>
      </c>
      <c r="E11">
        <f>GWBW075!E35</f>
        <v>0.97158500000000003</v>
      </c>
      <c r="F11">
        <f>GWBW075!F35</f>
        <v>0.55617799999999995</v>
      </c>
      <c r="G11">
        <f>GWBW075!G35</f>
        <v>0.84441500000000003</v>
      </c>
    </row>
    <row r="12" spans="1:7" x14ac:dyDescent="0.25">
      <c r="C12">
        <v>5</v>
      </c>
      <c r="D12">
        <f>GWBW075!D39</f>
        <v>1</v>
      </c>
      <c r="E12">
        <f>GWBW075!E39</f>
        <v>0.97269099999999997</v>
      </c>
      <c r="F12">
        <f>GWBW075!F39</f>
        <v>0.369342</v>
      </c>
      <c r="G12">
        <f>GWBW075!G39</f>
        <v>0.84241500000000002</v>
      </c>
    </row>
    <row r="13" spans="1:7" x14ac:dyDescent="0.25">
      <c r="C13">
        <v>6</v>
      </c>
      <c r="D13">
        <f>GWBW075!D43</f>
        <v>1</v>
      </c>
      <c r="E13">
        <f>GWBW075!E43</f>
        <v>0.97543999999999997</v>
      </c>
      <c r="F13">
        <f>GWBW075!F43</f>
        <v>0.25292999999999999</v>
      </c>
      <c r="G13">
        <f>GWBW075!G43</f>
        <v>0.83721299999999998</v>
      </c>
    </row>
    <row r="14" spans="1:7" x14ac:dyDescent="0.25">
      <c r="C14">
        <v>8</v>
      </c>
      <c r="D14">
        <f>GWBW075!D47</f>
        <v>1</v>
      </c>
      <c r="E14">
        <f>GWBW075!E47</f>
        <v>0.98364399999999996</v>
      </c>
      <c r="F14">
        <f>GWBW075!F47</f>
        <v>0.137213</v>
      </c>
      <c r="G14">
        <f>GWBW075!G47</f>
        <v>0.83692500000000003</v>
      </c>
    </row>
    <row r="15" spans="1:7" x14ac:dyDescent="0.25">
      <c r="C15">
        <v>10</v>
      </c>
      <c r="D15">
        <f>GWBW075!D51</f>
        <v>1</v>
      </c>
      <c r="E15">
        <f>GWBW075!E51</f>
        <v>0.98878900000000003</v>
      </c>
      <c r="F15">
        <f>GWBW075!F51</f>
        <v>8.0865000000000006E-2</v>
      </c>
      <c r="G15">
        <f>GWBW075!G51</f>
        <v>0.826708</v>
      </c>
    </row>
    <row r="16" spans="1:7" x14ac:dyDescent="0.25">
      <c r="A16">
        <v>0.5</v>
      </c>
      <c r="C16">
        <v>3</v>
      </c>
      <c r="D16">
        <f>GWBW05!D31</f>
        <v>1</v>
      </c>
      <c r="E16">
        <f>GWBW05!E31</f>
        <v>0.81681000000000004</v>
      </c>
      <c r="F16">
        <f>GWBW05!F31</f>
        <v>0.33619500000000002</v>
      </c>
      <c r="G16">
        <f>GWBW05!G31</f>
        <v>0.83403799999999995</v>
      </c>
    </row>
    <row r="17" spans="3:7" x14ac:dyDescent="0.25">
      <c r="C17">
        <v>4</v>
      </c>
      <c r="D17">
        <f>GWBW05!D35</f>
        <v>1</v>
      </c>
      <c r="E17">
        <f>GWBW05!E35</f>
        <v>0.84773699999999996</v>
      </c>
      <c r="F17">
        <f>GWBW05!F35</f>
        <v>0.23507800000000001</v>
      </c>
      <c r="G17">
        <f>GWBW05!G35</f>
        <v>0.82792900000000003</v>
      </c>
    </row>
    <row r="18" spans="3:7" x14ac:dyDescent="0.25">
      <c r="C18">
        <v>5</v>
      </c>
      <c r="D18">
        <f>GWBW05!D39</f>
        <v>1</v>
      </c>
      <c r="E18">
        <f>GWBW05!E39</f>
        <v>0.86990299999999998</v>
      </c>
      <c r="F18">
        <f>GWBW05!F39</f>
        <v>0.12800400000000001</v>
      </c>
      <c r="G18">
        <f>GWBW05!G39</f>
        <v>0.82882199999999995</v>
      </c>
    </row>
    <row r="19" spans="3:7" x14ac:dyDescent="0.25">
      <c r="C19">
        <v>6</v>
      </c>
      <c r="D19">
        <f>GWBW05!D43</f>
        <v>1</v>
      </c>
      <c r="E19">
        <f>GWBW05!E43</f>
        <v>0.90000599999999997</v>
      </c>
      <c r="F19">
        <f>GWBW05!F43</f>
        <v>8.62845E-2</v>
      </c>
      <c r="G19">
        <f>GWBW05!G43</f>
        <v>0.83160299999999998</v>
      </c>
    </row>
    <row r="20" spans="3:7" x14ac:dyDescent="0.25">
      <c r="C20">
        <v>8</v>
      </c>
      <c r="D20">
        <f>GWBW05!D47</f>
        <v>1</v>
      </c>
      <c r="E20">
        <f>GWBW05!E47</f>
        <v>0.97048699999999999</v>
      </c>
      <c r="F20">
        <f>GWBW05!F47</f>
        <v>4.5525500000000003E-2</v>
      </c>
      <c r="G20">
        <f>GWBW05!G47</f>
        <v>0.83447700000000002</v>
      </c>
    </row>
    <row r="21" spans="3:7" x14ac:dyDescent="0.25">
      <c r="C21">
        <v>10</v>
      </c>
      <c r="D21">
        <f>GWBW05!D51</f>
        <v>1</v>
      </c>
      <c r="E21">
        <f>GWBW05!E51</f>
        <v>0.98625799999999997</v>
      </c>
      <c r="F21">
        <f>GWBW05!F51</f>
        <v>2.7285E-2</v>
      </c>
      <c r="G21">
        <f>GWBW05!G51</f>
        <v>0.82596899999999995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R24" sqref="R24"/>
    </sheetView>
  </sheetViews>
  <sheetFormatPr defaultRowHeight="16.5" x14ac:dyDescent="0.25"/>
  <cols>
    <col min="8" max="8" width="9.625" bestFit="1" customWidth="1"/>
    <col min="14" max="14" width="9.625" bestFit="1" customWidth="1"/>
  </cols>
  <sheetData>
    <row r="1" spans="1:14" x14ac:dyDescent="0.25">
      <c r="A1" t="s">
        <v>35</v>
      </c>
      <c r="B1">
        <v>17608.8</v>
      </c>
    </row>
    <row r="2" spans="1:14" x14ac:dyDescent="0.25">
      <c r="A2" t="s">
        <v>32</v>
      </c>
      <c r="G2" t="s">
        <v>28</v>
      </c>
      <c r="K2" t="s">
        <v>33</v>
      </c>
    </row>
    <row r="3" spans="1:14" ht="17.25" thickBot="1" x14ac:dyDescent="0.3">
      <c r="A3" t="s">
        <v>3</v>
      </c>
      <c r="B3" t="s">
        <v>7</v>
      </c>
      <c r="C3" t="s">
        <v>4</v>
      </c>
      <c r="D3" t="s">
        <v>29</v>
      </c>
      <c r="E3" t="s">
        <v>30</v>
      </c>
      <c r="F3" t="s">
        <v>31</v>
      </c>
      <c r="H3" t="s">
        <v>29</v>
      </c>
      <c r="I3" t="s">
        <v>30</v>
      </c>
      <c r="J3" t="s">
        <v>31</v>
      </c>
      <c r="L3" t="s">
        <v>29</v>
      </c>
      <c r="M3" t="s">
        <v>30</v>
      </c>
      <c r="N3" t="s">
        <v>31</v>
      </c>
    </row>
    <row r="4" spans="1:14" x14ac:dyDescent="0.25">
      <c r="B4" s="5">
        <v>0.5</v>
      </c>
      <c r="C4" s="6"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x14ac:dyDescent="0.25">
      <c r="B5" s="8">
        <v>1</v>
      </c>
      <c r="C5" s="4">
        <v>3</v>
      </c>
      <c r="D5" s="4">
        <v>10341.9</v>
      </c>
      <c r="E5" s="4">
        <v>10466.200000000001</v>
      </c>
      <c r="F5" s="4">
        <v>12971.9</v>
      </c>
      <c r="G5" s="4"/>
      <c r="H5" s="4">
        <v>10308.9</v>
      </c>
      <c r="I5" s="4">
        <v>10391.299999999999</v>
      </c>
      <c r="J5" s="4">
        <v>13079.6</v>
      </c>
      <c r="K5" s="4"/>
      <c r="L5" s="4">
        <v>9951.85</v>
      </c>
      <c r="M5" s="4">
        <v>9958.68</v>
      </c>
      <c r="N5" s="9">
        <v>13873.1</v>
      </c>
    </row>
    <row r="6" spans="1:14" x14ac:dyDescent="0.25">
      <c r="B6" s="8">
        <v>1.5</v>
      </c>
      <c r="C6" s="4">
        <v>3</v>
      </c>
      <c r="D6" s="4"/>
      <c r="E6" s="4"/>
      <c r="F6" s="4"/>
      <c r="G6" s="4"/>
      <c r="H6" s="4"/>
      <c r="I6" s="4"/>
      <c r="J6" s="4"/>
      <c r="K6" s="4"/>
      <c r="L6" s="4"/>
      <c r="M6" s="4"/>
      <c r="N6" s="9"/>
    </row>
    <row r="7" spans="1:14" ht="17.25" thickBot="1" x14ac:dyDescent="0.3">
      <c r="B7" s="10">
        <v>2</v>
      </c>
      <c r="C7" s="11">
        <v>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1:14" x14ac:dyDescent="0.25">
      <c r="B8" s="5">
        <v>0.5</v>
      </c>
      <c r="C8" s="6">
        <v>4</v>
      </c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x14ac:dyDescent="0.25">
      <c r="B9" s="8">
        <v>1</v>
      </c>
      <c r="C9" s="4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9"/>
    </row>
    <row r="10" spans="1:14" x14ac:dyDescent="0.25">
      <c r="B10" s="8">
        <v>1.5</v>
      </c>
      <c r="C10" s="4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9"/>
    </row>
    <row r="11" spans="1:14" ht="17.25" thickBot="1" x14ac:dyDescent="0.3">
      <c r="B11" s="10">
        <v>2</v>
      </c>
      <c r="C11" s="11">
        <v>4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</row>
    <row r="12" spans="1:14" x14ac:dyDescent="0.25">
      <c r="B12" s="5">
        <v>0.5</v>
      </c>
      <c r="C12" s="6">
        <v>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</row>
    <row r="13" spans="1:14" x14ac:dyDescent="0.25">
      <c r="B13" s="8">
        <v>1</v>
      </c>
      <c r="C13" s="4">
        <v>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9"/>
    </row>
    <row r="14" spans="1:14" x14ac:dyDescent="0.25">
      <c r="B14" s="8">
        <v>1.5</v>
      </c>
      <c r="C14" s="4">
        <v>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9"/>
    </row>
    <row r="15" spans="1:14" ht="17.25" thickBot="1" x14ac:dyDescent="0.3">
      <c r="B15" s="10">
        <v>2</v>
      </c>
      <c r="C15" s="11">
        <v>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</row>
    <row r="16" spans="1:14" x14ac:dyDescent="0.25">
      <c r="B16" s="5">
        <v>0.5</v>
      </c>
      <c r="C16" s="6">
        <v>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1:14" x14ac:dyDescent="0.25">
      <c r="B17" s="8">
        <v>1</v>
      </c>
      <c r="C17" s="4">
        <v>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9"/>
    </row>
    <row r="18" spans="1:14" x14ac:dyDescent="0.25">
      <c r="B18" s="8">
        <v>1.5</v>
      </c>
      <c r="C18" s="4">
        <v>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9"/>
    </row>
    <row r="19" spans="1:14" ht="17.25" thickBot="1" x14ac:dyDescent="0.3">
      <c r="B19" s="10">
        <v>2</v>
      </c>
      <c r="C19" s="11">
        <v>6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</row>
    <row r="20" spans="1:14" x14ac:dyDescent="0.25">
      <c r="B20" s="5">
        <v>0.5</v>
      </c>
      <c r="C20" s="6">
        <v>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</row>
    <row r="21" spans="1:14" x14ac:dyDescent="0.25">
      <c r="B21" s="8">
        <v>1</v>
      </c>
      <c r="C21" s="4">
        <v>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9"/>
    </row>
    <row r="22" spans="1:14" x14ac:dyDescent="0.25">
      <c r="B22" s="8">
        <v>1.5</v>
      </c>
      <c r="C22" s="4">
        <v>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9"/>
    </row>
    <row r="23" spans="1:14" ht="17.25" thickBot="1" x14ac:dyDescent="0.3">
      <c r="B23" s="10">
        <v>2</v>
      </c>
      <c r="C23" s="11">
        <v>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</row>
    <row r="24" spans="1:14" x14ac:dyDescent="0.25">
      <c r="B24" s="5">
        <v>0.5</v>
      </c>
      <c r="C24" s="6">
        <v>10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</row>
    <row r="25" spans="1:14" x14ac:dyDescent="0.25">
      <c r="B25" s="8">
        <v>1</v>
      </c>
      <c r="C25" s="4">
        <v>10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9"/>
    </row>
    <row r="26" spans="1:14" x14ac:dyDescent="0.25">
      <c r="B26" s="8">
        <v>1.5</v>
      </c>
      <c r="C26" s="4">
        <v>10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9"/>
    </row>
    <row r="27" spans="1:14" ht="17.25" thickBot="1" x14ac:dyDescent="0.3">
      <c r="B27" s="10">
        <v>2</v>
      </c>
      <c r="C27" s="11">
        <v>10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2"/>
    </row>
    <row r="29" spans="1:14" x14ac:dyDescent="0.25">
      <c r="A29" t="s">
        <v>32</v>
      </c>
      <c r="G29" t="s">
        <v>28</v>
      </c>
      <c r="K29" t="s">
        <v>33</v>
      </c>
    </row>
    <row r="30" spans="1:14" ht="17.25" thickBot="1" x14ac:dyDescent="0.3">
      <c r="A30" t="s">
        <v>34</v>
      </c>
      <c r="B30" t="s">
        <v>7</v>
      </c>
      <c r="C30" t="s">
        <v>4</v>
      </c>
      <c r="D30" t="s">
        <v>29</v>
      </c>
      <c r="E30" t="s">
        <v>30</v>
      </c>
      <c r="F30" t="s">
        <v>31</v>
      </c>
      <c r="H30" t="s">
        <v>29</v>
      </c>
      <c r="I30" t="s">
        <v>30</v>
      </c>
      <c r="J30" t="s">
        <v>31</v>
      </c>
      <c r="L30" t="s">
        <v>29</v>
      </c>
      <c r="M30" t="s">
        <v>30</v>
      </c>
      <c r="N30" t="s">
        <v>31</v>
      </c>
    </row>
    <row r="31" spans="1:14" x14ac:dyDescent="0.25">
      <c r="B31" s="5">
        <v>0.5</v>
      </c>
      <c r="C31" s="6">
        <v>3</v>
      </c>
      <c r="D31" s="13">
        <f>H4/B1</f>
        <v>0</v>
      </c>
      <c r="E31" s="13">
        <f>I4/B1</f>
        <v>0</v>
      </c>
      <c r="F31" s="13">
        <f>J4/B1</f>
        <v>0</v>
      </c>
      <c r="G31" s="13"/>
      <c r="H31" s="13">
        <f>H4/B1</f>
        <v>0</v>
      </c>
      <c r="I31" s="13">
        <f>I4/B1</f>
        <v>0</v>
      </c>
      <c r="J31" s="13">
        <f>J4/B1</f>
        <v>0</v>
      </c>
      <c r="K31" s="13"/>
      <c r="L31" s="13">
        <f>L4/B1</f>
        <v>0</v>
      </c>
      <c r="M31" s="13">
        <f>M4/B1</f>
        <v>0</v>
      </c>
      <c r="N31" s="13">
        <f>N4/B1</f>
        <v>0</v>
      </c>
    </row>
    <row r="32" spans="1:14" x14ac:dyDescent="0.25">
      <c r="B32" s="8">
        <v>1</v>
      </c>
      <c r="C32" s="4">
        <v>3</v>
      </c>
      <c r="D32" s="13">
        <f>D5/B1</f>
        <v>0.58731429739675622</v>
      </c>
      <c r="E32" s="13">
        <f>E5/B1</f>
        <v>0.59437326791149891</v>
      </c>
      <c r="F32" s="13">
        <f>F5/B1</f>
        <v>0.73667143700876836</v>
      </c>
      <c r="G32" s="13"/>
      <c r="H32" s="13">
        <f>H5/B1</f>
        <v>0.58544023442824045</v>
      </c>
      <c r="I32" s="13">
        <f>I5/B1</f>
        <v>0.59011971287083731</v>
      </c>
      <c r="J32" s="13">
        <f>J5/B1</f>
        <v>0.74278769706056069</v>
      </c>
      <c r="K32" s="13"/>
      <c r="L32" s="13">
        <f>L5/B1</f>
        <v>0.56516344100676941</v>
      </c>
      <c r="M32" s="13">
        <f>M5/B1</f>
        <v>0.56555131525146518</v>
      </c>
      <c r="N32" s="13">
        <f>N5/B1</f>
        <v>0.78785039298532555</v>
      </c>
    </row>
    <row r="33" spans="2:14" x14ac:dyDescent="0.25">
      <c r="B33" s="8">
        <v>1.5</v>
      </c>
      <c r="C33" s="4">
        <v>3</v>
      </c>
      <c r="D33" s="13">
        <f>D6/B1</f>
        <v>0</v>
      </c>
      <c r="E33" s="13">
        <f>E6/B1</f>
        <v>0</v>
      </c>
      <c r="F33" s="13">
        <f>F6/B1</f>
        <v>0</v>
      </c>
      <c r="G33" s="13"/>
      <c r="H33" s="13">
        <f>H6/B1</f>
        <v>0</v>
      </c>
      <c r="I33" s="13">
        <f>I6/B1</f>
        <v>0</v>
      </c>
      <c r="J33" s="13">
        <f>J6/B1</f>
        <v>0</v>
      </c>
      <c r="K33" s="13"/>
      <c r="L33" s="13">
        <f>L6/B1</f>
        <v>0</v>
      </c>
      <c r="M33" s="13">
        <f>M6/B1</f>
        <v>0</v>
      </c>
      <c r="N33" s="13">
        <f>N6/B1</f>
        <v>0</v>
      </c>
    </row>
    <row r="34" spans="2:14" ht="17.25" thickBot="1" x14ac:dyDescent="0.3">
      <c r="B34" s="10">
        <v>2</v>
      </c>
      <c r="C34" s="11">
        <v>3</v>
      </c>
      <c r="D34" s="13">
        <f>D7/B1</f>
        <v>0</v>
      </c>
      <c r="E34" s="13">
        <f>E7/B1</f>
        <v>0</v>
      </c>
      <c r="F34" s="13">
        <f>F7/B1</f>
        <v>0</v>
      </c>
      <c r="G34" s="15"/>
      <c r="H34" s="13">
        <f>H7/B1</f>
        <v>0</v>
      </c>
      <c r="I34" s="13">
        <f>I7/B1</f>
        <v>0</v>
      </c>
      <c r="J34" s="13">
        <f>J7/B1</f>
        <v>0</v>
      </c>
      <c r="K34" s="15"/>
      <c r="L34" s="13">
        <f>L7/B1</f>
        <v>0</v>
      </c>
      <c r="M34" s="13">
        <f>M7/B1</f>
        <v>0</v>
      </c>
      <c r="N34" s="13">
        <f>N7/B1</f>
        <v>0</v>
      </c>
    </row>
    <row r="35" spans="2:14" x14ac:dyDescent="0.25">
      <c r="B35" s="5">
        <v>0.5</v>
      </c>
      <c r="C35" s="6">
        <v>4</v>
      </c>
      <c r="D35" s="13">
        <f>D8/B1</f>
        <v>0</v>
      </c>
      <c r="E35" s="13">
        <f>E8/B1</f>
        <v>0</v>
      </c>
      <c r="F35" s="13">
        <f>F8/B1</f>
        <v>0</v>
      </c>
      <c r="G35" s="14"/>
      <c r="H35" s="13">
        <f>H8/B1</f>
        <v>0</v>
      </c>
      <c r="I35" s="13">
        <f>I8/B1</f>
        <v>0</v>
      </c>
      <c r="J35" s="13">
        <f>J8/B1</f>
        <v>0</v>
      </c>
      <c r="K35" s="14"/>
      <c r="L35" s="13">
        <f>L8/B1</f>
        <v>0</v>
      </c>
      <c r="M35" s="13">
        <f>M8/B1</f>
        <v>0</v>
      </c>
      <c r="N35" s="13">
        <f>N8/B1</f>
        <v>0</v>
      </c>
    </row>
    <row r="36" spans="2:14" x14ac:dyDescent="0.25">
      <c r="B36" s="8">
        <v>1</v>
      </c>
      <c r="C36" s="4">
        <v>4</v>
      </c>
      <c r="D36" s="13">
        <f>D9/B1</f>
        <v>0</v>
      </c>
      <c r="E36" s="13">
        <f>E9/B1</f>
        <v>0</v>
      </c>
      <c r="F36" s="13">
        <f>F9/B1</f>
        <v>0</v>
      </c>
      <c r="G36" s="13"/>
      <c r="H36" s="13">
        <f>H9/B1</f>
        <v>0</v>
      </c>
      <c r="I36" s="13">
        <f>I9/B1</f>
        <v>0</v>
      </c>
      <c r="J36" s="13">
        <f>J9/B1</f>
        <v>0</v>
      </c>
      <c r="K36" s="13"/>
      <c r="L36" s="13">
        <f>L9/B1</f>
        <v>0</v>
      </c>
      <c r="M36" s="13">
        <f>M9/B1</f>
        <v>0</v>
      </c>
      <c r="N36" s="13">
        <f>N9/B1</f>
        <v>0</v>
      </c>
    </row>
    <row r="37" spans="2:14" x14ac:dyDescent="0.25">
      <c r="B37" s="8">
        <v>1.5</v>
      </c>
      <c r="C37" s="4">
        <v>4</v>
      </c>
      <c r="D37" s="13">
        <f>D10/B1</f>
        <v>0</v>
      </c>
      <c r="E37" s="13">
        <f>E10/B1</f>
        <v>0</v>
      </c>
      <c r="F37" s="13">
        <f>F10/B1</f>
        <v>0</v>
      </c>
      <c r="G37" s="13"/>
      <c r="H37" s="13">
        <f>H10/B1</f>
        <v>0</v>
      </c>
      <c r="I37" s="13">
        <f>I10/B1</f>
        <v>0</v>
      </c>
      <c r="J37" s="13">
        <f>J10/B1</f>
        <v>0</v>
      </c>
      <c r="K37" s="13"/>
      <c r="L37" s="13">
        <f>L10/B1</f>
        <v>0</v>
      </c>
      <c r="M37" s="13">
        <f>M10/B1</f>
        <v>0</v>
      </c>
      <c r="N37" s="13">
        <f>N10/B1</f>
        <v>0</v>
      </c>
    </row>
    <row r="38" spans="2:14" ht="17.25" thickBot="1" x14ac:dyDescent="0.3">
      <c r="B38" s="10">
        <v>2</v>
      </c>
      <c r="C38" s="11">
        <v>4</v>
      </c>
      <c r="D38" s="13">
        <f>D11/B1</f>
        <v>0</v>
      </c>
      <c r="E38" s="13">
        <f>E11/B1</f>
        <v>0</v>
      </c>
      <c r="F38" s="13">
        <f>F11/B1</f>
        <v>0</v>
      </c>
      <c r="G38" s="15"/>
      <c r="H38" s="13">
        <f>H11/B1</f>
        <v>0</v>
      </c>
      <c r="I38" s="13">
        <f>I11/B1</f>
        <v>0</v>
      </c>
      <c r="J38" s="13">
        <f>J11/B1</f>
        <v>0</v>
      </c>
      <c r="K38" s="15"/>
      <c r="L38" s="13">
        <f>L11/B1</f>
        <v>0</v>
      </c>
      <c r="M38" s="13">
        <f>M11/B1</f>
        <v>0</v>
      </c>
      <c r="N38" s="13">
        <f>N11/B1</f>
        <v>0</v>
      </c>
    </row>
    <row r="39" spans="2:14" x14ac:dyDescent="0.25">
      <c r="B39" s="5">
        <v>0.5</v>
      </c>
      <c r="C39" s="6">
        <v>5</v>
      </c>
      <c r="D39" s="13">
        <f>D12/B1</f>
        <v>0</v>
      </c>
      <c r="E39" s="13">
        <f>E12/B1</f>
        <v>0</v>
      </c>
      <c r="F39" s="13">
        <f>F12/B1</f>
        <v>0</v>
      </c>
      <c r="G39" s="14"/>
      <c r="H39" s="13">
        <f>H12/B1</f>
        <v>0</v>
      </c>
      <c r="I39" s="13">
        <f>I12/B1</f>
        <v>0</v>
      </c>
      <c r="J39" s="13">
        <f>J12/B1</f>
        <v>0</v>
      </c>
      <c r="K39" s="14"/>
      <c r="L39" s="13">
        <f>L12/B1</f>
        <v>0</v>
      </c>
      <c r="M39" s="13">
        <f>M12/B1</f>
        <v>0</v>
      </c>
      <c r="N39" s="13">
        <f>N12/B1</f>
        <v>0</v>
      </c>
    </row>
    <row r="40" spans="2:14" x14ac:dyDescent="0.25">
      <c r="B40" s="8">
        <v>1</v>
      </c>
      <c r="C40" s="4">
        <v>5</v>
      </c>
      <c r="D40" s="13">
        <f>D13/B1</f>
        <v>0</v>
      </c>
      <c r="E40" s="13">
        <f>E13/B1</f>
        <v>0</v>
      </c>
      <c r="F40" s="13">
        <f>F13/B1</f>
        <v>0</v>
      </c>
      <c r="G40" s="13"/>
      <c r="H40" s="13">
        <f>H13/B1</f>
        <v>0</v>
      </c>
      <c r="I40" s="13">
        <f>I13/B1</f>
        <v>0</v>
      </c>
      <c r="J40" s="13">
        <f>J13/B1</f>
        <v>0</v>
      </c>
      <c r="K40" s="13"/>
      <c r="L40" s="13">
        <f>L13/B1</f>
        <v>0</v>
      </c>
      <c r="M40" s="13">
        <f>M13/B1</f>
        <v>0</v>
      </c>
      <c r="N40" s="13">
        <f>N13/B1</f>
        <v>0</v>
      </c>
    </row>
    <row r="41" spans="2:14" x14ac:dyDescent="0.25">
      <c r="B41" s="8">
        <v>1.5</v>
      </c>
      <c r="C41" s="4">
        <v>5</v>
      </c>
      <c r="D41" s="13">
        <f>D14/B1</f>
        <v>0</v>
      </c>
      <c r="E41" s="13">
        <f>E14/B1</f>
        <v>0</v>
      </c>
      <c r="F41" s="13">
        <f>F14/B1</f>
        <v>0</v>
      </c>
      <c r="G41" s="13"/>
      <c r="H41" s="13">
        <f>H14/B1</f>
        <v>0</v>
      </c>
      <c r="I41" s="13">
        <f>I14/B1</f>
        <v>0</v>
      </c>
      <c r="J41" s="13">
        <f>J14/B1</f>
        <v>0</v>
      </c>
      <c r="K41" s="13"/>
      <c r="L41" s="13">
        <f>L14/B1</f>
        <v>0</v>
      </c>
      <c r="M41" s="13">
        <f>M14/B1</f>
        <v>0</v>
      </c>
      <c r="N41" s="13">
        <f>N14/B1</f>
        <v>0</v>
      </c>
    </row>
    <row r="42" spans="2:14" ht="17.25" thickBot="1" x14ac:dyDescent="0.3">
      <c r="B42" s="10">
        <v>2</v>
      </c>
      <c r="C42" s="11">
        <v>5</v>
      </c>
      <c r="D42" s="13">
        <f>D15/B1</f>
        <v>0</v>
      </c>
      <c r="E42" s="13">
        <f>E15/B1</f>
        <v>0</v>
      </c>
      <c r="F42" s="13">
        <f>F15/B1</f>
        <v>0</v>
      </c>
      <c r="G42" s="15"/>
      <c r="H42" s="13">
        <f>H15/B1</f>
        <v>0</v>
      </c>
      <c r="I42" s="13">
        <f>I15/B1</f>
        <v>0</v>
      </c>
      <c r="J42" s="13">
        <f>J15/B1</f>
        <v>0</v>
      </c>
      <c r="K42" s="15"/>
      <c r="L42" s="13">
        <f>L15/B1</f>
        <v>0</v>
      </c>
      <c r="M42" s="13">
        <f>M15/B1</f>
        <v>0</v>
      </c>
      <c r="N42" s="13">
        <f>N15/B1</f>
        <v>0</v>
      </c>
    </row>
    <row r="43" spans="2:14" x14ac:dyDescent="0.25">
      <c r="B43" s="5">
        <v>0.5</v>
      </c>
      <c r="C43" s="6">
        <v>6</v>
      </c>
      <c r="D43" s="13">
        <f>D16/B1</f>
        <v>0</v>
      </c>
      <c r="E43" s="13">
        <f>E16/B1</f>
        <v>0</v>
      </c>
      <c r="F43" s="13">
        <f>F16/B1</f>
        <v>0</v>
      </c>
      <c r="G43" s="14"/>
      <c r="H43" s="13">
        <f>H16/B1</f>
        <v>0</v>
      </c>
      <c r="I43" s="13">
        <f>I16/B1</f>
        <v>0</v>
      </c>
      <c r="J43" s="13">
        <f>J16/B1</f>
        <v>0</v>
      </c>
      <c r="K43" s="14"/>
      <c r="L43" s="13">
        <f>L16/B1</f>
        <v>0</v>
      </c>
      <c r="M43" s="13">
        <f>M16/B1</f>
        <v>0</v>
      </c>
      <c r="N43" s="13">
        <f>N16/B1</f>
        <v>0</v>
      </c>
    </row>
    <row r="44" spans="2:14" x14ac:dyDescent="0.25">
      <c r="B44" s="8">
        <v>1</v>
      </c>
      <c r="C44" s="4">
        <v>6</v>
      </c>
      <c r="D44" s="13">
        <f>D17/B1</f>
        <v>0</v>
      </c>
      <c r="E44" s="13">
        <f>E17/B1</f>
        <v>0</v>
      </c>
      <c r="F44" s="13">
        <f>F17/B1</f>
        <v>0</v>
      </c>
      <c r="G44" s="13"/>
      <c r="H44" s="13">
        <f>H17/B1</f>
        <v>0</v>
      </c>
      <c r="I44" s="13">
        <f>I17/B1</f>
        <v>0</v>
      </c>
      <c r="J44" s="13">
        <f>J17/B1</f>
        <v>0</v>
      </c>
      <c r="K44" s="13"/>
      <c r="L44" s="13">
        <f>L17/B1</f>
        <v>0</v>
      </c>
      <c r="M44" s="13">
        <f>M17/B1</f>
        <v>0</v>
      </c>
      <c r="N44" s="13">
        <f>N17/B1</f>
        <v>0</v>
      </c>
    </row>
    <row r="45" spans="2:14" x14ac:dyDescent="0.25">
      <c r="B45" s="8">
        <v>1.5</v>
      </c>
      <c r="C45" s="4">
        <v>6</v>
      </c>
      <c r="D45" s="13">
        <f>D18/B1</f>
        <v>0</v>
      </c>
      <c r="E45" s="13">
        <f>E18/B1</f>
        <v>0</v>
      </c>
      <c r="F45" s="13">
        <f>F18/B1</f>
        <v>0</v>
      </c>
      <c r="G45" s="13"/>
      <c r="H45" s="13">
        <f>H18/B1</f>
        <v>0</v>
      </c>
      <c r="I45" s="13">
        <f>I18/B1</f>
        <v>0</v>
      </c>
      <c r="J45" s="13">
        <f>J18/B1</f>
        <v>0</v>
      </c>
      <c r="K45" s="13"/>
      <c r="L45" s="13">
        <f>L18/B1</f>
        <v>0</v>
      </c>
      <c r="M45" s="13">
        <f>M18/B1</f>
        <v>0</v>
      </c>
      <c r="N45" s="13">
        <f>N18/B1</f>
        <v>0</v>
      </c>
    </row>
    <row r="46" spans="2:14" ht="17.25" thickBot="1" x14ac:dyDescent="0.3">
      <c r="B46" s="10">
        <v>2</v>
      </c>
      <c r="C46" s="11">
        <v>6</v>
      </c>
      <c r="D46" s="13">
        <f>D19/B1</f>
        <v>0</v>
      </c>
      <c r="E46" s="13">
        <f>E19/B1</f>
        <v>0</v>
      </c>
      <c r="F46" s="13">
        <f>F19/B1</f>
        <v>0</v>
      </c>
      <c r="G46" s="15"/>
      <c r="H46" s="13">
        <f>H19/B1</f>
        <v>0</v>
      </c>
      <c r="I46" s="13">
        <f>I19/B1</f>
        <v>0</v>
      </c>
      <c r="J46" s="13">
        <f>J19/B1</f>
        <v>0</v>
      </c>
      <c r="K46" s="15"/>
      <c r="L46" s="13">
        <f>L19/B1</f>
        <v>0</v>
      </c>
      <c r="M46" s="13">
        <f>M19/B1</f>
        <v>0</v>
      </c>
      <c r="N46" s="13">
        <f>N19/B1</f>
        <v>0</v>
      </c>
    </row>
    <row r="47" spans="2:14" x14ac:dyDescent="0.25">
      <c r="B47" s="5">
        <v>0.5</v>
      </c>
      <c r="C47" s="6">
        <v>8</v>
      </c>
      <c r="D47" s="13">
        <f>D20/B1</f>
        <v>0</v>
      </c>
      <c r="E47" s="13">
        <f>E20/B1</f>
        <v>0</v>
      </c>
      <c r="F47" s="13">
        <f>F20/B1</f>
        <v>0</v>
      </c>
      <c r="G47" s="14"/>
      <c r="H47" s="13">
        <f>H20/B1</f>
        <v>0</v>
      </c>
      <c r="I47" s="13">
        <f>I20/B1</f>
        <v>0</v>
      </c>
      <c r="J47" s="13">
        <f>J20/B1</f>
        <v>0</v>
      </c>
      <c r="K47" s="14"/>
      <c r="L47" s="13">
        <f>L20/B1</f>
        <v>0</v>
      </c>
      <c r="M47" s="13">
        <f>M20/B1</f>
        <v>0</v>
      </c>
      <c r="N47" s="13">
        <f>N20/B1</f>
        <v>0</v>
      </c>
    </row>
    <row r="48" spans="2:14" x14ac:dyDescent="0.25">
      <c r="B48" s="8">
        <v>1</v>
      </c>
      <c r="C48" s="4">
        <v>8</v>
      </c>
      <c r="D48" s="13">
        <f>D21/B1</f>
        <v>0</v>
      </c>
      <c r="E48" s="13">
        <f>E21/B1</f>
        <v>0</v>
      </c>
      <c r="F48" s="13">
        <f>F21/B1</f>
        <v>0</v>
      </c>
      <c r="G48" s="13"/>
      <c r="H48" s="13">
        <f>H21/B1</f>
        <v>0</v>
      </c>
      <c r="I48" s="13">
        <f>I21/B1</f>
        <v>0</v>
      </c>
      <c r="J48" s="13">
        <f>J21/B1</f>
        <v>0</v>
      </c>
      <c r="K48" s="13"/>
      <c r="L48" s="13">
        <f>L21/B1</f>
        <v>0</v>
      </c>
      <c r="M48" s="13">
        <f>M21/B1</f>
        <v>0</v>
      </c>
      <c r="N48" s="13">
        <f>N21/B1</f>
        <v>0</v>
      </c>
    </row>
    <row r="49" spans="2:14" x14ac:dyDescent="0.25">
      <c r="B49" s="8">
        <v>1.5</v>
      </c>
      <c r="C49" s="4">
        <v>8</v>
      </c>
      <c r="D49" s="13">
        <f>D22/B1</f>
        <v>0</v>
      </c>
      <c r="E49" s="13">
        <f>E22/B1</f>
        <v>0</v>
      </c>
      <c r="F49" s="13">
        <f>F22/B1</f>
        <v>0</v>
      </c>
      <c r="G49" s="13"/>
      <c r="H49" s="13">
        <f>H22/B1</f>
        <v>0</v>
      </c>
      <c r="I49" s="13">
        <f>I22/B1</f>
        <v>0</v>
      </c>
      <c r="J49" s="13">
        <f>J22/B1</f>
        <v>0</v>
      </c>
      <c r="K49" s="13"/>
      <c r="L49" s="13">
        <f>L22/B1</f>
        <v>0</v>
      </c>
      <c r="M49" s="13">
        <f>M22/B1</f>
        <v>0</v>
      </c>
      <c r="N49" s="13">
        <f>N22/B1</f>
        <v>0</v>
      </c>
    </row>
    <row r="50" spans="2:14" ht="17.25" thickBot="1" x14ac:dyDescent="0.3">
      <c r="B50" s="10">
        <v>2</v>
      </c>
      <c r="C50" s="11">
        <v>8</v>
      </c>
      <c r="D50" s="13">
        <f>D23/B1</f>
        <v>0</v>
      </c>
      <c r="E50" s="13">
        <f>E23/B1</f>
        <v>0</v>
      </c>
      <c r="F50" s="13">
        <f>F23/B1</f>
        <v>0</v>
      </c>
      <c r="G50" s="15"/>
      <c r="H50" s="13">
        <f>H23/B1</f>
        <v>0</v>
      </c>
      <c r="I50" s="13">
        <f>I23/B1</f>
        <v>0</v>
      </c>
      <c r="J50" s="13">
        <f>J23/B1</f>
        <v>0</v>
      </c>
      <c r="K50" s="15"/>
      <c r="L50" s="13">
        <f>L23/B1</f>
        <v>0</v>
      </c>
      <c r="M50" s="13">
        <f>M23/B1</f>
        <v>0</v>
      </c>
      <c r="N50" s="13">
        <f>N23/B1</f>
        <v>0</v>
      </c>
    </row>
    <row r="51" spans="2:14" x14ac:dyDescent="0.25">
      <c r="B51" s="5">
        <v>0.5</v>
      </c>
      <c r="C51" s="6">
        <v>10</v>
      </c>
      <c r="D51" s="13">
        <f>D24/B1</f>
        <v>0</v>
      </c>
      <c r="E51" s="13">
        <f>E24/B1</f>
        <v>0</v>
      </c>
      <c r="F51" s="13">
        <f>F24/B1</f>
        <v>0</v>
      </c>
      <c r="G51" s="14"/>
      <c r="H51" s="13">
        <f>H24/B1</f>
        <v>0</v>
      </c>
      <c r="I51" s="13">
        <f>I24/B1</f>
        <v>0</v>
      </c>
      <c r="J51" s="13">
        <f>J24/B1</f>
        <v>0</v>
      </c>
      <c r="K51" s="14"/>
      <c r="L51" s="13">
        <f>L24/B1</f>
        <v>0</v>
      </c>
      <c r="M51" s="13">
        <f>M24/B1</f>
        <v>0</v>
      </c>
      <c r="N51" s="13">
        <f>N24/B1</f>
        <v>0</v>
      </c>
    </row>
    <row r="52" spans="2:14" x14ac:dyDescent="0.25">
      <c r="B52" s="8">
        <v>1</v>
      </c>
      <c r="C52" s="4">
        <v>10</v>
      </c>
      <c r="D52" s="13">
        <f>D25/B1</f>
        <v>0</v>
      </c>
      <c r="E52" s="13">
        <f>E25/B1</f>
        <v>0</v>
      </c>
      <c r="F52" s="13">
        <f>F25/B1</f>
        <v>0</v>
      </c>
      <c r="G52" s="13"/>
      <c r="H52" s="13">
        <f>H25/B1</f>
        <v>0</v>
      </c>
      <c r="I52" s="13">
        <f>I25/B1</f>
        <v>0</v>
      </c>
      <c r="J52" s="13">
        <f>J25/B1</f>
        <v>0</v>
      </c>
      <c r="K52" s="13"/>
      <c r="L52" s="13">
        <f>L25/B1</f>
        <v>0</v>
      </c>
      <c r="M52" s="13">
        <f>M25/B1</f>
        <v>0</v>
      </c>
      <c r="N52" s="13">
        <f>N25/B1</f>
        <v>0</v>
      </c>
    </row>
    <row r="53" spans="2:14" x14ac:dyDescent="0.25">
      <c r="B53" s="8">
        <v>1.5</v>
      </c>
      <c r="C53" s="4">
        <v>10</v>
      </c>
      <c r="D53" s="13">
        <f>D26/B1</f>
        <v>0</v>
      </c>
      <c r="E53" s="13">
        <f>E26/B1</f>
        <v>0</v>
      </c>
      <c r="F53" s="13">
        <f>F26/B1</f>
        <v>0</v>
      </c>
      <c r="G53" s="13"/>
      <c r="H53" s="13">
        <f>H26/B1</f>
        <v>0</v>
      </c>
      <c r="I53" s="13">
        <f>I26/B1</f>
        <v>0</v>
      </c>
      <c r="J53" s="13">
        <f>J26/B1</f>
        <v>0</v>
      </c>
      <c r="K53" s="13"/>
      <c r="L53" s="13">
        <f>L26/B1</f>
        <v>0</v>
      </c>
      <c r="M53" s="13">
        <f>M26/B1</f>
        <v>0</v>
      </c>
      <c r="N53" s="13">
        <f>N26/B1</f>
        <v>0</v>
      </c>
    </row>
    <row r="54" spans="2:14" ht="17.25" thickBot="1" x14ac:dyDescent="0.3">
      <c r="B54" s="10">
        <v>2</v>
      </c>
      <c r="C54" s="11">
        <v>10</v>
      </c>
      <c r="D54" s="13">
        <f>D27/B1</f>
        <v>0</v>
      </c>
      <c r="E54" s="13">
        <f>E27/B1</f>
        <v>0</v>
      </c>
      <c r="F54" s="13">
        <f>F27/B1</f>
        <v>0</v>
      </c>
      <c r="G54" s="15"/>
      <c r="H54" s="13">
        <f>H27/B1</f>
        <v>0</v>
      </c>
      <c r="I54" s="13">
        <f>I27/B1</f>
        <v>0</v>
      </c>
      <c r="J54" s="13">
        <f>J27/B1</f>
        <v>0</v>
      </c>
      <c r="K54" s="15"/>
      <c r="L54" s="13">
        <f>L27/B1</f>
        <v>0</v>
      </c>
      <c r="M54" s="13">
        <f>M27/B1</f>
        <v>0</v>
      </c>
      <c r="N54" s="13">
        <f>N27/B1</f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L25" sqref="L25"/>
    </sheetView>
  </sheetViews>
  <sheetFormatPr defaultRowHeight="16.5" x14ac:dyDescent="0.25"/>
  <cols>
    <col min="1" max="1" width="14.75" customWidth="1"/>
  </cols>
  <sheetData>
    <row r="2" spans="1:7" x14ac:dyDescent="0.25">
      <c r="A2" t="s">
        <v>26</v>
      </c>
      <c r="B2" t="s">
        <v>7</v>
      </c>
      <c r="C2" t="s">
        <v>4</v>
      </c>
      <c r="D2" t="s">
        <v>20</v>
      </c>
      <c r="E2" t="s">
        <v>21</v>
      </c>
      <c r="F2" t="s">
        <v>23</v>
      </c>
      <c r="G2" t="s">
        <v>8</v>
      </c>
    </row>
    <row r="3" spans="1:7" x14ac:dyDescent="0.25">
      <c r="B3">
        <v>0.5</v>
      </c>
      <c r="C3">
        <v>3</v>
      </c>
    </row>
    <row r="4" spans="1:7" x14ac:dyDescent="0.25">
      <c r="B4">
        <v>1</v>
      </c>
      <c r="C4">
        <v>3</v>
      </c>
      <c r="D4">
        <v>0.45042625278879311</v>
      </c>
      <c r="E4">
        <v>0.33950320982713439</v>
      </c>
      <c r="F4">
        <v>0.2811599185247759</v>
      </c>
      <c r="G4">
        <v>0.4128975395345571</v>
      </c>
    </row>
    <row r="5" spans="1:7" x14ac:dyDescent="0.25">
      <c r="B5">
        <v>1.5</v>
      </c>
      <c r="C5">
        <v>3</v>
      </c>
    </row>
    <row r="6" spans="1:7" x14ac:dyDescent="0.25">
      <c r="B6">
        <v>2</v>
      </c>
      <c r="C6">
        <v>3</v>
      </c>
    </row>
    <row r="9" spans="1:7" x14ac:dyDescent="0.25">
      <c r="A9" t="s">
        <v>27</v>
      </c>
      <c r="B9" t="s">
        <v>7</v>
      </c>
      <c r="C9" t="s">
        <v>4</v>
      </c>
      <c r="D9" t="s">
        <v>20</v>
      </c>
      <c r="E9" t="s">
        <v>21</v>
      </c>
      <c r="F9" t="s">
        <v>23</v>
      </c>
      <c r="G9" t="s">
        <v>8</v>
      </c>
    </row>
    <row r="10" spans="1:7" x14ac:dyDescent="0.25">
      <c r="B10">
        <v>0.5</v>
      </c>
      <c r="C10">
        <v>3</v>
      </c>
    </row>
    <row r="11" spans="1:7" x14ac:dyDescent="0.25">
      <c r="B11">
        <v>1</v>
      </c>
      <c r="C11">
        <v>3</v>
      </c>
      <c r="D11">
        <f>D4/D4</f>
        <v>1</v>
      </c>
      <c r="E11">
        <f>E4/D4</f>
        <v>0.75373761570316145</v>
      </c>
      <c r="F11">
        <f>F4/D4</f>
        <v>0.62420855086484717</v>
      </c>
      <c r="G11">
        <f>G4/D4</f>
        <v>0.91668178082010376</v>
      </c>
    </row>
    <row r="12" spans="1:7" x14ac:dyDescent="0.25">
      <c r="B12">
        <v>1.5</v>
      </c>
      <c r="C12">
        <v>3</v>
      </c>
    </row>
    <row r="13" spans="1:7" x14ac:dyDescent="0.25">
      <c r="B13">
        <v>2</v>
      </c>
      <c r="C13">
        <v>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9"/>
  <sheetViews>
    <sheetView topLeftCell="J46" workbookViewId="0">
      <selection activeCell="AE71" sqref="AE71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v>8864.4599999999991</v>
      </c>
      <c r="E3">
        <v>8053.4</v>
      </c>
      <c r="F3">
        <v>7065</v>
      </c>
      <c r="G3">
        <v>8624.9599999999991</v>
      </c>
      <c r="J3">
        <v>0.5</v>
      </c>
      <c r="K3">
        <v>3</v>
      </c>
      <c r="L3">
        <v>0</v>
      </c>
      <c r="M3">
        <v>72330</v>
      </c>
      <c r="N3">
        <v>307920</v>
      </c>
      <c r="O3">
        <v>23956</v>
      </c>
      <c r="R3">
        <v>0.5</v>
      </c>
      <c r="S3">
        <v>3</v>
      </c>
      <c r="T3">
        <f>D3/D17</f>
        <v>0.76379568836271516</v>
      </c>
      <c r="U3">
        <f>E3/D17</f>
        <v>0.69391166485722655</v>
      </c>
      <c r="V3">
        <f>F3/D17</f>
        <v>0.60874735046269968</v>
      </c>
      <c r="W3">
        <f>G3/D17</f>
        <v>0.74315945475538092</v>
      </c>
    </row>
    <row r="4" spans="1:23" x14ac:dyDescent="0.25">
      <c r="B4">
        <v>1</v>
      </c>
      <c r="C4">
        <v>3</v>
      </c>
      <c r="D4">
        <v>11565.5</v>
      </c>
      <c r="E4">
        <v>7839.41</v>
      </c>
      <c r="F4">
        <v>7070.44</v>
      </c>
      <c r="G4">
        <v>9540.67</v>
      </c>
      <c r="J4">
        <v>1</v>
      </c>
      <c r="K4">
        <v>3</v>
      </c>
      <c r="L4">
        <v>0</v>
      </c>
      <c r="M4">
        <v>388276</v>
      </c>
      <c r="N4">
        <v>596487</v>
      </c>
      <c r="O4">
        <v>203246</v>
      </c>
      <c r="R4">
        <v>1</v>
      </c>
      <c r="S4">
        <v>3</v>
      </c>
      <c r="T4">
        <f>D4/D17</f>
        <v>0.99652759826983062</v>
      </c>
      <c r="U4">
        <f>E4/D17</f>
        <v>0.67547347016147097</v>
      </c>
      <c r="V4">
        <f>F4/D17</f>
        <v>0.60921608161436525</v>
      </c>
      <c r="W4">
        <f>G4/D17</f>
        <v>0.82206052146340625</v>
      </c>
    </row>
    <row r="5" spans="1:23" x14ac:dyDescent="0.25">
      <c r="B5">
        <v>1.5</v>
      </c>
      <c r="C5">
        <v>3</v>
      </c>
      <c r="D5">
        <v>11605.8</v>
      </c>
      <c r="E5">
        <v>7465.72</v>
      </c>
      <c r="F5">
        <v>7044.23</v>
      </c>
      <c r="G5">
        <v>9040.86</v>
      </c>
      <c r="J5">
        <v>1.5</v>
      </c>
      <c r="K5">
        <v>3</v>
      </c>
      <c r="L5">
        <v>0</v>
      </c>
      <c r="M5">
        <v>789010</v>
      </c>
      <c r="N5">
        <v>882975</v>
      </c>
      <c r="O5">
        <v>522339</v>
      </c>
      <c r="R5">
        <v>1.5</v>
      </c>
      <c r="S5">
        <v>3</v>
      </c>
      <c r="T5">
        <f>D5/D17</f>
        <v>1</v>
      </c>
      <c r="U5">
        <f>E5/D17</f>
        <v>0.64327491426700445</v>
      </c>
      <c r="V5">
        <f>F5/D17</f>
        <v>0.60695772803253545</v>
      </c>
      <c r="W5">
        <f>G5/D17</f>
        <v>0.77899498526598776</v>
      </c>
    </row>
    <row r="6" spans="1:23" x14ac:dyDescent="0.25">
      <c r="B6">
        <v>2</v>
      </c>
      <c r="C6">
        <v>3</v>
      </c>
      <c r="D6">
        <v>11605.8</v>
      </c>
      <c r="E6">
        <v>7433.04</v>
      </c>
      <c r="F6">
        <v>7024.66</v>
      </c>
      <c r="G6">
        <v>8469.89</v>
      </c>
      <c r="J6">
        <v>2</v>
      </c>
      <c r="K6">
        <v>3</v>
      </c>
      <c r="L6">
        <v>0</v>
      </c>
      <c r="M6">
        <v>1060031</v>
      </c>
      <c r="N6">
        <v>1165919</v>
      </c>
      <c r="O6">
        <v>898420</v>
      </c>
      <c r="R6">
        <v>2</v>
      </c>
      <c r="S6">
        <v>3</v>
      </c>
      <c r="T6">
        <f>D6/D17</f>
        <v>1</v>
      </c>
      <c r="U6">
        <f>E6/D17</f>
        <v>0.64045908080442537</v>
      </c>
      <c r="V6">
        <f>F6/D17</f>
        <v>0.60527150217994452</v>
      </c>
      <c r="W6">
        <f>G6/D17</f>
        <v>0.72979803201847349</v>
      </c>
    </row>
    <row r="7" spans="1:23" x14ac:dyDescent="0.25">
      <c r="B7">
        <v>0.5</v>
      </c>
      <c r="C7">
        <v>4</v>
      </c>
      <c r="D7">
        <v>8857.0300000000007</v>
      </c>
      <c r="E7">
        <v>8306.6</v>
      </c>
      <c r="F7">
        <v>7217.24</v>
      </c>
      <c r="G7">
        <v>8703.3700000000008</v>
      </c>
      <c r="J7">
        <v>0.5</v>
      </c>
      <c r="K7">
        <v>4</v>
      </c>
      <c r="L7">
        <v>0</v>
      </c>
      <c r="M7">
        <v>34352</v>
      </c>
      <c r="N7">
        <v>302315</v>
      </c>
      <c r="O7">
        <v>11794</v>
      </c>
      <c r="R7">
        <v>0.5</v>
      </c>
      <c r="S7">
        <v>4</v>
      </c>
      <c r="T7">
        <f>D7/D17</f>
        <v>0.76315549121990744</v>
      </c>
      <c r="U7">
        <f>E7/D17</f>
        <v>0.71572834272518926</v>
      </c>
      <c r="V7">
        <f>F7/D17</f>
        <v>0.62186492960416351</v>
      </c>
      <c r="W7">
        <f>G7/D17</f>
        <v>0.74991555946164856</v>
      </c>
    </row>
    <row r="8" spans="1:23" x14ac:dyDescent="0.25">
      <c r="B8">
        <v>1</v>
      </c>
      <c r="C8">
        <v>4</v>
      </c>
      <c r="D8">
        <v>11555.5</v>
      </c>
      <c r="E8">
        <v>8434.5300000000007</v>
      </c>
      <c r="F8">
        <v>7205.32</v>
      </c>
      <c r="G8">
        <v>9971.85</v>
      </c>
      <c r="J8">
        <v>1</v>
      </c>
      <c r="K8">
        <v>4</v>
      </c>
      <c r="L8">
        <v>0</v>
      </c>
      <c r="M8">
        <v>309340</v>
      </c>
      <c r="N8">
        <v>586661</v>
      </c>
      <c r="O8">
        <v>132976</v>
      </c>
      <c r="R8">
        <v>1</v>
      </c>
      <c r="S8">
        <v>4</v>
      </c>
      <c r="T8">
        <f>D8/D17</f>
        <v>0.9956659601233866</v>
      </c>
      <c r="U8">
        <f>E8/D17</f>
        <v>0.72675127953264762</v>
      </c>
      <c r="V8">
        <f>F8/D17</f>
        <v>0.62083785693360216</v>
      </c>
      <c r="W8">
        <f>G8/D17</f>
        <v>0.85921263506177958</v>
      </c>
    </row>
    <row r="9" spans="1:23" x14ac:dyDescent="0.25">
      <c r="B9">
        <v>1.5</v>
      </c>
      <c r="C9">
        <v>4</v>
      </c>
      <c r="D9">
        <v>11605.8</v>
      </c>
      <c r="E9">
        <v>7945.55</v>
      </c>
      <c r="F9">
        <v>7239.52</v>
      </c>
      <c r="G9">
        <v>10183.6</v>
      </c>
      <c r="J9">
        <v>1.5</v>
      </c>
      <c r="K9">
        <v>4</v>
      </c>
      <c r="L9">
        <v>0</v>
      </c>
      <c r="M9">
        <v>701761</v>
      </c>
      <c r="N9">
        <v>860652</v>
      </c>
      <c r="O9">
        <v>312652</v>
      </c>
      <c r="R9">
        <v>1.5</v>
      </c>
      <c r="S9">
        <v>4</v>
      </c>
      <c r="T9">
        <f>D9/D17</f>
        <v>1</v>
      </c>
      <c r="U9">
        <f>E9/D17</f>
        <v>0.68461889744782789</v>
      </c>
      <c r="V9">
        <f>F9/D17</f>
        <v>0.62378465939444083</v>
      </c>
      <c r="W9">
        <f>G9/D17</f>
        <v>0.87745782281273166</v>
      </c>
    </row>
    <row r="10" spans="1:23" x14ac:dyDescent="0.25">
      <c r="B10">
        <v>2</v>
      </c>
      <c r="C10">
        <v>4</v>
      </c>
      <c r="D10">
        <v>11605.8</v>
      </c>
      <c r="E10">
        <v>7787.54</v>
      </c>
      <c r="F10">
        <v>7211.06</v>
      </c>
      <c r="G10">
        <v>9389.49</v>
      </c>
      <c r="J10">
        <v>2</v>
      </c>
      <c r="K10">
        <v>4</v>
      </c>
      <c r="L10">
        <v>0</v>
      </c>
      <c r="M10">
        <v>987693</v>
      </c>
      <c r="N10">
        <v>1122138</v>
      </c>
      <c r="O10">
        <v>690607</v>
      </c>
      <c r="R10">
        <v>2</v>
      </c>
      <c r="S10">
        <v>4</v>
      </c>
      <c r="T10">
        <f>D10/D18</f>
        <v>1</v>
      </c>
      <c r="U10">
        <f>E10/D17</f>
        <v>0.67100415309586592</v>
      </c>
      <c r="V10">
        <f>F10/D17</f>
        <v>0.62133243722966114</v>
      </c>
      <c r="W10">
        <f>G10/D17</f>
        <v>0.80903427596546562</v>
      </c>
    </row>
    <row r="11" spans="1:23" x14ac:dyDescent="0.25">
      <c r="B11">
        <v>0.5</v>
      </c>
      <c r="C11">
        <v>5</v>
      </c>
      <c r="D11">
        <v>8843.36</v>
      </c>
      <c r="E11">
        <v>8592.77</v>
      </c>
      <c r="F11">
        <v>7337.85</v>
      </c>
      <c r="G11">
        <v>8782.52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R11">
        <v>0.5</v>
      </c>
      <c r="S11">
        <v>5</v>
      </c>
      <c r="T11">
        <f>D11/D17</f>
        <v>0.76197763187371836</v>
      </c>
      <c r="U11">
        <f>E11/D17</f>
        <v>0.74038584156197773</v>
      </c>
      <c r="V11">
        <f>F11/D17</f>
        <v>0.63225714728842486</v>
      </c>
      <c r="W11">
        <f>G11/D17</f>
        <v>0.756735425390753</v>
      </c>
    </row>
    <row r="12" spans="1:23" x14ac:dyDescent="0.25">
      <c r="B12">
        <v>1</v>
      </c>
      <c r="C12">
        <v>5</v>
      </c>
      <c r="D12">
        <v>11547.4</v>
      </c>
      <c r="E12">
        <v>8932.35</v>
      </c>
      <c r="F12">
        <v>7329.01</v>
      </c>
      <c r="G12">
        <v>10340.5</v>
      </c>
      <c r="J12">
        <v>1</v>
      </c>
      <c r="K12">
        <v>5</v>
      </c>
      <c r="L12">
        <v>0</v>
      </c>
      <c r="M12">
        <v>232042</v>
      </c>
      <c r="N12">
        <v>555547</v>
      </c>
      <c r="O12">
        <v>71925</v>
      </c>
      <c r="R12">
        <v>1</v>
      </c>
      <c r="S12">
        <v>5</v>
      </c>
      <c r="T12">
        <f>D12/D17</f>
        <v>0.99496803322476701</v>
      </c>
      <c r="U12">
        <f>E12/D17</f>
        <v>0.76964534973892373</v>
      </c>
      <c r="V12">
        <f>F12/D17</f>
        <v>0.63149545916696825</v>
      </c>
      <c r="W12">
        <f>G12/D17</f>
        <v>0.89097692533043826</v>
      </c>
    </row>
    <row r="13" spans="1:23" x14ac:dyDescent="0.25">
      <c r="B13">
        <v>1.5</v>
      </c>
      <c r="C13">
        <v>5</v>
      </c>
      <c r="D13">
        <v>11605.8</v>
      </c>
      <c r="E13">
        <v>8656.7099999999991</v>
      </c>
      <c r="F13">
        <v>7332.99</v>
      </c>
      <c r="G13">
        <v>10725.6</v>
      </c>
      <c r="J13">
        <v>1.5</v>
      </c>
      <c r="K13">
        <v>5</v>
      </c>
      <c r="L13">
        <v>0</v>
      </c>
      <c r="M13">
        <v>564055</v>
      </c>
      <c r="N13">
        <v>811322</v>
      </c>
      <c r="O13">
        <v>189152</v>
      </c>
      <c r="R13">
        <v>1.5</v>
      </c>
      <c r="S13">
        <v>5</v>
      </c>
      <c r="T13">
        <f>D13/D17</f>
        <v>1</v>
      </c>
      <c r="U13">
        <f>E13/D17</f>
        <v>0.74589515587034061</v>
      </c>
      <c r="V13">
        <f>F13/D17</f>
        <v>0.631838391149253</v>
      </c>
      <c r="W13">
        <f>G13/D17</f>
        <v>0.92415861034999747</v>
      </c>
    </row>
    <row r="14" spans="1:23" x14ac:dyDescent="0.25">
      <c r="B14">
        <v>2</v>
      </c>
      <c r="C14">
        <v>5</v>
      </c>
      <c r="D14">
        <v>11605.8</v>
      </c>
      <c r="E14">
        <v>8191.48</v>
      </c>
      <c r="F14">
        <v>7306.44</v>
      </c>
      <c r="G14">
        <v>10082.9</v>
      </c>
      <c r="J14">
        <v>2</v>
      </c>
      <c r="K14">
        <v>5</v>
      </c>
      <c r="L14">
        <v>0</v>
      </c>
      <c r="M14">
        <v>874783</v>
      </c>
      <c r="N14">
        <v>1054257</v>
      </c>
      <c r="O14">
        <v>485944</v>
      </c>
      <c r="R14">
        <v>2</v>
      </c>
      <c r="S14">
        <v>5</v>
      </c>
      <c r="T14">
        <f>D14/D18</f>
        <v>1</v>
      </c>
      <c r="U14">
        <f>E14/D17</f>
        <v>0.70580916438332564</v>
      </c>
      <c r="V14">
        <f>F14/D17</f>
        <v>0.62955074187044413</v>
      </c>
      <c r="W14">
        <f>G14/D17</f>
        <v>0.86878112667804031</v>
      </c>
    </row>
    <row r="15" spans="1:23" x14ac:dyDescent="0.25">
      <c r="B15">
        <v>0.5</v>
      </c>
      <c r="C15">
        <v>6</v>
      </c>
      <c r="D15">
        <v>8831.01</v>
      </c>
      <c r="E15">
        <v>8697.7900000000009</v>
      </c>
      <c r="F15">
        <v>7379.71</v>
      </c>
      <c r="G15">
        <v>8756.64</v>
      </c>
      <c r="J15">
        <v>0.5</v>
      </c>
      <c r="K15">
        <v>6</v>
      </c>
      <c r="L15">
        <v>0</v>
      </c>
      <c r="M15">
        <v>1030</v>
      </c>
      <c r="N15">
        <v>269317</v>
      </c>
      <c r="O15">
        <v>0</v>
      </c>
      <c r="R15">
        <v>0.5</v>
      </c>
      <c r="S15">
        <v>6</v>
      </c>
      <c r="T15">
        <f>D15/D17</f>
        <v>0.76091350876286001</v>
      </c>
      <c r="U15">
        <f>E15/D17</f>
        <v>0.7494347653759329</v>
      </c>
      <c r="V15">
        <f>F15/D17</f>
        <v>0.6358639645694395</v>
      </c>
      <c r="W15">
        <f>G15/D17</f>
        <v>0.75450550586775578</v>
      </c>
    </row>
    <row r="16" spans="1:23" x14ac:dyDescent="0.25">
      <c r="B16">
        <v>1</v>
      </c>
      <c r="C16">
        <v>6</v>
      </c>
      <c r="D16">
        <v>11530.8</v>
      </c>
      <c r="E16">
        <v>9370.07</v>
      </c>
      <c r="F16">
        <v>7369.78</v>
      </c>
      <c r="G16">
        <v>10507.5</v>
      </c>
      <c r="J16">
        <v>1</v>
      </c>
      <c r="K16">
        <v>6</v>
      </c>
      <c r="L16">
        <v>0</v>
      </c>
      <c r="M16">
        <v>162619</v>
      </c>
      <c r="N16">
        <v>512830</v>
      </c>
      <c r="O16">
        <v>40075</v>
      </c>
      <c r="R16">
        <v>1</v>
      </c>
      <c r="S16">
        <v>6</v>
      </c>
      <c r="T16">
        <f>D16/D17</f>
        <v>0.99353771390166989</v>
      </c>
      <c r="U16">
        <f>E16/D17</f>
        <v>0.80736097468507129</v>
      </c>
      <c r="V16">
        <f>F16/D17</f>
        <v>0.63500835789002053</v>
      </c>
      <c r="W16">
        <f>G16/D17</f>
        <v>0.90536628237605343</v>
      </c>
    </row>
    <row r="17" spans="1:23" x14ac:dyDescent="0.25">
      <c r="B17">
        <v>1.5</v>
      </c>
      <c r="C17">
        <v>6</v>
      </c>
      <c r="D17">
        <v>11605.8</v>
      </c>
      <c r="E17">
        <v>9195.77</v>
      </c>
      <c r="F17">
        <v>7380.87</v>
      </c>
      <c r="G17">
        <v>11082.2</v>
      </c>
      <c r="J17">
        <v>1.5</v>
      </c>
      <c r="K17">
        <v>6</v>
      </c>
      <c r="L17">
        <v>0</v>
      </c>
      <c r="M17">
        <v>488549</v>
      </c>
      <c r="N17">
        <v>742719</v>
      </c>
      <c r="O17">
        <v>109406</v>
      </c>
      <c r="R17">
        <v>1.5</v>
      </c>
      <c r="S17">
        <v>6</v>
      </c>
      <c r="T17">
        <f>D17/D17</f>
        <v>1</v>
      </c>
      <c r="U17">
        <f>E17/D17</f>
        <v>0.7923426217925521</v>
      </c>
      <c r="V17">
        <f>F17/D17</f>
        <v>0.63596391459442692</v>
      </c>
      <c r="W17">
        <f>G17/D17</f>
        <v>0.95488462665219132</v>
      </c>
    </row>
    <row r="18" spans="1:23" x14ac:dyDescent="0.25">
      <c r="B18">
        <v>2</v>
      </c>
      <c r="C18">
        <v>6</v>
      </c>
      <c r="D18">
        <v>11605.8</v>
      </c>
      <c r="E18">
        <v>8649.26</v>
      </c>
      <c r="F18">
        <v>7368.09</v>
      </c>
      <c r="G18">
        <v>10606</v>
      </c>
      <c r="J18">
        <v>2</v>
      </c>
      <c r="K18">
        <v>6</v>
      </c>
      <c r="L18">
        <v>0</v>
      </c>
      <c r="M18">
        <v>757454</v>
      </c>
      <c r="N18">
        <v>964071</v>
      </c>
      <c r="O18">
        <v>317896</v>
      </c>
      <c r="R18">
        <v>2</v>
      </c>
      <c r="S18">
        <v>6</v>
      </c>
      <c r="T18">
        <f>D18/D17</f>
        <v>1</v>
      </c>
      <c r="U18">
        <f>E18/D17</f>
        <v>0.74525323545124</v>
      </c>
      <c r="V18">
        <f>F18/D17</f>
        <v>0.63486274104327156</v>
      </c>
      <c r="W18">
        <f>G18/D17</f>
        <v>0.91385341811852705</v>
      </c>
    </row>
    <row r="19" spans="1:23" x14ac:dyDescent="0.25">
      <c r="B19">
        <v>0.5</v>
      </c>
      <c r="C19">
        <v>8</v>
      </c>
      <c r="D19">
        <v>8823.99</v>
      </c>
      <c r="E19">
        <v>8819.4599999999991</v>
      </c>
      <c r="F19">
        <v>7403.18</v>
      </c>
      <c r="G19">
        <v>8732.49</v>
      </c>
      <c r="J19">
        <v>0.5</v>
      </c>
      <c r="K19">
        <v>8</v>
      </c>
      <c r="L19">
        <v>0</v>
      </c>
      <c r="M19">
        <v>0</v>
      </c>
      <c r="N19">
        <v>241643</v>
      </c>
      <c r="O19">
        <v>0</v>
      </c>
      <c r="R19">
        <v>0.5</v>
      </c>
      <c r="S19">
        <v>8</v>
      </c>
      <c r="T19">
        <f>D19/D17</f>
        <v>0.7603086387840563</v>
      </c>
      <c r="U19">
        <f>E19/D17</f>
        <v>0.75991831670371712</v>
      </c>
      <c r="V19">
        <f>F19/D17</f>
        <v>0.63788622929914363</v>
      </c>
      <c r="W19">
        <f>G19/D17</f>
        <v>0.75242464974409351</v>
      </c>
    </row>
    <row r="20" spans="1:23" x14ac:dyDescent="0.25">
      <c r="B20">
        <v>1</v>
      </c>
      <c r="C20">
        <v>8</v>
      </c>
      <c r="D20">
        <v>11514.7</v>
      </c>
      <c r="E20">
        <v>10305.700000000001</v>
      </c>
      <c r="F20">
        <v>7400.91</v>
      </c>
      <c r="G20">
        <v>10629.3</v>
      </c>
      <c r="J20">
        <v>1</v>
      </c>
      <c r="K20">
        <v>8</v>
      </c>
      <c r="L20">
        <v>0</v>
      </c>
      <c r="M20">
        <v>49404</v>
      </c>
      <c r="N20">
        <v>441956</v>
      </c>
      <c r="O20">
        <v>11518</v>
      </c>
      <c r="R20">
        <v>1</v>
      </c>
      <c r="S20">
        <v>8</v>
      </c>
      <c r="T20">
        <f>D20/D17</f>
        <v>0.99215047648589516</v>
      </c>
      <c r="U20">
        <f>E20/D17</f>
        <v>0.88797842458081311</v>
      </c>
      <c r="V20">
        <f>F20/D17</f>
        <v>0.63769063743990073</v>
      </c>
      <c r="W20">
        <f>G20/D17</f>
        <v>0.91586103499974147</v>
      </c>
    </row>
    <row r="21" spans="1:23" x14ac:dyDescent="0.25">
      <c r="B21">
        <v>1.5</v>
      </c>
      <c r="C21">
        <v>8</v>
      </c>
      <c r="D21">
        <v>11605.8</v>
      </c>
      <c r="E21">
        <v>9847.44</v>
      </c>
      <c r="F21">
        <v>7399.41</v>
      </c>
      <c r="G21">
        <v>11341</v>
      </c>
      <c r="J21">
        <v>1.5</v>
      </c>
      <c r="K21">
        <v>8</v>
      </c>
      <c r="L21">
        <v>0</v>
      </c>
      <c r="M21">
        <v>381027</v>
      </c>
      <c r="N21">
        <v>637515</v>
      </c>
      <c r="O21">
        <v>46809</v>
      </c>
      <c r="R21">
        <v>1.5</v>
      </c>
      <c r="S21">
        <v>8</v>
      </c>
      <c r="T21">
        <f>D21/D17</f>
        <v>1</v>
      </c>
      <c r="U21">
        <f>E21/D17</f>
        <v>0.84849299488186947</v>
      </c>
      <c r="V21">
        <f>F21/D17</f>
        <v>0.63756139171793413</v>
      </c>
      <c r="W21">
        <f>G21/D17</f>
        <v>0.97718382188216246</v>
      </c>
    </row>
    <row r="22" spans="1:23" x14ac:dyDescent="0.25">
      <c r="B22">
        <v>2</v>
      </c>
      <c r="C22">
        <v>8</v>
      </c>
      <c r="D22">
        <v>11605.8</v>
      </c>
      <c r="E22">
        <v>9250.42</v>
      </c>
      <c r="F22">
        <v>7398.91</v>
      </c>
      <c r="G22">
        <v>11104.1</v>
      </c>
      <c r="J22">
        <v>2</v>
      </c>
      <c r="K22">
        <v>8</v>
      </c>
      <c r="L22">
        <v>0</v>
      </c>
      <c r="M22">
        <v>629909</v>
      </c>
      <c r="N22">
        <v>818623</v>
      </c>
      <c r="O22">
        <v>169004</v>
      </c>
      <c r="R22">
        <v>2</v>
      </c>
      <c r="S22">
        <v>8</v>
      </c>
      <c r="T22">
        <f>D22/D17</f>
        <v>1</v>
      </c>
      <c r="U22">
        <f>E22/D17</f>
        <v>0.7970514742628686</v>
      </c>
      <c r="V22">
        <f>F22/D17</f>
        <v>0.63751830981061197</v>
      </c>
      <c r="W22">
        <f>G22/D17</f>
        <v>0.95677161419290369</v>
      </c>
    </row>
    <row r="23" spans="1:23" x14ac:dyDescent="0.25">
      <c r="B23">
        <v>0.5</v>
      </c>
      <c r="C23">
        <v>10</v>
      </c>
      <c r="D23">
        <v>8817.24</v>
      </c>
      <c r="E23">
        <v>8817.24</v>
      </c>
      <c r="F23">
        <v>7403.7</v>
      </c>
      <c r="G23">
        <v>8707.24</v>
      </c>
      <c r="J23">
        <v>0.5</v>
      </c>
      <c r="K23">
        <v>10</v>
      </c>
      <c r="L23">
        <v>0</v>
      </c>
      <c r="M23">
        <v>0</v>
      </c>
      <c r="N23">
        <v>210069</v>
      </c>
      <c r="O23">
        <v>0</v>
      </c>
      <c r="R23">
        <v>0.5</v>
      </c>
      <c r="S23">
        <v>10</v>
      </c>
      <c r="T23">
        <f>D23/D17</f>
        <v>0.75972703303520661</v>
      </c>
      <c r="U23">
        <f>E23/D17</f>
        <v>0.75972703303520661</v>
      </c>
      <c r="V23">
        <f>F23/D17</f>
        <v>0.63793103448275867</v>
      </c>
      <c r="W23">
        <f>G23/D17</f>
        <v>0.75024901342432238</v>
      </c>
    </row>
    <row r="24" spans="1:23" x14ac:dyDescent="0.25">
      <c r="B24">
        <v>1</v>
      </c>
      <c r="C24">
        <v>10</v>
      </c>
      <c r="D24">
        <v>11498.4</v>
      </c>
      <c r="E24">
        <v>10910.9</v>
      </c>
      <c r="F24">
        <v>7403.7</v>
      </c>
      <c r="G24">
        <v>10622.1</v>
      </c>
      <c r="J24">
        <v>1</v>
      </c>
      <c r="K24">
        <v>10</v>
      </c>
      <c r="L24">
        <v>0</v>
      </c>
      <c r="M24">
        <v>13487</v>
      </c>
      <c r="N24">
        <v>376721</v>
      </c>
      <c r="O24">
        <v>1619</v>
      </c>
      <c r="R24">
        <v>1</v>
      </c>
      <c r="S24">
        <v>10</v>
      </c>
      <c r="T24">
        <f>D24/D17</f>
        <v>0.99074600630719123</v>
      </c>
      <c r="U24">
        <f>E24/D17</f>
        <v>0.94012476520360511</v>
      </c>
      <c r="V24">
        <f>F24/D17</f>
        <v>0.63793103448275867</v>
      </c>
      <c r="W24">
        <f>G24/D17</f>
        <v>0.91524065553430189</v>
      </c>
    </row>
    <row r="25" spans="1:23" x14ac:dyDescent="0.25">
      <c r="B25">
        <v>1.5</v>
      </c>
      <c r="C25">
        <v>10</v>
      </c>
      <c r="D25">
        <v>11605.8</v>
      </c>
      <c r="E25">
        <v>10508.5</v>
      </c>
      <c r="F25">
        <v>7403.69</v>
      </c>
      <c r="G25">
        <v>11426.2</v>
      </c>
      <c r="J25">
        <v>1.5</v>
      </c>
      <c r="K25">
        <v>10</v>
      </c>
      <c r="L25">
        <v>0</v>
      </c>
      <c r="M25">
        <v>240616</v>
      </c>
      <c r="N25">
        <v>533530</v>
      </c>
      <c r="O25">
        <v>29403</v>
      </c>
      <c r="R25">
        <v>1.5</v>
      </c>
      <c r="S25">
        <v>10</v>
      </c>
      <c r="T25">
        <f>D25/D17</f>
        <v>1</v>
      </c>
      <c r="U25">
        <f>E25/D17</f>
        <v>0.90545244619069776</v>
      </c>
      <c r="V25">
        <f>F25/D17</f>
        <v>0.63793017284461218</v>
      </c>
      <c r="W25">
        <f>G25/D17</f>
        <v>0.98452497888986557</v>
      </c>
    </row>
    <row r="26" spans="1:23" x14ac:dyDescent="0.25">
      <c r="B26">
        <v>2</v>
      </c>
      <c r="C26">
        <v>10</v>
      </c>
      <c r="D26">
        <v>11605.8</v>
      </c>
      <c r="E26">
        <v>9740.49</v>
      </c>
      <c r="F26">
        <v>7403.51</v>
      </c>
      <c r="G26">
        <v>11396.6</v>
      </c>
      <c r="J26">
        <v>2</v>
      </c>
      <c r="K26">
        <v>10</v>
      </c>
      <c r="L26">
        <v>0</v>
      </c>
      <c r="M26">
        <v>507781</v>
      </c>
      <c r="N26">
        <v>693194</v>
      </c>
      <c r="O26">
        <v>66920</v>
      </c>
      <c r="R26">
        <v>2</v>
      </c>
      <c r="S26">
        <v>10</v>
      </c>
      <c r="T26">
        <f>D26/D17</f>
        <v>1</v>
      </c>
      <c r="U26">
        <f>E26/D17</f>
        <v>0.8392777749056507</v>
      </c>
      <c r="V26">
        <f>F26/D17</f>
        <v>0.6379146633579762</v>
      </c>
      <c r="W26">
        <f>G26/D17</f>
        <v>0.98197452997639123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7825</v>
      </c>
      <c r="E29">
        <v>8347</v>
      </c>
      <c r="F29">
        <v>7825</v>
      </c>
      <c r="G29">
        <v>7825</v>
      </c>
      <c r="J29">
        <v>0.5</v>
      </c>
      <c r="K29">
        <v>3</v>
      </c>
      <c r="L29">
        <v>0</v>
      </c>
      <c r="M29">
        <f t="shared" ref="M29:M52" si="0">(E29-D29)</f>
        <v>522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7825</v>
      </c>
      <c r="E30">
        <v>9117</v>
      </c>
      <c r="F30">
        <v>7825</v>
      </c>
      <c r="G30">
        <v>7825</v>
      </c>
      <c r="J30">
        <v>1</v>
      </c>
      <c r="K30">
        <v>3</v>
      </c>
      <c r="L30">
        <v>0</v>
      </c>
      <c r="M30">
        <f t="shared" si="0"/>
        <v>1292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7825</v>
      </c>
      <c r="E31">
        <v>8332</v>
      </c>
      <c r="F31">
        <v>7825</v>
      </c>
      <c r="G31">
        <v>7825</v>
      </c>
      <c r="J31">
        <v>1.5</v>
      </c>
      <c r="K31">
        <v>3</v>
      </c>
      <c r="L31">
        <v>0</v>
      </c>
      <c r="M31">
        <f t="shared" si="0"/>
        <v>507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7825</v>
      </c>
      <c r="E32">
        <v>8021</v>
      </c>
      <c r="F32">
        <v>7825</v>
      </c>
      <c r="G32">
        <v>7825</v>
      </c>
      <c r="J32">
        <v>2</v>
      </c>
      <c r="K32">
        <v>3</v>
      </c>
      <c r="L32">
        <v>0</v>
      </c>
      <c r="M32">
        <f t="shared" si="0"/>
        <v>196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7825</v>
      </c>
      <c r="E33">
        <v>8422</v>
      </c>
      <c r="F33">
        <v>7825</v>
      </c>
      <c r="G33">
        <v>7825</v>
      </c>
      <c r="J33">
        <v>0.5</v>
      </c>
      <c r="K33">
        <v>4</v>
      </c>
      <c r="L33">
        <v>0</v>
      </c>
      <c r="M33">
        <f t="shared" si="0"/>
        <v>597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7825</v>
      </c>
      <c r="E34">
        <v>9226</v>
      </c>
      <c r="F34">
        <v>7825</v>
      </c>
      <c r="G34">
        <v>7825</v>
      </c>
      <c r="J34">
        <v>1</v>
      </c>
      <c r="K34">
        <v>4</v>
      </c>
      <c r="L34">
        <v>0</v>
      </c>
      <c r="M34">
        <f t="shared" si="0"/>
        <v>1401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7825</v>
      </c>
      <c r="E35">
        <v>9132</v>
      </c>
      <c r="F35">
        <v>7825</v>
      </c>
      <c r="G35">
        <v>7825</v>
      </c>
      <c r="J35">
        <v>1.5</v>
      </c>
      <c r="K35">
        <v>4</v>
      </c>
      <c r="L35">
        <v>0</v>
      </c>
      <c r="M35">
        <f t="shared" si="0"/>
        <v>1307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7825</v>
      </c>
      <c r="E36">
        <v>8635</v>
      </c>
      <c r="F36">
        <v>7825</v>
      </c>
      <c r="G36">
        <v>7825</v>
      </c>
      <c r="J36">
        <v>2</v>
      </c>
      <c r="K36">
        <v>4</v>
      </c>
      <c r="L36">
        <v>0</v>
      </c>
      <c r="M36">
        <f t="shared" si="0"/>
        <v>810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7825</v>
      </c>
      <c r="E37">
        <v>8257</v>
      </c>
      <c r="F37">
        <v>7825</v>
      </c>
      <c r="G37">
        <v>7825</v>
      </c>
      <c r="J37">
        <v>0.5</v>
      </c>
      <c r="K37">
        <v>5</v>
      </c>
      <c r="L37">
        <v>0</v>
      </c>
      <c r="M37">
        <f t="shared" si="0"/>
        <v>432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7825</v>
      </c>
      <c r="E38">
        <v>9519</v>
      </c>
      <c r="F38">
        <v>7825</v>
      </c>
      <c r="G38">
        <v>7825</v>
      </c>
      <c r="J38">
        <v>1</v>
      </c>
      <c r="K38">
        <v>5</v>
      </c>
      <c r="L38">
        <v>0</v>
      </c>
      <c r="M38">
        <f t="shared" si="0"/>
        <v>1694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7825</v>
      </c>
      <c r="E39">
        <v>9763</v>
      </c>
      <c r="F39">
        <v>7825</v>
      </c>
      <c r="G39">
        <v>7825</v>
      </c>
      <c r="J39">
        <v>1.5</v>
      </c>
      <c r="K39">
        <v>5</v>
      </c>
      <c r="L39">
        <v>0</v>
      </c>
      <c r="M39">
        <f t="shared" si="0"/>
        <v>1938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7825</v>
      </c>
      <c r="E40">
        <v>9038</v>
      </c>
      <c r="F40">
        <v>7825</v>
      </c>
      <c r="G40">
        <v>7825</v>
      </c>
      <c r="J40">
        <v>2</v>
      </c>
      <c r="K40">
        <v>5</v>
      </c>
      <c r="L40">
        <v>0</v>
      </c>
      <c r="M40">
        <f t="shared" si="0"/>
        <v>1213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7825</v>
      </c>
      <c r="E41">
        <v>8088</v>
      </c>
      <c r="F41">
        <v>7825</v>
      </c>
      <c r="G41">
        <v>7825</v>
      </c>
      <c r="J41">
        <v>0.5</v>
      </c>
      <c r="K41">
        <v>6</v>
      </c>
      <c r="L41">
        <v>0</v>
      </c>
      <c r="M41">
        <f t="shared" si="0"/>
        <v>263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7825</v>
      </c>
      <c r="E42">
        <v>9722</v>
      </c>
      <c r="F42">
        <v>7825</v>
      </c>
      <c r="G42">
        <v>7825</v>
      </c>
      <c r="J42">
        <v>1</v>
      </c>
      <c r="K42">
        <v>6</v>
      </c>
      <c r="L42">
        <v>0</v>
      </c>
      <c r="M42">
        <f t="shared" si="0"/>
        <v>1897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7825</v>
      </c>
      <c r="E43">
        <v>9705</v>
      </c>
      <c r="F43">
        <v>7825</v>
      </c>
      <c r="G43">
        <v>7825</v>
      </c>
      <c r="J43">
        <v>1.5</v>
      </c>
      <c r="K43">
        <v>6</v>
      </c>
      <c r="L43">
        <v>0</v>
      </c>
      <c r="M43">
        <f t="shared" si="0"/>
        <v>1880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7825</v>
      </c>
      <c r="E44">
        <v>9330</v>
      </c>
      <c r="F44">
        <v>7825</v>
      </c>
      <c r="G44">
        <v>7825</v>
      </c>
      <c r="J44">
        <v>2</v>
      </c>
      <c r="K44">
        <v>6</v>
      </c>
      <c r="L44">
        <v>0</v>
      </c>
      <c r="M44">
        <f t="shared" si="0"/>
        <v>1505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7825</v>
      </c>
      <c r="E45">
        <v>7834</v>
      </c>
      <c r="F45">
        <v>7825</v>
      </c>
      <c r="G45">
        <v>7825</v>
      </c>
      <c r="J45">
        <v>0.5</v>
      </c>
      <c r="K45">
        <v>8</v>
      </c>
      <c r="L45">
        <v>0</v>
      </c>
      <c r="M45">
        <f t="shared" si="0"/>
        <v>9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7825</v>
      </c>
      <c r="E46">
        <v>9565</v>
      </c>
      <c r="F46">
        <v>7825</v>
      </c>
      <c r="G46">
        <v>7825</v>
      </c>
      <c r="J46">
        <v>1</v>
      </c>
      <c r="K46">
        <v>8</v>
      </c>
      <c r="L46">
        <v>0</v>
      </c>
      <c r="M46">
        <f t="shared" si="0"/>
        <v>1740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7825</v>
      </c>
      <c r="E47">
        <v>9708</v>
      </c>
      <c r="F47">
        <v>7825</v>
      </c>
      <c r="G47">
        <v>7825</v>
      </c>
      <c r="J47">
        <v>1.5</v>
      </c>
      <c r="K47">
        <v>8</v>
      </c>
      <c r="L47">
        <v>0</v>
      </c>
      <c r="M47">
        <f t="shared" si="0"/>
        <v>1883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7825</v>
      </c>
      <c r="E48">
        <v>9862</v>
      </c>
      <c r="F48">
        <v>7825</v>
      </c>
      <c r="G48">
        <v>7825</v>
      </c>
      <c r="J48">
        <v>2</v>
      </c>
      <c r="K48">
        <v>8</v>
      </c>
      <c r="L48">
        <v>0</v>
      </c>
      <c r="M48">
        <f t="shared" si="0"/>
        <v>2037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7825</v>
      </c>
      <c r="E49">
        <v>7825</v>
      </c>
      <c r="F49">
        <v>7825</v>
      </c>
      <c r="G49">
        <v>7825</v>
      </c>
      <c r="J49">
        <v>0.5</v>
      </c>
      <c r="K49">
        <v>10</v>
      </c>
      <c r="L49">
        <v>0</v>
      </c>
      <c r="M49">
        <f t="shared" si="0"/>
        <v>0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7825</v>
      </c>
      <c r="E50">
        <v>8839</v>
      </c>
      <c r="F50">
        <v>7825</v>
      </c>
      <c r="G50">
        <v>7825</v>
      </c>
      <c r="J50">
        <v>1</v>
      </c>
      <c r="K50">
        <v>10</v>
      </c>
      <c r="L50">
        <v>0</v>
      </c>
      <c r="M50">
        <f t="shared" si="0"/>
        <v>1014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7825</v>
      </c>
      <c r="E51">
        <v>9723</v>
      </c>
      <c r="F51">
        <v>7825</v>
      </c>
      <c r="G51">
        <v>7825</v>
      </c>
      <c r="J51">
        <v>1.5</v>
      </c>
      <c r="K51">
        <v>10</v>
      </c>
      <c r="L51">
        <v>0</v>
      </c>
      <c r="M51">
        <f t="shared" si="0"/>
        <v>1898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7825</v>
      </c>
      <c r="E52">
        <v>9927</v>
      </c>
      <c r="F52">
        <v>7825</v>
      </c>
      <c r="G52">
        <v>7825</v>
      </c>
      <c r="J52">
        <v>2</v>
      </c>
      <c r="K52">
        <v>10</v>
      </c>
      <c r="L52">
        <v>0</v>
      </c>
      <c r="M52">
        <f t="shared" si="0"/>
        <v>2102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1">D56/D56</f>
        <v>1</v>
      </c>
      <c r="M56">
        <f t="shared" ref="M56:M60" si="2">E56/D56</f>
        <v>0.92770338398400876</v>
      </c>
      <c r="N56">
        <f t="shared" ref="N56:N60" si="3">F56/D56</f>
        <v>1.5566680228547169</v>
      </c>
      <c r="O56">
        <f t="shared" ref="O56:O60" si="4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1"/>
        <v>1</v>
      </c>
      <c r="M57">
        <f t="shared" si="2"/>
        <v>1.0293179961229755</v>
      </c>
      <c r="N57">
        <f t="shared" si="3"/>
        <v>2.2028548999503355</v>
      </c>
      <c r="O57">
        <f t="shared" si="4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1"/>
        <v>1</v>
      </c>
      <c r="M58">
        <f t="shared" si="2"/>
        <v>0.58152562574493449</v>
      </c>
      <c r="N58">
        <f t="shared" si="3"/>
        <v>0.67153537761404269</v>
      </c>
      <c r="O58">
        <f t="shared" si="4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1"/>
        <v>1</v>
      </c>
      <c r="M59">
        <f t="shared" si="2"/>
        <v>0.69604765143983394</v>
      </c>
      <c r="N59">
        <f t="shared" si="3"/>
        <v>0.92158093942406638</v>
      </c>
      <c r="O59">
        <f t="shared" si="4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1"/>
        <v>1</v>
      </c>
      <c r="M60">
        <f t="shared" si="2"/>
        <v>0.89245584879452322</v>
      </c>
      <c r="N60">
        <f t="shared" si="3"/>
        <v>1.488242881238218</v>
      </c>
      <c r="O60">
        <f t="shared" si="4"/>
        <v>1.0216725369580315</v>
      </c>
    </row>
    <row r="65" spans="4:17" ht="17.25" thickBot="1" x14ac:dyDescent="0.3">
      <c r="D65" t="s">
        <v>24</v>
      </c>
      <c r="L65" s="4">
        <v>0.2</v>
      </c>
      <c r="M65" s="4">
        <v>0.5</v>
      </c>
      <c r="N65" s="4">
        <v>0.8</v>
      </c>
      <c r="P65">
        <v>0.2</v>
      </c>
      <c r="Q65">
        <v>0.8</v>
      </c>
    </row>
    <row r="66" spans="4:17" x14ac:dyDescent="0.25">
      <c r="D66">
        <v>7825</v>
      </c>
      <c r="E66">
        <v>8269</v>
      </c>
      <c r="F66">
        <v>7825</v>
      </c>
      <c r="G66">
        <v>8274</v>
      </c>
      <c r="H66">
        <v>7825</v>
      </c>
      <c r="I66">
        <v>8399</v>
      </c>
      <c r="L66" s="5">
        <f>E66-D66</f>
        <v>444</v>
      </c>
      <c r="M66" s="6">
        <f>G66-F66</f>
        <v>449</v>
      </c>
      <c r="N66" s="7">
        <f>I66-H66</f>
        <v>574</v>
      </c>
      <c r="P66" s="5">
        <f>(L66-M66)/M66</f>
        <v>-1.1135857461024499E-2</v>
      </c>
      <c r="Q66" s="7">
        <f>(N66-M66)/M66</f>
        <v>0.27839643652561247</v>
      </c>
    </row>
    <row r="67" spans="4:17" x14ac:dyDescent="0.25">
      <c r="D67">
        <v>7825</v>
      </c>
      <c r="E67">
        <v>9057</v>
      </c>
      <c r="F67">
        <v>7825</v>
      </c>
      <c r="G67">
        <v>9084</v>
      </c>
      <c r="H67">
        <v>7825</v>
      </c>
      <c r="I67">
        <v>9235</v>
      </c>
      <c r="L67" s="8">
        <f t="shared" ref="L67:L89" si="5">E67-D67</f>
        <v>1232</v>
      </c>
      <c r="M67" s="4">
        <f t="shared" ref="M67:M89" si="6">G67-F67</f>
        <v>1259</v>
      </c>
      <c r="N67" s="9">
        <f t="shared" ref="N67:N89" si="7">I67-H67</f>
        <v>1410</v>
      </c>
      <c r="P67" s="8">
        <f t="shared" ref="P67:P89" si="8">(L67-M67)/M67</f>
        <v>-2.1445591739475776E-2</v>
      </c>
      <c r="Q67" s="9">
        <f t="shared" ref="Q67:Q89" si="9">(N67-M67)/M67</f>
        <v>0.11993645750595711</v>
      </c>
    </row>
    <row r="68" spans="4:17" x14ac:dyDescent="0.25">
      <c r="D68">
        <v>7825</v>
      </c>
      <c r="E68">
        <v>8379</v>
      </c>
      <c r="F68">
        <v>7825</v>
      </c>
      <c r="G68">
        <v>8390</v>
      </c>
      <c r="H68">
        <v>7825</v>
      </c>
      <c r="I68">
        <v>8435</v>
      </c>
      <c r="L68" s="8">
        <f t="shared" si="5"/>
        <v>554</v>
      </c>
      <c r="M68" s="4">
        <f t="shared" si="6"/>
        <v>565</v>
      </c>
      <c r="N68" s="9">
        <f t="shared" si="7"/>
        <v>610</v>
      </c>
      <c r="P68" s="8">
        <f t="shared" si="8"/>
        <v>-1.9469026548672566E-2</v>
      </c>
      <c r="Q68" s="9">
        <f t="shared" si="9"/>
        <v>7.9646017699115043E-2</v>
      </c>
    </row>
    <row r="69" spans="4:17" ht="17.25" thickBot="1" x14ac:dyDescent="0.3">
      <c r="D69">
        <v>7825</v>
      </c>
      <c r="E69">
        <v>8114</v>
      </c>
      <c r="F69">
        <v>7825</v>
      </c>
      <c r="G69">
        <v>8140</v>
      </c>
      <c r="H69">
        <v>7825</v>
      </c>
      <c r="I69">
        <v>8169</v>
      </c>
      <c r="L69" s="10">
        <f t="shared" si="5"/>
        <v>289</v>
      </c>
      <c r="M69" s="11">
        <f t="shared" si="6"/>
        <v>315</v>
      </c>
      <c r="N69" s="12">
        <f t="shared" si="7"/>
        <v>344</v>
      </c>
      <c r="P69" s="10">
        <f t="shared" si="8"/>
        <v>-8.2539682539682538E-2</v>
      </c>
      <c r="Q69" s="12">
        <f t="shared" si="9"/>
        <v>9.2063492063492069E-2</v>
      </c>
    </row>
    <row r="70" spans="4:17" x14ac:dyDescent="0.25">
      <c r="D70">
        <v>7825</v>
      </c>
      <c r="E70">
        <v>8519</v>
      </c>
      <c r="F70">
        <v>7825</v>
      </c>
      <c r="G70">
        <v>8532</v>
      </c>
      <c r="H70">
        <v>7825</v>
      </c>
      <c r="I70">
        <v>8584</v>
      </c>
      <c r="L70" s="5">
        <f t="shared" si="5"/>
        <v>694</v>
      </c>
      <c r="M70" s="6">
        <f t="shared" si="6"/>
        <v>707</v>
      </c>
      <c r="N70" s="7">
        <f t="shared" si="7"/>
        <v>759</v>
      </c>
      <c r="P70">
        <f t="shared" si="8"/>
        <v>-1.8387553041018388E-2</v>
      </c>
      <c r="Q70">
        <f t="shared" si="9"/>
        <v>7.355021216407355E-2</v>
      </c>
    </row>
    <row r="71" spans="4:17" x14ac:dyDescent="0.25">
      <c r="D71">
        <v>7825</v>
      </c>
      <c r="E71">
        <v>9339</v>
      </c>
      <c r="F71">
        <v>7825</v>
      </c>
      <c r="G71">
        <v>9368</v>
      </c>
      <c r="H71">
        <v>7825</v>
      </c>
      <c r="I71">
        <v>9509</v>
      </c>
      <c r="L71" s="8">
        <f t="shared" si="5"/>
        <v>1514</v>
      </c>
      <c r="M71" s="4">
        <f t="shared" si="6"/>
        <v>1543</v>
      </c>
      <c r="N71" s="9">
        <f t="shared" si="7"/>
        <v>1684</v>
      </c>
      <c r="P71">
        <f t="shared" si="8"/>
        <v>-1.8794556059624108E-2</v>
      </c>
      <c r="Q71">
        <f t="shared" si="9"/>
        <v>9.1380427738172385E-2</v>
      </c>
    </row>
    <row r="72" spans="4:17" x14ac:dyDescent="0.25">
      <c r="D72">
        <v>7825</v>
      </c>
      <c r="E72">
        <v>9160</v>
      </c>
      <c r="F72">
        <v>7825</v>
      </c>
      <c r="G72">
        <v>9171</v>
      </c>
      <c r="H72">
        <v>7825</v>
      </c>
      <c r="I72">
        <v>9261</v>
      </c>
      <c r="L72" s="8">
        <f t="shared" si="5"/>
        <v>1335</v>
      </c>
      <c r="M72" s="4">
        <f t="shared" si="6"/>
        <v>1346</v>
      </c>
      <c r="N72" s="9">
        <f t="shared" si="7"/>
        <v>1436</v>
      </c>
      <c r="P72">
        <f t="shared" si="8"/>
        <v>-8.1723625557206542E-3</v>
      </c>
      <c r="Q72">
        <f t="shared" si="9"/>
        <v>6.6864784546805348E-2</v>
      </c>
    </row>
    <row r="73" spans="4:17" ht="17.25" thickBot="1" x14ac:dyDescent="0.3">
      <c r="D73">
        <v>7825</v>
      </c>
      <c r="E73">
        <v>8806</v>
      </c>
      <c r="F73">
        <v>7825</v>
      </c>
      <c r="G73">
        <v>8800</v>
      </c>
      <c r="H73">
        <v>7825</v>
      </c>
      <c r="I73">
        <v>8861</v>
      </c>
      <c r="L73" s="10">
        <f t="shared" si="5"/>
        <v>981</v>
      </c>
      <c r="M73" s="11">
        <f t="shared" si="6"/>
        <v>975</v>
      </c>
      <c r="N73" s="12">
        <f t="shared" si="7"/>
        <v>1036</v>
      </c>
      <c r="P73">
        <f t="shared" si="8"/>
        <v>6.1538461538461538E-3</v>
      </c>
      <c r="Q73">
        <f t="shared" si="9"/>
        <v>6.2564102564102567E-2</v>
      </c>
    </row>
    <row r="74" spans="4:17" x14ac:dyDescent="0.25">
      <c r="D74">
        <v>7825</v>
      </c>
      <c r="E74">
        <v>8307</v>
      </c>
      <c r="F74">
        <v>7825</v>
      </c>
      <c r="G74">
        <v>8314</v>
      </c>
      <c r="H74">
        <v>7825</v>
      </c>
      <c r="I74">
        <v>8332</v>
      </c>
      <c r="L74" s="5">
        <f t="shared" si="5"/>
        <v>482</v>
      </c>
      <c r="M74" s="6">
        <f t="shared" si="6"/>
        <v>489</v>
      </c>
      <c r="N74" s="7">
        <f t="shared" si="7"/>
        <v>507</v>
      </c>
      <c r="P74">
        <f t="shared" si="8"/>
        <v>-1.4314928425357873E-2</v>
      </c>
      <c r="Q74">
        <f t="shared" si="9"/>
        <v>3.6809815950920248E-2</v>
      </c>
    </row>
    <row r="75" spans="4:17" x14ac:dyDescent="0.25">
      <c r="D75">
        <v>7825</v>
      </c>
      <c r="E75">
        <v>9532</v>
      </c>
      <c r="F75">
        <v>7825</v>
      </c>
      <c r="G75">
        <v>9577</v>
      </c>
      <c r="H75">
        <v>7825</v>
      </c>
      <c r="I75">
        <v>9706</v>
      </c>
      <c r="L75" s="8">
        <f t="shared" si="5"/>
        <v>1707</v>
      </c>
      <c r="M75" s="4">
        <f t="shared" si="6"/>
        <v>1752</v>
      </c>
      <c r="N75" s="9">
        <f t="shared" si="7"/>
        <v>1881</v>
      </c>
      <c r="P75">
        <f t="shared" si="8"/>
        <v>-2.5684931506849314E-2</v>
      </c>
      <c r="Q75">
        <f t="shared" si="9"/>
        <v>7.3630136986301373E-2</v>
      </c>
    </row>
    <row r="76" spans="4:17" x14ac:dyDescent="0.25">
      <c r="D76">
        <v>7825</v>
      </c>
      <c r="E76">
        <v>9892</v>
      </c>
      <c r="F76">
        <v>7825</v>
      </c>
      <c r="G76">
        <v>9914</v>
      </c>
      <c r="H76">
        <v>7825</v>
      </c>
      <c r="I76">
        <v>10048</v>
      </c>
      <c r="L76" s="8">
        <f t="shared" si="5"/>
        <v>2067</v>
      </c>
      <c r="M76" s="4">
        <f t="shared" si="6"/>
        <v>2089</v>
      </c>
      <c r="N76" s="9">
        <f t="shared" si="7"/>
        <v>2223</v>
      </c>
      <c r="P76">
        <f t="shared" si="8"/>
        <v>-1.0531354715174725E-2</v>
      </c>
      <c r="Q76">
        <f t="shared" si="9"/>
        <v>6.4145524174246057E-2</v>
      </c>
    </row>
    <row r="77" spans="4:17" ht="17.25" thickBot="1" x14ac:dyDescent="0.3">
      <c r="D77">
        <v>7825</v>
      </c>
      <c r="E77">
        <v>9297</v>
      </c>
      <c r="F77">
        <v>7825</v>
      </c>
      <c r="G77">
        <v>9303</v>
      </c>
      <c r="H77">
        <v>7825</v>
      </c>
      <c r="I77">
        <v>9357</v>
      </c>
      <c r="L77" s="10">
        <f t="shared" si="5"/>
        <v>1472</v>
      </c>
      <c r="M77" s="11">
        <f t="shared" si="6"/>
        <v>1478</v>
      </c>
      <c r="N77" s="12">
        <f t="shared" si="7"/>
        <v>1532</v>
      </c>
      <c r="P77">
        <f t="shared" si="8"/>
        <v>-4.0595399188092015E-3</v>
      </c>
      <c r="Q77">
        <f t="shared" si="9"/>
        <v>3.6535859269282815E-2</v>
      </c>
    </row>
    <row r="78" spans="4:17" x14ac:dyDescent="0.25">
      <c r="D78">
        <v>7825</v>
      </c>
      <c r="E78">
        <v>8123</v>
      </c>
      <c r="F78">
        <v>7825</v>
      </c>
      <c r="G78">
        <v>8124</v>
      </c>
      <c r="H78">
        <v>7825</v>
      </c>
      <c r="I78">
        <v>8124</v>
      </c>
      <c r="L78" s="5">
        <f t="shared" si="5"/>
        <v>298</v>
      </c>
      <c r="M78" s="6">
        <f t="shared" si="6"/>
        <v>299</v>
      </c>
      <c r="N78" s="7">
        <f t="shared" si="7"/>
        <v>299</v>
      </c>
      <c r="P78">
        <f t="shared" si="8"/>
        <v>-3.3444816053511705E-3</v>
      </c>
      <c r="Q78">
        <f t="shared" si="9"/>
        <v>0</v>
      </c>
    </row>
    <row r="79" spans="4:17" x14ac:dyDescent="0.25">
      <c r="D79">
        <v>7825</v>
      </c>
      <c r="E79">
        <v>9764</v>
      </c>
      <c r="F79">
        <v>7825</v>
      </c>
      <c r="G79">
        <v>9798</v>
      </c>
      <c r="H79">
        <v>7825</v>
      </c>
      <c r="I79">
        <v>9834</v>
      </c>
      <c r="L79" s="8">
        <f t="shared" si="5"/>
        <v>1939</v>
      </c>
      <c r="M79" s="4">
        <f t="shared" si="6"/>
        <v>1973</v>
      </c>
      <c r="N79" s="9">
        <f t="shared" si="7"/>
        <v>2009</v>
      </c>
      <c r="P79">
        <f t="shared" si="8"/>
        <v>-1.7232640648758235E-2</v>
      </c>
      <c r="Q79">
        <f t="shared" si="9"/>
        <v>1.824632539280284E-2</v>
      </c>
    </row>
    <row r="80" spans="4:17" x14ac:dyDescent="0.25">
      <c r="D80">
        <v>7825</v>
      </c>
      <c r="E80">
        <v>9845</v>
      </c>
      <c r="F80">
        <v>7825</v>
      </c>
      <c r="G80">
        <v>9873</v>
      </c>
      <c r="H80">
        <v>7825</v>
      </c>
      <c r="I80">
        <v>9922</v>
      </c>
      <c r="L80" s="8">
        <f t="shared" si="5"/>
        <v>2020</v>
      </c>
      <c r="M80" s="4">
        <f t="shared" si="6"/>
        <v>2048</v>
      </c>
      <c r="N80" s="9">
        <f t="shared" si="7"/>
        <v>2097</v>
      </c>
      <c r="P80">
        <f t="shared" si="8"/>
        <v>-1.3671875E-2</v>
      </c>
      <c r="Q80">
        <f t="shared" si="9"/>
        <v>2.392578125E-2</v>
      </c>
    </row>
    <row r="81" spans="4:17" ht="17.25" thickBot="1" x14ac:dyDescent="0.3">
      <c r="D81">
        <v>7825</v>
      </c>
      <c r="E81">
        <v>9777</v>
      </c>
      <c r="F81">
        <v>7825</v>
      </c>
      <c r="G81">
        <v>9787</v>
      </c>
      <c r="H81">
        <v>7825</v>
      </c>
      <c r="I81">
        <v>9864</v>
      </c>
      <c r="L81" s="10">
        <f t="shared" si="5"/>
        <v>1952</v>
      </c>
      <c r="M81" s="11">
        <f t="shared" si="6"/>
        <v>1962</v>
      </c>
      <c r="N81" s="12">
        <f t="shared" si="7"/>
        <v>2039</v>
      </c>
      <c r="P81">
        <f t="shared" si="8"/>
        <v>-5.0968399592252805E-3</v>
      </c>
      <c r="Q81">
        <f t="shared" si="9"/>
        <v>3.9245667686034658E-2</v>
      </c>
    </row>
    <row r="82" spans="4:17" x14ac:dyDescent="0.25">
      <c r="D82">
        <v>7825</v>
      </c>
      <c r="E82">
        <v>7834</v>
      </c>
      <c r="F82">
        <v>7825</v>
      </c>
      <c r="G82">
        <v>7834</v>
      </c>
      <c r="H82">
        <v>7825</v>
      </c>
      <c r="I82">
        <v>7834</v>
      </c>
      <c r="L82" s="5">
        <f t="shared" si="5"/>
        <v>9</v>
      </c>
      <c r="M82" s="6">
        <f t="shared" si="6"/>
        <v>9</v>
      </c>
      <c r="N82" s="7">
        <f t="shared" si="7"/>
        <v>9</v>
      </c>
      <c r="P82">
        <f t="shared" si="8"/>
        <v>0</v>
      </c>
      <c r="Q82">
        <f t="shared" si="9"/>
        <v>0</v>
      </c>
    </row>
    <row r="83" spans="4:17" x14ac:dyDescent="0.25">
      <c r="D83">
        <v>7825</v>
      </c>
      <c r="E83">
        <v>9675</v>
      </c>
      <c r="F83">
        <v>7825</v>
      </c>
      <c r="G83">
        <v>9675</v>
      </c>
      <c r="H83">
        <v>7825</v>
      </c>
      <c r="I83">
        <v>9645</v>
      </c>
      <c r="L83" s="8">
        <f t="shared" si="5"/>
        <v>1850</v>
      </c>
      <c r="M83" s="4">
        <f t="shared" si="6"/>
        <v>1850</v>
      </c>
      <c r="N83" s="9">
        <f t="shared" si="7"/>
        <v>1820</v>
      </c>
      <c r="P83">
        <f t="shared" si="8"/>
        <v>0</v>
      </c>
      <c r="Q83">
        <f t="shared" si="9"/>
        <v>-1.6216216216216217E-2</v>
      </c>
    </row>
    <row r="84" spans="4:17" x14ac:dyDescent="0.25">
      <c r="D84">
        <v>7825</v>
      </c>
      <c r="E84">
        <v>9887</v>
      </c>
      <c r="F84">
        <v>7825</v>
      </c>
      <c r="G84">
        <v>9896</v>
      </c>
      <c r="H84">
        <v>7825</v>
      </c>
      <c r="I84">
        <v>9885</v>
      </c>
      <c r="L84" s="8">
        <f t="shared" si="5"/>
        <v>2062</v>
      </c>
      <c r="M84" s="4">
        <f t="shared" si="6"/>
        <v>2071</v>
      </c>
      <c r="N84" s="9">
        <f t="shared" si="7"/>
        <v>2060</v>
      </c>
      <c r="P84">
        <f t="shared" si="8"/>
        <v>-4.3457267020762915E-3</v>
      </c>
      <c r="Q84">
        <f t="shared" si="9"/>
        <v>-5.311443746982134E-3</v>
      </c>
    </row>
    <row r="85" spans="4:17" ht="17.25" thickBot="1" x14ac:dyDescent="0.3">
      <c r="D85">
        <v>7825</v>
      </c>
      <c r="E85">
        <v>10257</v>
      </c>
      <c r="F85">
        <v>7825</v>
      </c>
      <c r="G85">
        <v>10266</v>
      </c>
      <c r="H85">
        <v>7825</v>
      </c>
      <c r="I85">
        <v>10287</v>
      </c>
      <c r="L85" s="10">
        <f t="shared" si="5"/>
        <v>2432</v>
      </c>
      <c r="M85" s="11">
        <f t="shared" si="6"/>
        <v>2441</v>
      </c>
      <c r="N85" s="12">
        <f t="shared" si="7"/>
        <v>2462</v>
      </c>
      <c r="P85">
        <f t="shared" si="8"/>
        <v>-3.6870135190495697E-3</v>
      </c>
      <c r="Q85">
        <f t="shared" si="9"/>
        <v>8.6030315444489969E-3</v>
      </c>
    </row>
    <row r="86" spans="4:17" x14ac:dyDescent="0.25">
      <c r="D86">
        <v>7825</v>
      </c>
      <c r="E86">
        <v>7825</v>
      </c>
      <c r="F86">
        <v>7825</v>
      </c>
      <c r="G86">
        <v>7825</v>
      </c>
      <c r="H86">
        <v>7825</v>
      </c>
      <c r="I86">
        <v>7825</v>
      </c>
      <c r="L86" s="5">
        <f t="shared" si="5"/>
        <v>0</v>
      </c>
      <c r="M86" s="6">
        <f t="shared" si="6"/>
        <v>0</v>
      </c>
      <c r="N86" s="7">
        <f t="shared" si="7"/>
        <v>0</v>
      </c>
      <c r="P86" t="e">
        <f t="shared" si="8"/>
        <v>#DIV/0!</v>
      </c>
      <c r="Q86" t="e">
        <f t="shared" si="9"/>
        <v>#DIV/0!</v>
      </c>
    </row>
    <row r="87" spans="4:17" x14ac:dyDescent="0.25">
      <c r="D87">
        <v>7825</v>
      </c>
      <c r="E87">
        <v>8892</v>
      </c>
      <c r="F87">
        <v>7825</v>
      </c>
      <c r="G87">
        <v>8892</v>
      </c>
      <c r="H87">
        <v>7825</v>
      </c>
      <c r="I87">
        <v>8863</v>
      </c>
      <c r="L87" s="8">
        <f t="shared" si="5"/>
        <v>1067</v>
      </c>
      <c r="M87" s="4">
        <f t="shared" si="6"/>
        <v>1067</v>
      </c>
      <c r="N87" s="9">
        <f t="shared" si="7"/>
        <v>1038</v>
      </c>
      <c r="P87">
        <f t="shared" si="8"/>
        <v>0</v>
      </c>
      <c r="Q87">
        <f t="shared" si="9"/>
        <v>-2.7179006560449859E-2</v>
      </c>
    </row>
    <row r="88" spans="4:17" x14ac:dyDescent="0.25">
      <c r="D88">
        <v>7825</v>
      </c>
      <c r="E88">
        <v>9887</v>
      </c>
      <c r="F88">
        <v>7825</v>
      </c>
      <c r="G88">
        <v>9887</v>
      </c>
      <c r="H88">
        <v>7825</v>
      </c>
      <c r="I88">
        <v>9882</v>
      </c>
      <c r="L88" s="8">
        <f t="shared" si="5"/>
        <v>2062</v>
      </c>
      <c r="M88" s="4">
        <f t="shared" si="6"/>
        <v>2062</v>
      </c>
      <c r="N88" s="9">
        <f t="shared" si="7"/>
        <v>2057</v>
      </c>
      <c r="P88">
        <f t="shared" si="8"/>
        <v>0</v>
      </c>
      <c r="Q88">
        <f t="shared" si="9"/>
        <v>-2.4248302618816685E-3</v>
      </c>
    </row>
    <row r="89" spans="4:17" ht="17.25" thickBot="1" x14ac:dyDescent="0.3">
      <c r="D89">
        <v>7825</v>
      </c>
      <c r="E89">
        <v>10128</v>
      </c>
      <c r="F89">
        <v>7825</v>
      </c>
      <c r="G89">
        <v>10129</v>
      </c>
      <c r="H89">
        <v>7825</v>
      </c>
      <c r="I89">
        <v>10128</v>
      </c>
      <c r="L89" s="10">
        <f t="shared" si="5"/>
        <v>2303</v>
      </c>
      <c r="M89" s="11">
        <f t="shared" si="6"/>
        <v>2304</v>
      </c>
      <c r="N89" s="12">
        <f t="shared" si="7"/>
        <v>2303</v>
      </c>
      <c r="P89">
        <f t="shared" si="8"/>
        <v>-4.3402777777777775E-4</v>
      </c>
      <c r="Q89">
        <f t="shared" si="9"/>
        <v>-4.3402777777777775E-4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GWm05</vt:lpstr>
      <vt:lpstr>GWm02</vt:lpstr>
      <vt:lpstr>GWm08</vt:lpstr>
      <vt:lpstr>GWBW05</vt:lpstr>
      <vt:lpstr>GWBW075</vt:lpstr>
      <vt:lpstr>BW 分布</vt:lpstr>
      <vt:lpstr>Energy 分布</vt:lpstr>
      <vt:lpstr>實作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2016-12-26T02:51:30Z</dcterms:modified>
</cp:coreProperties>
</file>