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GW數據" sheetId="13" r:id="rId1"/>
    <sheet name="系統數據" sheetId="14" r:id="rId2"/>
  </sheets>
  <calcPr calcId="145621"/>
</workbook>
</file>

<file path=xl/calcChain.xml><?xml version="1.0" encoding="utf-8"?>
<calcChain xmlns="http://schemas.openxmlformats.org/spreadsheetml/2006/main">
  <c r="L56" i="14" l="1"/>
  <c r="M56" i="14"/>
  <c r="N56" i="14"/>
  <c r="O56" i="14"/>
  <c r="L57" i="14"/>
  <c r="M57" i="14"/>
  <c r="N57" i="14"/>
  <c r="O57" i="14"/>
  <c r="L58" i="14"/>
  <c r="M58" i="14"/>
  <c r="N58" i="14"/>
  <c r="O58" i="14"/>
  <c r="L59" i="14"/>
  <c r="M59" i="14"/>
  <c r="N59" i="14"/>
  <c r="O59" i="14"/>
  <c r="L60" i="14"/>
  <c r="M60" i="14"/>
  <c r="N60" i="14"/>
  <c r="O60" i="14"/>
  <c r="O55" i="14"/>
  <c r="N55" i="14"/>
  <c r="M55" i="14"/>
  <c r="L55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29" i="14"/>
  <c r="M141" i="13"/>
  <c r="N141" i="13"/>
  <c r="O141" i="13"/>
  <c r="M140" i="13"/>
  <c r="N140" i="13"/>
  <c r="O140" i="13"/>
  <c r="L141" i="13"/>
  <c r="L140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O116" i="13"/>
  <c r="N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16" i="13"/>
  <c r="E141" i="13"/>
  <c r="F141" i="13"/>
  <c r="G141" i="13"/>
  <c r="E140" i="13"/>
  <c r="F140" i="13"/>
  <c r="G140" i="13"/>
  <c r="D141" i="13"/>
  <c r="D140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16" i="13"/>
  <c r="T3" i="14"/>
  <c r="W26" i="14"/>
  <c r="V26" i="14"/>
  <c r="U26" i="14"/>
  <c r="T26" i="14"/>
  <c r="W25" i="14"/>
  <c r="V25" i="14"/>
  <c r="U25" i="14"/>
  <c r="T25" i="14"/>
  <c r="W24" i="14"/>
  <c r="V24" i="14"/>
  <c r="U24" i="14"/>
  <c r="T24" i="14"/>
  <c r="W23" i="14"/>
  <c r="V23" i="14"/>
  <c r="U23" i="14"/>
  <c r="T23" i="14"/>
  <c r="W22" i="14"/>
  <c r="V22" i="14"/>
  <c r="U22" i="14"/>
  <c r="T22" i="14"/>
  <c r="W21" i="14"/>
  <c r="V21" i="14"/>
  <c r="U21" i="14"/>
  <c r="T21" i="14"/>
  <c r="W20" i="14"/>
  <c r="V20" i="14"/>
  <c r="U20" i="14"/>
  <c r="T20" i="14"/>
  <c r="W19" i="14"/>
  <c r="V19" i="14"/>
  <c r="U19" i="14"/>
  <c r="T19" i="14"/>
  <c r="W18" i="14"/>
  <c r="V18" i="14"/>
  <c r="U18" i="14"/>
  <c r="T18" i="14"/>
  <c r="W17" i="14"/>
  <c r="V17" i="14"/>
  <c r="U17" i="14"/>
  <c r="T17" i="14"/>
  <c r="W16" i="14"/>
  <c r="V16" i="14"/>
  <c r="U16" i="14"/>
  <c r="T16" i="14"/>
  <c r="W15" i="14"/>
  <c r="V15" i="14"/>
  <c r="U15" i="14"/>
  <c r="T15" i="14"/>
  <c r="W14" i="14"/>
  <c r="V14" i="14"/>
  <c r="U14" i="14"/>
  <c r="T14" i="14"/>
  <c r="W13" i="14"/>
  <c r="V13" i="14"/>
  <c r="U13" i="14"/>
  <c r="T13" i="14"/>
  <c r="W12" i="14"/>
  <c r="V12" i="14"/>
  <c r="U12" i="14"/>
  <c r="T12" i="14"/>
  <c r="W11" i="14"/>
  <c r="V11" i="14"/>
  <c r="U11" i="14"/>
  <c r="T11" i="14"/>
  <c r="W10" i="14"/>
  <c r="V10" i="14"/>
  <c r="U10" i="14"/>
  <c r="T10" i="14"/>
  <c r="W9" i="14"/>
  <c r="V9" i="14"/>
  <c r="U9" i="14"/>
  <c r="T9" i="14"/>
  <c r="W8" i="14"/>
  <c r="V8" i="14"/>
  <c r="U8" i="14"/>
  <c r="T8" i="14"/>
  <c r="W7" i="14"/>
  <c r="V7" i="14"/>
  <c r="U7" i="14"/>
  <c r="T7" i="14"/>
  <c r="W6" i="14"/>
  <c r="V6" i="14"/>
  <c r="U6" i="14"/>
  <c r="T6" i="14"/>
  <c r="W5" i="14"/>
  <c r="V5" i="14"/>
  <c r="U5" i="14"/>
  <c r="T5" i="14"/>
  <c r="W4" i="14"/>
  <c r="V4" i="14"/>
  <c r="U4" i="14"/>
  <c r="T4" i="14"/>
  <c r="W3" i="14"/>
  <c r="V3" i="14"/>
  <c r="U3" i="14"/>
  <c r="O27" i="13" l="1"/>
  <c r="O26" i="13"/>
  <c r="O25" i="13"/>
  <c r="O24" i="13"/>
  <c r="O23" i="13"/>
  <c r="O22" i="13"/>
  <c r="O21" i="13"/>
  <c r="O20" i="13"/>
  <c r="O19" i="13"/>
  <c r="N27" i="13"/>
  <c r="N26" i="13"/>
  <c r="N25" i="13"/>
  <c r="N24" i="13"/>
  <c r="N23" i="13"/>
  <c r="N22" i="13"/>
  <c r="N21" i="13"/>
  <c r="N20" i="13"/>
  <c r="N19" i="13"/>
  <c r="M27" i="13"/>
  <c r="M26" i="13"/>
  <c r="M25" i="13"/>
  <c r="M24" i="13"/>
  <c r="M23" i="13"/>
  <c r="M22" i="13"/>
  <c r="M21" i="13"/>
  <c r="M20" i="13"/>
  <c r="M19" i="13"/>
  <c r="L27" i="13"/>
  <c r="L26" i="13"/>
  <c r="L25" i="13"/>
  <c r="L24" i="13"/>
  <c r="L23" i="13"/>
  <c r="L22" i="13"/>
  <c r="L21" i="13"/>
  <c r="L20" i="13"/>
  <c r="L19" i="13"/>
  <c r="O15" i="13"/>
  <c r="N15" i="13"/>
  <c r="M15" i="13"/>
  <c r="L15" i="13"/>
  <c r="O11" i="13"/>
  <c r="O12" i="13"/>
  <c r="N11" i="13"/>
  <c r="M11" i="13"/>
  <c r="L11" i="13"/>
  <c r="O7" i="13"/>
  <c r="N7" i="13"/>
  <c r="M7" i="13"/>
  <c r="L7" i="13"/>
  <c r="M6" i="13"/>
  <c r="L6" i="13"/>
  <c r="L5" i="13"/>
  <c r="L4" i="13"/>
  <c r="O18" i="13" l="1"/>
  <c r="O17" i="13"/>
  <c r="O16" i="13"/>
  <c r="O14" i="13"/>
  <c r="O13" i="13"/>
  <c r="O10" i="13"/>
  <c r="O9" i="13"/>
  <c r="O8" i="13"/>
  <c r="O6" i="13"/>
  <c r="O5" i="13"/>
  <c r="O4" i="13"/>
  <c r="N18" i="13"/>
  <c r="N17" i="13"/>
  <c r="N16" i="13"/>
  <c r="N14" i="13"/>
  <c r="N13" i="13"/>
  <c r="N12" i="13"/>
  <c r="N10" i="13"/>
  <c r="N9" i="13"/>
  <c r="N8" i="13"/>
  <c r="N6" i="13"/>
  <c r="N5" i="13"/>
  <c r="N4" i="13"/>
  <c r="M18" i="13"/>
  <c r="M17" i="13"/>
  <c r="M16" i="13"/>
  <c r="M14" i="13"/>
  <c r="M13" i="13"/>
  <c r="M12" i="13"/>
  <c r="M10" i="13"/>
  <c r="M9" i="13"/>
  <c r="M8" i="13"/>
  <c r="M5" i="13"/>
  <c r="M4" i="13"/>
  <c r="L18" i="13"/>
  <c r="L17" i="13"/>
  <c r="L16" i="13"/>
  <c r="L14" i="13"/>
  <c r="L13" i="13"/>
  <c r="L12" i="13"/>
  <c r="L10" i="13"/>
  <c r="L9" i="13"/>
  <c r="L8" i="13"/>
</calcChain>
</file>

<file path=xl/sharedStrings.xml><?xml version="1.0" encoding="utf-8"?>
<sst xmlns="http://schemas.openxmlformats.org/spreadsheetml/2006/main" count="88" uniqueCount="17">
  <si>
    <t>AOFLDC</t>
    <phoneticPr fontId="1" type="noConversion"/>
  </si>
  <si>
    <t>NOFLD</t>
    <phoneticPr fontId="1" type="noConversion"/>
  </si>
  <si>
    <t>myOFLD</t>
    <phoneticPr fontId="1" type="noConversion"/>
  </si>
  <si>
    <t>Energy</t>
    <phoneticPr fontId="1" type="noConversion"/>
  </si>
  <si>
    <t>TaskNum</t>
    <phoneticPr fontId="1" type="noConversion"/>
  </si>
  <si>
    <t>Meet_R</t>
    <phoneticPr fontId="1" type="noConversion"/>
  </si>
  <si>
    <t>Eng_Norm</t>
    <phoneticPr fontId="1" type="noConversion"/>
  </si>
  <si>
    <t>totoal_U</t>
    <phoneticPr fontId="1" type="noConversion"/>
  </si>
  <si>
    <t>SeGW</t>
    <phoneticPr fontId="1" type="noConversion"/>
  </si>
  <si>
    <t>CloudEng</t>
    <phoneticPr fontId="1" type="noConversion"/>
  </si>
  <si>
    <t>FogEng</t>
    <phoneticPr fontId="1" type="noConversion"/>
  </si>
  <si>
    <t>orgFogEng</t>
    <phoneticPr fontId="1" type="noConversion"/>
  </si>
  <si>
    <t>MR_gap</t>
    <phoneticPr fontId="1" type="noConversion"/>
  </si>
  <si>
    <t>Max</t>
    <phoneticPr fontId="1" type="noConversion"/>
  </si>
  <si>
    <t>min</t>
    <phoneticPr fontId="1" type="noConversion"/>
  </si>
  <si>
    <t>ENG_gap</t>
    <phoneticPr fontId="1" type="noConversion"/>
  </si>
  <si>
    <t>Resp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</si>
</sst>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9" fontId="0" fillId="0" borderId="0" xfId="1" applyFont="1" applyAlignment="1"/>
    <xf numFmtId="0" fontId="0" fillId="2" borderId="0" xfId="0" applyFill="1" applyBorder="1"/>
    <xf numFmtId="9" fontId="0" fillId="2" borderId="0" xfId="0" applyNumberFormat="1" applyFill="1" applyBorder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Medium9"/>
  <colors>
    <mruColors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GW數據!$E$42:$E$45</c:f>
              <c:numCache>
                <c:formatCode>General</c:formatCode>
                <c:ptCount val="4"/>
                <c:pt idx="0">
                  <c:v>1</c:v>
                </c:pt>
                <c:pt idx="1">
                  <c:v>0.99560499999999996</c:v>
                </c:pt>
                <c:pt idx="2">
                  <c:v>0.88150700000000004</c:v>
                </c:pt>
                <c:pt idx="3">
                  <c:v>0.74296300000000004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046912"/>
        <c:axId val="103798400"/>
      </c:barChart>
      <c:catAx>
        <c:axId val="13904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3798400"/>
        <c:crosses val="autoZero"/>
        <c:auto val="1"/>
        <c:lblAlgn val="ctr"/>
        <c:lblOffset val="100"/>
        <c:noMultiLvlLbl val="0"/>
      </c:catAx>
      <c:valAx>
        <c:axId val="1037984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04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(GW數據!$L$4,GW數據!$L$8,GW數據!$L$12,GW數據!$L$16,GW數據!$L$20,GW數據!$L$24)</c:f>
              <c:numCache>
                <c:formatCode>General</c:formatCode>
                <c:ptCount val="6"/>
                <c:pt idx="0">
                  <c:v>0.76379568836271516</c:v>
                </c:pt>
                <c:pt idx="1">
                  <c:v>0.76315549121990744</c:v>
                </c:pt>
                <c:pt idx="2">
                  <c:v>0.76197763187371836</c:v>
                </c:pt>
                <c:pt idx="3">
                  <c:v>0.76091350876286001</c:v>
                </c:pt>
                <c:pt idx="4">
                  <c:v>0.7603086387840563</c:v>
                </c:pt>
                <c:pt idx="5">
                  <c:v>0.75972703303520661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(GW數據!$M$4,GW數據!$M$8,GW數據!$M$12,GW數據!$M$16,GW數據!$M$20,GW數據!$M$24)</c:f>
              <c:numCache>
                <c:formatCode>General</c:formatCode>
                <c:ptCount val="6"/>
                <c:pt idx="0">
                  <c:v>0.69391166485722655</c:v>
                </c:pt>
                <c:pt idx="1">
                  <c:v>0.71572834272518926</c:v>
                </c:pt>
                <c:pt idx="2">
                  <c:v>0.74038584156197773</c:v>
                </c:pt>
                <c:pt idx="3">
                  <c:v>0.7494347653759329</c:v>
                </c:pt>
                <c:pt idx="4">
                  <c:v>0.75991831670371712</c:v>
                </c:pt>
                <c:pt idx="5">
                  <c:v>0.75972703303520661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(GW數據!$N$4,GW數據!$N$8,GW數據!$N$12,GW數據!$N$16,GW數據!$N$20,GW數據!$N$24)</c:f>
              <c:numCache>
                <c:formatCode>General</c:formatCode>
                <c:ptCount val="6"/>
                <c:pt idx="0">
                  <c:v>0.60874735046269968</c:v>
                </c:pt>
                <c:pt idx="1">
                  <c:v>0.62186492960416351</c:v>
                </c:pt>
                <c:pt idx="2">
                  <c:v>0.63225714728842486</c:v>
                </c:pt>
                <c:pt idx="3">
                  <c:v>0.6358639645694395</c:v>
                </c:pt>
                <c:pt idx="4">
                  <c:v>0.63788622929914363</c:v>
                </c:pt>
                <c:pt idx="5">
                  <c:v>0.63793103448275867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(GW數據!$O$4,GW數據!$O$8,GW數據!$O$12,GW數據!$O$16,GW數據!$O$20,GW數據!$O$24)</c:f>
              <c:numCache>
                <c:formatCode>General</c:formatCode>
                <c:ptCount val="6"/>
                <c:pt idx="0">
                  <c:v>0.74315945475538092</c:v>
                </c:pt>
                <c:pt idx="1">
                  <c:v>0.74991555946164856</c:v>
                </c:pt>
                <c:pt idx="2">
                  <c:v>0.756735425390753</c:v>
                </c:pt>
                <c:pt idx="3">
                  <c:v>0.75450550586775578</c:v>
                </c:pt>
                <c:pt idx="4">
                  <c:v>0.75242464974409351</c:v>
                </c:pt>
                <c:pt idx="5">
                  <c:v>0.75024901342432238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67936"/>
        <c:axId val="139299648"/>
      </c:barChart>
      <c:catAx>
        <c:axId val="13936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299648"/>
        <c:crosses val="autoZero"/>
        <c:auto val="1"/>
        <c:lblAlgn val="ctr"/>
        <c:lblOffset val="100"/>
        <c:noMultiLvlLbl val="0"/>
      </c:catAx>
      <c:valAx>
        <c:axId val="1392996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36793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(GW數據!$D$31,GW數據!$D$35,GW數據!$D$39,GW數據!$D$43,GW數據!$D$47,GW數據!$D$51)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(GW數據!$E$31,GW數據!$E$35,GW數據!$E$39,GW數據!$E$43,GW數據!$E$47,GW數據!$E$51)</c:f>
              <c:numCache>
                <c:formatCode>General</c:formatCode>
                <c:ptCount val="6"/>
                <c:pt idx="0">
                  <c:v>0.99369499999999999</c:v>
                </c:pt>
                <c:pt idx="1">
                  <c:v>0.99507599999999996</c:v>
                </c:pt>
                <c:pt idx="2">
                  <c:v>0.99640300000000004</c:v>
                </c:pt>
                <c:pt idx="3">
                  <c:v>0.99560499999999996</c:v>
                </c:pt>
                <c:pt idx="4">
                  <c:v>0.99895699999999998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(GW數據!$F$31,GW數據!$F$35,GW數據!$F$39,GW數據!$F$43,GW數據!$F$47,GW數據!$F$51)</c:f>
              <c:numCache>
                <c:formatCode>General</c:formatCode>
                <c:ptCount val="6"/>
                <c:pt idx="0">
                  <c:v>0.84692400000000001</c:v>
                </c:pt>
                <c:pt idx="1">
                  <c:v>0.75900400000000001</c:v>
                </c:pt>
                <c:pt idx="2">
                  <c:v>0.61401799999999995</c:v>
                </c:pt>
                <c:pt idx="3">
                  <c:v>0.426149</c:v>
                </c:pt>
                <c:pt idx="4">
                  <c:v>0.25396299999999999</c:v>
                </c:pt>
                <c:pt idx="5">
                  <c:v>0.14679600000000001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(GW數據!$G$31,GW數據!$G$35,GW數據!$G$39,GW數據!$G$43,GW數據!$G$47,GW數據!$G$51)</c:f>
              <c:numCache>
                <c:formatCode>General</c:formatCode>
                <c:ptCount val="6"/>
                <c:pt idx="0">
                  <c:v>0.87868999999999997</c:v>
                </c:pt>
                <c:pt idx="1">
                  <c:v>0.85052300000000003</c:v>
                </c:pt>
                <c:pt idx="2">
                  <c:v>0.84468200000000004</c:v>
                </c:pt>
                <c:pt idx="3">
                  <c:v>0.83890299999999995</c:v>
                </c:pt>
                <c:pt idx="4">
                  <c:v>0.83757999999999999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68960"/>
        <c:axId val="139301376"/>
      </c:barChart>
      <c:catAx>
        <c:axId val="13936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301376"/>
        <c:crosses val="autoZero"/>
        <c:auto val="1"/>
        <c:lblAlgn val="ctr"/>
        <c:lblOffset val="100"/>
        <c:noMultiLvlLbl val="0"/>
      </c:catAx>
      <c:valAx>
        <c:axId val="1393013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36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(GW數據!$L$5,GW數據!$L$9,GW數據!$L$13,GW數據!$L$17,GW數據!$L$21,GW數據!$L$25)</c:f>
              <c:numCache>
                <c:formatCode>General</c:formatCode>
                <c:ptCount val="6"/>
                <c:pt idx="0">
                  <c:v>0.99652759826983062</c:v>
                </c:pt>
                <c:pt idx="1">
                  <c:v>0.9956659601233866</c:v>
                </c:pt>
                <c:pt idx="2">
                  <c:v>0.99496803322476701</c:v>
                </c:pt>
                <c:pt idx="3">
                  <c:v>0.99353771390166989</c:v>
                </c:pt>
                <c:pt idx="4">
                  <c:v>0.99215047648589516</c:v>
                </c:pt>
                <c:pt idx="5">
                  <c:v>0.99074600630719123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(GW數據!$M$5,GW數據!$M$9,GW數據!$M$13,GW數據!$M$17,GW數據!$M$21,GW數據!$M$25)</c:f>
              <c:numCache>
                <c:formatCode>General</c:formatCode>
                <c:ptCount val="6"/>
                <c:pt idx="0">
                  <c:v>0.67547347016147097</c:v>
                </c:pt>
                <c:pt idx="1">
                  <c:v>0.72675127953264762</c:v>
                </c:pt>
                <c:pt idx="2">
                  <c:v>0.76964534973892373</c:v>
                </c:pt>
                <c:pt idx="3">
                  <c:v>0.80736097468507129</c:v>
                </c:pt>
                <c:pt idx="4">
                  <c:v>0.88797842458081311</c:v>
                </c:pt>
                <c:pt idx="5">
                  <c:v>0.94012476520360511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(GW數據!$N$5,GW數據!$N$9,GW數據!$N$13,GW數據!$N$17,GW數據!$N$21,GW數據!$N$25)</c:f>
              <c:numCache>
                <c:formatCode>General</c:formatCode>
                <c:ptCount val="6"/>
                <c:pt idx="0">
                  <c:v>0.60921608161436525</c:v>
                </c:pt>
                <c:pt idx="1">
                  <c:v>0.62083785693360216</c:v>
                </c:pt>
                <c:pt idx="2">
                  <c:v>0.63149545916696825</c:v>
                </c:pt>
                <c:pt idx="3">
                  <c:v>0.63500835789002053</c:v>
                </c:pt>
                <c:pt idx="4">
                  <c:v>0.63769063743990073</c:v>
                </c:pt>
                <c:pt idx="5">
                  <c:v>0.63793103448275867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(GW數據!$O$5,GW數據!$O$9,GW數據!$O$13,GW數據!$O$17,GW數據!$O$21,GW數據!$O$25)</c:f>
              <c:numCache>
                <c:formatCode>General</c:formatCode>
                <c:ptCount val="6"/>
                <c:pt idx="0">
                  <c:v>0.82206052146340625</c:v>
                </c:pt>
                <c:pt idx="1">
                  <c:v>0.85921263506177958</c:v>
                </c:pt>
                <c:pt idx="2">
                  <c:v>0.89097692533043826</c:v>
                </c:pt>
                <c:pt idx="3">
                  <c:v>0.90536628237605343</c:v>
                </c:pt>
                <c:pt idx="4">
                  <c:v>0.91586103499974147</c:v>
                </c:pt>
                <c:pt idx="5">
                  <c:v>0.91524065553430189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69472"/>
        <c:axId val="139304256"/>
      </c:barChart>
      <c:catAx>
        <c:axId val="13936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304256"/>
        <c:crosses val="autoZero"/>
        <c:auto val="1"/>
        <c:lblAlgn val="ctr"/>
        <c:lblOffset val="100"/>
        <c:noMultiLvlLbl val="0"/>
      </c:catAx>
      <c:valAx>
        <c:axId val="1393042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36947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(GW數據!$D$32,GW數據!$D$36,GW數據!$D$40,GW數據!$D$44,GW數據!$D$48,GW數據!$D$52)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(GW數據!$E$32,GW數據!$E$36,GW數據!$E$40,GW數據!$E$44,GW數據!$E$48,GW數據!$E$52)</c:f>
              <c:numCache>
                <c:formatCode>General</c:formatCode>
                <c:ptCount val="6"/>
                <c:pt idx="0">
                  <c:v>0.96285299999999996</c:v>
                </c:pt>
                <c:pt idx="1">
                  <c:v>0.95124699999999995</c:v>
                </c:pt>
                <c:pt idx="2">
                  <c:v>0.92186999999999997</c:v>
                </c:pt>
                <c:pt idx="3">
                  <c:v>0.88150700000000004</c:v>
                </c:pt>
                <c:pt idx="4">
                  <c:v>0.86180199999999996</c:v>
                </c:pt>
                <c:pt idx="5">
                  <c:v>0.84260299999999999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(GW數據!$F$32,GW數據!$F$36,GW數據!$F$40,GW數據!$F$44,GW數據!$F$48,GW數據!$F$52)</c:f>
              <c:numCache>
                <c:formatCode>General</c:formatCode>
                <c:ptCount val="6"/>
                <c:pt idx="0">
                  <c:v>0.82947199999999999</c:v>
                </c:pt>
                <c:pt idx="1">
                  <c:v>0.72513700000000003</c:v>
                </c:pt>
                <c:pt idx="2">
                  <c:v>0.57698799999999995</c:v>
                </c:pt>
                <c:pt idx="3">
                  <c:v>0.40920099999999998</c:v>
                </c:pt>
                <c:pt idx="4">
                  <c:v>0.264623</c:v>
                </c:pt>
                <c:pt idx="5">
                  <c:v>0.13039400000000001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(GW數據!$G$32,GW數據!$G$36,GW數據!$G$40,GW數據!$G$44,GW數據!$G$48,GW數據!$G$52)</c:f>
              <c:numCache>
                <c:formatCode>General</c:formatCode>
                <c:ptCount val="6"/>
                <c:pt idx="0">
                  <c:v>0.77864199999999995</c:v>
                </c:pt>
                <c:pt idx="1">
                  <c:v>0.71838599999999997</c:v>
                </c:pt>
                <c:pt idx="2">
                  <c:v>0.66846000000000005</c:v>
                </c:pt>
                <c:pt idx="3">
                  <c:v>0.66902099999999998</c:v>
                </c:pt>
                <c:pt idx="4">
                  <c:v>0.68126799999999998</c:v>
                </c:pt>
                <c:pt idx="5">
                  <c:v>0.69224699999999995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58432"/>
        <c:axId val="139303680"/>
      </c:barChart>
      <c:catAx>
        <c:axId val="13985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303680"/>
        <c:crosses val="autoZero"/>
        <c:auto val="1"/>
        <c:lblAlgn val="ctr"/>
        <c:lblOffset val="100"/>
        <c:noMultiLvlLbl val="0"/>
      </c:catAx>
      <c:valAx>
        <c:axId val="1393036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85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(GW數據!$L$6,GW數據!$L$10,GW數據!$L$14,GW數據!$L$18,GW數據!$L$22,GW數據!$L$26)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(GW數據!$M$6,GW數據!$M$10,GW數據!$M$14,GW數據!$M$18,GW數據!$M$22,GW數據!$M$26)</c:f>
              <c:numCache>
                <c:formatCode>General</c:formatCode>
                <c:ptCount val="6"/>
                <c:pt idx="0">
                  <c:v>0.64327491426700445</c:v>
                </c:pt>
                <c:pt idx="1">
                  <c:v>0.68461889744782789</c:v>
                </c:pt>
                <c:pt idx="2">
                  <c:v>0.74589515587034061</c:v>
                </c:pt>
                <c:pt idx="3">
                  <c:v>0.7923426217925521</c:v>
                </c:pt>
                <c:pt idx="4">
                  <c:v>0.84849299488186947</c:v>
                </c:pt>
                <c:pt idx="5">
                  <c:v>0.90545244619069776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(GW數據!$N$6,GW數據!$N$10,GW數據!$N$14,GW數據!$N$18,GW數據!$N$22,GW數據!$N$26)</c:f>
              <c:numCache>
                <c:formatCode>General</c:formatCode>
                <c:ptCount val="6"/>
                <c:pt idx="0">
                  <c:v>0.60695772803253545</c:v>
                </c:pt>
                <c:pt idx="1">
                  <c:v>0.62378465939444083</c:v>
                </c:pt>
                <c:pt idx="2">
                  <c:v>0.631838391149253</c:v>
                </c:pt>
                <c:pt idx="3">
                  <c:v>0.63596391459442692</c:v>
                </c:pt>
                <c:pt idx="4">
                  <c:v>0.63756139171793413</c:v>
                </c:pt>
                <c:pt idx="5">
                  <c:v>0.63793017284461218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(GW數據!$O$6,GW數據!$O$10,GW數據!$O$14,GW數據!$O$18,GW數據!$O$22,GW數據!$O$26)</c:f>
              <c:numCache>
                <c:formatCode>General</c:formatCode>
                <c:ptCount val="6"/>
                <c:pt idx="0">
                  <c:v>0.77899498526598776</c:v>
                </c:pt>
                <c:pt idx="1">
                  <c:v>0.87745782281273166</c:v>
                </c:pt>
                <c:pt idx="2">
                  <c:v>0.92415861034999747</c:v>
                </c:pt>
                <c:pt idx="3">
                  <c:v>0.95488462665219132</c:v>
                </c:pt>
                <c:pt idx="4">
                  <c:v>0.97718382188216246</c:v>
                </c:pt>
                <c:pt idx="5">
                  <c:v>0.98452497888986557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59456"/>
        <c:axId val="88051648"/>
      </c:barChart>
      <c:catAx>
        <c:axId val="1398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51648"/>
        <c:crosses val="autoZero"/>
        <c:auto val="1"/>
        <c:lblAlgn val="ctr"/>
        <c:lblOffset val="100"/>
        <c:noMultiLvlLbl val="0"/>
      </c:catAx>
      <c:valAx>
        <c:axId val="880516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85945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(GW數據!$D$33,GW數據!$D$37,GW數據!$D$41,GW數據!$D$45,GW數據!$D$49,GW數據!$D$53)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(GW數據!$E$33,GW數據!$E$37,GW數據!$E$41,GW數據!$E$45,GW數據!$E$49,GW數據!$E$53)</c:f>
              <c:numCache>
                <c:formatCode>General</c:formatCode>
                <c:ptCount val="6"/>
                <c:pt idx="0">
                  <c:v>0.89139400000000002</c:v>
                </c:pt>
                <c:pt idx="1">
                  <c:v>0.86610900000000002</c:v>
                </c:pt>
                <c:pt idx="2">
                  <c:v>0.79460699999999995</c:v>
                </c:pt>
                <c:pt idx="3">
                  <c:v>0.74296300000000004</c:v>
                </c:pt>
                <c:pt idx="4">
                  <c:v>0.68240699999999999</c:v>
                </c:pt>
                <c:pt idx="5">
                  <c:v>0.63362399999999997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(GW數據!$F$33,GW數據!$F$37,GW數據!$F$41,GW數據!$F$45,GW數據!$F$49,GW數據!$F$53)</c:f>
              <c:numCache>
                <c:formatCode>General</c:formatCode>
                <c:ptCount val="6"/>
                <c:pt idx="0">
                  <c:v>0.85472099999999995</c:v>
                </c:pt>
                <c:pt idx="1">
                  <c:v>0.74116300000000002</c:v>
                </c:pt>
                <c:pt idx="2">
                  <c:v>0.58329500000000001</c:v>
                </c:pt>
                <c:pt idx="3">
                  <c:v>0.41326400000000002</c:v>
                </c:pt>
                <c:pt idx="4">
                  <c:v>0.26184499999999999</c:v>
                </c:pt>
                <c:pt idx="5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(GW數據!$G$33,GW數據!$G$37,GW數據!$G$41,GW數據!$G$45,GW數據!$G$49,GW數據!$G$53)</c:f>
              <c:numCache>
                <c:formatCode>General</c:formatCode>
                <c:ptCount val="6"/>
                <c:pt idx="0">
                  <c:v>0.75375700000000001</c:v>
                </c:pt>
                <c:pt idx="1">
                  <c:v>0.68724799999999997</c:v>
                </c:pt>
                <c:pt idx="2">
                  <c:v>0.63861199999999996</c:v>
                </c:pt>
                <c:pt idx="3">
                  <c:v>0.601414</c:v>
                </c:pt>
                <c:pt idx="4">
                  <c:v>0.58730099999999996</c:v>
                </c:pt>
                <c:pt idx="5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61504"/>
        <c:axId val="88053952"/>
      </c:barChart>
      <c:catAx>
        <c:axId val="1398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53952"/>
        <c:crosses val="autoZero"/>
        <c:auto val="1"/>
        <c:lblAlgn val="ctr"/>
        <c:lblOffset val="100"/>
        <c:noMultiLvlLbl val="0"/>
      </c:catAx>
      <c:valAx>
        <c:axId val="880539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86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(GW數據!$L$7,GW數據!$L$11,GW數據!$L$15,GW數據!$L$19,GW數據!$L$23,GW數據!$L$27)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(GW數據!$M$7,GW數據!$M$11,GW數據!$M$15,GW數據!$M$19,GW數據!$M$23,GW數據!$M$27)</c:f>
              <c:numCache>
                <c:formatCode>General</c:formatCode>
                <c:ptCount val="6"/>
                <c:pt idx="0">
                  <c:v>0.64045908080442537</c:v>
                </c:pt>
                <c:pt idx="1">
                  <c:v>0.67100415309586592</c:v>
                </c:pt>
                <c:pt idx="2">
                  <c:v>0.70580916438332564</c:v>
                </c:pt>
                <c:pt idx="3">
                  <c:v>0.74525323545124</c:v>
                </c:pt>
                <c:pt idx="4">
                  <c:v>0.7970514742628686</c:v>
                </c:pt>
                <c:pt idx="5">
                  <c:v>0.8392777749056507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(GW數據!$N$7,GW數據!$N$11,GW數據!$N$15,GW數據!$N$19,GW數據!$N$23,GW數據!$N$27)</c:f>
              <c:numCache>
                <c:formatCode>General</c:formatCode>
                <c:ptCount val="6"/>
                <c:pt idx="0">
                  <c:v>0.60527150217994452</c:v>
                </c:pt>
                <c:pt idx="1">
                  <c:v>0.62133243722966114</c:v>
                </c:pt>
                <c:pt idx="2">
                  <c:v>0.62955074187044413</c:v>
                </c:pt>
                <c:pt idx="3">
                  <c:v>0.63486274104327156</c:v>
                </c:pt>
                <c:pt idx="4">
                  <c:v>0.63751830981061197</c:v>
                </c:pt>
                <c:pt idx="5">
                  <c:v>0.6379146633579762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(GW數據!$O$7,GW數據!$O$11,GW數據!$O$15,GW數據!$O$19,GW數據!$O$23,GW數據!$O$27)</c:f>
              <c:numCache>
                <c:formatCode>General</c:formatCode>
                <c:ptCount val="6"/>
                <c:pt idx="0">
                  <c:v>0.72979803201847349</c:v>
                </c:pt>
                <c:pt idx="1">
                  <c:v>0.80903427596546562</c:v>
                </c:pt>
                <c:pt idx="2">
                  <c:v>0.86878112667804031</c:v>
                </c:pt>
                <c:pt idx="3">
                  <c:v>0.91385341811852705</c:v>
                </c:pt>
                <c:pt idx="4">
                  <c:v>0.95677161419290369</c:v>
                </c:pt>
                <c:pt idx="5">
                  <c:v>0.98197452997639123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60480"/>
        <c:axId val="140092544"/>
      </c:barChart>
      <c:catAx>
        <c:axId val="13986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092544"/>
        <c:crosses val="autoZero"/>
        <c:auto val="1"/>
        <c:lblAlgn val="ctr"/>
        <c:lblOffset val="100"/>
        <c:noMultiLvlLbl val="0"/>
      </c:catAx>
      <c:valAx>
        <c:axId val="1400925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86048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GW數據!$E$46:$E$49</c:f>
              <c:numCache>
                <c:formatCode>General</c:formatCode>
                <c:ptCount val="4"/>
                <c:pt idx="0">
                  <c:v>1</c:v>
                </c:pt>
                <c:pt idx="1">
                  <c:v>0.99895699999999998</c:v>
                </c:pt>
                <c:pt idx="2">
                  <c:v>0.86180199999999996</c:v>
                </c:pt>
                <c:pt idx="3">
                  <c:v>0.68240699999999999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GW數據!$F$46:$F$49</c:f>
              <c:numCache>
                <c:formatCode>General</c:formatCode>
                <c:ptCount val="4"/>
                <c:pt idx="0">
                  <c:v>0.238065</c:v>
                </c:pt>
                <c:pt idx="1">
                  <c:v>0.25396299999999999</c:v>
                </c:pt>
                <c:pt idx="2">
                  <c:v>0.264623</c:v>
                </c:pt>
                <c:pt idx="3">
                  <c:v>0.26184499999999999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0.83757999999999999</c:v>
                </c:pt>
                <c:pt idx="2">
                  <c:v>0.68126799999999998</c:v>
                </c:pt>
                <c:pt idx="3">
                  <c:v>0.58730099999999996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41056"/>
        <c:axId val="140094848"/>
      </c:barChart>
      <c:catAx>
        <c:axId val="14014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094848"/>
        <c:crosses val="autoZero"/>
        <c:auto val="1"/>
        <c:lblAlgn val="ctr"/>
        <c:lblOffset val="100"/>
        <c:noMultiLvlLbl val="0"/>
      </c:catAx>
      <c:valAx>
        <c:axId val="1400948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14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GW數據!$L$20:$L$23</c:f>
              <c:numCache>
                <c:formatCode>General</c:formatCode>
                <c:ptCount val="4"/>
                <c:pt idx="0">
                  <c:v>0.7603086387840563</c:v>
                </c:pt>
                <c:pt idx="1">
                  <c:v>0.99215047648589516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GW數據!$M$20:$M$23</c:f>
              <c:numCache>
                <c:formatCode>General</c:formatCode>
                <c:ptCount val="4"/>
                <c:pt idx="0">
                  <c:v>0.75991831670371712</c:v>
                </c:pt>
                <c:pt idx="1">
                  <c:v>0.88797842458081311</c:v>
                </c:pt>
                <c:pt idx="2">
                  <c:v>0.84849299488186947</c:v>
                </c:pt>
                <c:pt idx="3">
                  <c:v>0.7970514742628686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GW數據!$N$20:$N$23</c:f>
              <c:numCache>
                <c:formatCode>General</c:formatCode>
                <c:ptCount val="4"/>
                <c:pt idx="0">
                  <c:v>0.63788622929914363</c:v>
                </c:pt>
                <c:pt idx="1">
                  <c:v>0.63769063743990073</c:v>
                </c:pt>
                <c:pt idx="2">
                  <c:v>0.63756139171793413</c:v>
                </c:pt>
                <c:pt idx="3">
                  <c:v>0.63751830981061197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GW數據!$O$20:$O$23</c:f>
              <c:numCache>
                <c:formatCode>General</c:formatCode>
                <c:ptCount val="4"/>
                <c:pt idx="0">
                  <c:v>0.75242464974409351</c:v>
                </c:pt>
                <c:pt idx="1">
                  <c:v>0.91586103499974147</c:v>
                </c:pt>
                <c:pt idx="2">
                  <c:v>0.97718382188216246</c:v>
                </c:pt>
                <c:pt idx="3">
                  <c:v>0.95677161419290369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42080"/>
        <c:axId val="140097728"/>
      </c:barChart>
      <c:catAx>
        <c:axId val="14014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097728"/>
        <c:crosses val="autoZero"/>
        <c:auto val="1"/>
        <c:lblAlgn val="ctr"/>
        <c:lblOffset val="100"/>
        <c:noMultiLvlLbl val="0"/>
      </c:catAx>
      <c:valAx>
        <c:axId val="1400977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14208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GW數據!$E$50:$E$53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0.84260299999999999</c:v>
                </c:pt>
                <c:pt idx="3">
                  <c:v>0.63362399999999997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GW數據!$F$50:$F$53</c:f>
              <c:numCache>
                <c:formatCode>General</c:formatCode>
                <c:ptCount val="4"/>
                <c:pt idx="0">
                  <c:v>0.13573299999999999</c:v>
                </c:pt>
                <c:pt idx="1">
                  <c:v>0.14679600000000001</c:v>
                </c:pt>
                <c:pt idx="2">
                  <c:v>0.13039400000000001</c:v>
                </c:pt>
                <c:pt idx="3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0.69224699999999995</c:v>
                </c:pt>
                <c:pt idx="3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66912"/>
        <c:axId val="140098880"/>
      </c:barChart>
      <c:catAx>
        <c:axId val="13936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098880"/>
        <c:crosses val="autoZero"/>
        <c:auto val="1"/>
        <c:lblAlgn val="ctr"/>
        <c:lblOffset val="100"/>
        <c:noMultiLvlLbl val="0"/>
      </c:catAx>
      <c:valAx>
        <c:axId val="1400988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36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GW數據!$L$16:$L$19</c:f>
              <c:numCache>
                <c:formatCode>General</c:formatCode>
                <c:ptCount val="4"/>
                <c:pt idx="0">
                  <c:v>0.76091350876286001</c:v>
                </c:pt>
                <c:pt idx="1">
                  <c:v>0.99353771390166989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GW數據!$M$16:$M$19</c:f>
              <c:numCache>
                <c:formatCode>General</c:formatCode>
                <c:ptCount val="4"/>
                <c:pt idx="0">
                  <c:v>0.7494347653759329</c:v>
                </c:pt>
                <c:pt idx="1">
                  <c:v>0.80736097468507129</c:v>
                </c:pt>
                <c:pt idx="2">
                  <c:v>0.7923426217925521</c:v>
                </c:pt>
                <c:pt idx="3">
                  <c:v>0.74525323545124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GW數據!$N$16:$N$19</c:f>
              <c:numCache>
                <c:formatCode>General</c:formatCode>
                <c:ptCount val="4"/>
                <c:pt idx="0">
                  <c:v>0.6358639645694395</c:v>
                </c:pt>
                <c:pt idx="1">
                  <c:v>0.63500835789002053</c:v>
                </c:pt>
                <c:pt idx="2">
                  <c:v>0.63596391459442692</c:v>
                </c:pt>
                <c:pt idx="3">
                  <c:v>0.63486274104327156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GW數據!$O$16:$O$19</c:f>
              <c:numCache>
                <c:formatCode>General</c:formatCode>
                <c:ptCount val="4"/>
                <c:pt idx="0">
                  <c:v>0.75450550586775578</c:v>
                </c:pt>
                <c:pt idx="1">
                  <c:v>0.90536628237605343</c:v>
                </c:pt>
                <c:pt idx="2">
                  <c:v>0.95488462665219132</c:v>
                </c:pt>
                <c:pt idx="3">
                  <c:v>0.91385341811852705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048448"/>
        <c:axId val="137019968"/>
      </c:barChart>
      <c:catAx>
        <c:axId val="13904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7019968"/>
        <c:crosses val="autoZero"/>
        <c:auto val="1"/>
        <c:lblAlgn val="ctr"/>
        <c:lblOffset val="100"/>
        <c:noMultiLvlLbl val="0"/>
      </c:catAx>
      <c:valAx>
        <c:axId val="1370199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04844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GW數據!$L$24:$L$27</c:f>
              <c:numCache>
                <c:formatCode>General</c:formatCode>
                <c:ptCount val="4"/>
                <c:pt idx="0">
                  <c:v>0.75972703303520661</c:v>
                </c:pt>
                <c:pt idx="1">
                  <c:v>0.99074600630719123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GW數據!$M$24:$M$27</c:f>
              <c:numCache>
                <c:formatCode>General</c:formatCode>
                <c:ptCount val="4"/>
                <c:pt idx="0">
                  <c:v>0.75972703303520661</c:v>
                </c:pt>
                <c:pt idx="1">
                  <c:v>0.94012476520360511</c:v>
                </c:pt>
                <c:pt idx="2">
                  <c:v>0.90545244619069776</c:v>
                </c:pt>
                <c:pt idx="3">
                  <c:v>0.8392777749056507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GW數據!$N$24:$N$27</c:f>
              <c:numCache>
                <c:formatCode>General</c:formatCode>
                <c:ptCount val="4"/>
                <c:pt idx="0">
                  <c:v>0.63793103448275867</c:v>
                </c:pt>
                <c:pt idx="1">
                  <c:v>0.63793103448275867</c:v>
                </c:pt>
                <c:pt idx="2">
                  <c:v>0.63793017284461218</c:v>
                </c:pt>
                <c:pt idx="3">
                  <c:v>0.6379146633579762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GW數據!$O$24:$O$27</c:f>
              <c:numCache>
                <c:formatCode>General</c:formatCode>
                <c:ptCount val="4"/>
                <c:pt idx="0">
                  <c:v>0.75024901342432238</c:v>
                </c:pt>
                <c:pt idx="1">
                  <c:v>0.91524065553430189</c:v>
                </c:pt>
                <c:pt idx="2">
                  <c:v>0.98452497888986557</c:v>
                </c:pt>
                <c:pt idx="3">
                  <c:v>0.98197452997639123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44128"/>
        <c:axId val="140577024"/>
      </c:barChart>
      <c:catAx>
        <c:axId val="14014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577024"/>
        <c:crosses val="autoZero"/>
        <c:auto val="1"/>
        <c:lblAlgn val="ctr"/>
        <c:lblOffset val="100"/>
        <c:noMultiLvlLbl val="0"/>
      </c:catAx>
      <c:valAx>
        <c:axId val="1405770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14412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Footprint</a:t>
            </a:r>
            <a:endParaRPr lang="zh-TW"/>
          </a:p>
          <a:p>
            <a:pPr>
              <a:defRPr/>
            </a:pPr>
            <a:r>
              <a:rPr lang="en-US"/>
              <a:t>Task=3,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GW數據!$D$5:$G$5</c:f>
              <c:numCache>
                <c:formatCode>General</c:formatCode>
                <c:ptCount val="4"/>
                <c:pt idx="0">
                  <c:v>11565.5</c:v>
                </c:pt>
                <c:pt idx="1">
                  <c:v>7839.41</c:v>
                </c:pt>
                <c:pt idx="2">
                  <c:v>7070.44</c:v>
                </c:pt>
                <c:pt idx="3">
                  <c:v>9540.67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系統數據!$L$4:$O$4</c:f>
              <c:numCache>
                <c:formatCode>General</c:formatCode>
                <c:ptCount val="4"/>
                <c:pt idx="0">
                  <c:v>0</c:v>
                </c:pt>
                <c:pt idx="1">
                  <c:v>388276</c:v>
                </c:pt>
                <c:pt idx="2">
                  <c:v>596487</c:v>
                </c:pt>
                <c:pt idx="3">
                  <c:v>203246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系統數據!$L$30:$O$30</c:f>
              <c:numCache>
                <c:formatCode>General</c:formatCode>
                <c:ptCount val="4"/>
                <c:pt idx="0">
                  <c:v>0</c:v>
                </c:pt>
                <c:pt idx="1">
                  <c:v>1292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240000"/>
        <c:axId val="140579328"/>
      </c:barChart>
      <c:catAx>
        <c:axId val="1382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579328"/>
        <c:crosses val="autoZero"/>
        <c:auto val="1"/>
        <c:lblAlgn val="ctr"/>
        <c:lblOffset val="100"/>
        <c:noMultiLvlLbl val="0"/>
      </c:catAx>
      <c:valAx>
        <c:axId val="140579328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240000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Task=5,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GW數據!$D$13:$G$13</c:f>
              <c:numCache>
                <c:formatCode>General</c:formatCode>
                <c:ptCount val="4"/>
                <c:pt idx="0">
                  <c:v>11547.4</c:v>
                </c:pt>
                <c:pt idx="1">
                  <c:v>8932.35</c:v>
                </c:pt>
                <c:pt idx="2">
                  <c:v>7329.01</c:v>
                </c:pt>
                <c:pt idx="3">
                  <c:v>10340.5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系統數據!$L$12:$O$12</c:f>
              <c:numCache>
                <c:formatCode>General</c:formatCode>
                <c:ptCount val="4"/>
                <c:pt idx="0">
                  <c:v>0</c:v>
                </c:pt>
                <c:pt idx="1">
                  <c:v>232042</c:v>
                </c:pt>
                <c:pt idx="2">
                  <c:v>555547</c:v>
                </c:pt>
                <c:pt idx="3">
                  <c:v>71925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系統數據!$L$38:$O$38</c:f>
              <c:numCache>
                <c:formatCode>General</c:formatCode>
                <c:ptCount val="4"/>
                <c:pt idx="0">
                  <c:v>0</c:v>
                </c:pt>
                <c:pt idx="1">
                  <c:v>1694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241536"/>
        <c:axId val="140581056"/>
      </c:barChart>
      <c:catAx>
        <c:axId val="13824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581056"/>
        <c:crosses val="autoZero"/>
        <c:auto val="1"/>
        <c:lblAlgn val="ctr"/>
        <c:lblOffset val="100"/>
        <c:noMultiLvlLbl val="0"/>
      </c:catAx>
      <c:valAx>
        <c:axId val="140581056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241536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Task=8,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GW數據!$D$21:$G$21</c:f>
              <c:numCache>
                <c:formatCode>General</c:formatCode>
                <c:ptCount val="4"/>
                <c:pt idx="0">
                  <c:v>11514.7</c:v>
                </c:pt>
                <c:pt idx="1">
                  <c:v>10305.700000000001</c:v>
                </c:pt>
                <c:pt idx="2">
                  <c:v>7400.91</c:v>
                </c:pt>
                <c:pt idx="3">
                  <c:v>10629.3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系統數據!$L$20:$O$20</c:f>
              <c:numCache>
                <c:formatCode>General</c:formatCode>
                <c:ptCount val="4"/>
                <c:pt idx="0">
                  <c:v>0</c:v>
                </c:pt>
                <c:pt idx="1">
                  <c:v>49404</c:v>
                </c:pt>
                <c:pt idx="2">
                  <c:v>441956</c:v>
                </c:pt>
                <c:pt idx="3">
                  <c:v>11518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系統數據!$L$46:$O$46</c:f>
              <c:numCache>
                <c:formatCode>General</c:formatCode>
                <c:ptCount val="4"/>
                <c:pt idx="0">
                  <c:v>0</c:v>
                </c:pt>
                <c:pt idx="1">
                  <c:v>1740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243584"/>
        <c:axId val="140580480"/>
      </c:barChart>
      <c:catAx>
        <c:axId val="13824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580480"/>
        <c:crosses val="autoZero"/>
        <c:auto val="1"/>
        <c:lblAlgn val="ctr"/>
        <c:lblOffset val="100"/>
        <c:noMultiLvlLbl val="0"/>
      </c:catAx>
      <c:valAx>
        <c:axId val="140580480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243584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Task=10,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GW數據!$D$25:$G$25</c:f>
              <c:numCache>
                <c:formatCode>General</c:formatCode>
                <c:ptCount val="4"/>
                <c:pt idx="0">
                  <c:v>11498.4</c:v>
                </c:pt>
                <c:pt idx="1">
                  <c:v>10910.9</c:v>
                </c:pt>
                <c:pt idx="2">
                  <c:v>7403.7</c:v>
                </c:pt>
                <c:pt idx="3">
                  <c:v>10622.1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系統數據!$L$20:$O$20</c:f>
              <c:numCache>
                <c:formatCode>General</c:formatCode>
                <c:ptCount val="4"/>
                <c:pt idx="0">
                  <c:v>0</c:v>
                </c:pt>
                <c:pt idx="1">
                  <c:v>49404</c:v>
                </c:pt>
                <c:pt idx="2">
                  <c:v>441956</c:v>
                </c:pt>
                <c:pt idx="3">
                  <c:v>11518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系統數據!$L$50:$O$50</c:f>
              <c:numCache>
                <c:formatCode>General</c:formatCode>
                <c:ptCount val="4"/>
                <c:pt idx="0">
                  <c:v>0</c:v>
                </c:pt>
                <c:pt idx="1">
                  <c:v>1014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289152"/>
        <c:axId val="138168000"/>
      </c:barChart>
      <c:catAx>
        <c:axId val="13828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168000"/>
        <c:crosses val="autoZero"/>
        <c:auto val="1"/>
        <c:lblAlgn val="ctr"/>
        <c:lblOffset val="100"/>
        <c:noMultiLvlLbl val="0"/>
      </c:catAx>
      <c:valAx>
        <c:axId val="138168000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289152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GW數據!$E$30:$E$33</c:f>
              <c:numCache>
                <c:formatCode>General</c:formatCode>
                <c:ptCount val="4"/>
                <c:pt idx="0">
                  <c:v>1</c:v>
                </c:pt>
                <c:pt idx="1">
                  <c:v>0.99369499999999999</c:v>
                </c:pt>
                <c:pt idx="2">
                  <c:v>0.96285299999999996</c:v>
                </c:pt>
                <c:pt idx="3">
                  <c:v>0.89139400000000002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GW數據!$F$30:$F$33</c:f>
              <c:numCache>
                <c:formatCode>General</c:formatCode>
                <c:ptCount val="4"/>
                <c:pt idx="0">
                  <c:v>0.856734</c:v>
                </c:pt>
                <c:pt idx="1">
                  <c:v>0.84692400000000001</c:v>
                </c:pt>
                <c:pt idx="2">
                  <c:v>0.82947199999999999</c:v>
                </c:pt>
                <c:pt idx="3">
                  <c:v>0.85472099999999995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GW數據!$G$30:$G$33</c:f>
              <c:numCache>
                <c:formatCode>General</c:formatCode>
                <c:ptCount val="4"/>
                <c:pt idx="0">
                  <c:v>0.96654899999999999</c:v>
                </c:pt>
                <c:pt idx="1">
                  <c:v>0.87868999999999997</c:v>
                </c:pt>
                <c:pt idx="2">
                  <c:v>0.77864199999999995</c:v>
                </c:pt>
                <c:pt idx="3">
                  <c:v>0.75375700000000001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049472"/>
        <c:axId val="137021696"/>
      </c:barChart>
      <c:catAx>
        <c:axId val="13904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7021696"/>
        <c:crosses val="autoZero"/>
        <c:auto val="1"/>
        <c:lblAlgn val="ctr"/>
        <c:lblOffset val="100"/>
        <c:noMultiLvlLbl val="0"/>
      </c:catAx>
      <c:valAx>
        <c:axId val="1370216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04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GW數據!$J$4:$J$7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GW數據!$L$4:$L$7</c:f>
              <c:numCache>
                <c:formatCode>General</c:formatCode>
                <c:ptCount val="4"/>
                <c:pt idx="0">
                  <c:v>0.76379568836271516</c:v>
                </c:pt>
                <c:pt idx="1">
                  <c:v>0.99652759826983062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GW數據!$M$4:$M$7</c:f>
              <c:numCache>
                <c:formatCode>General</c:formatCode>
                <c:ptCount val="4"/>
                <c:pt idx="0">
                  <c:v>0.69391166485722655</c:v>
                </c:pt>
                <c:pt idx="1">
                  <c:v>0.67547347016147097</c:v>
                </c:pt>
                <c:pt idx="2">
                  <c:v>0.64327491426700445</c:v>
                </c:pt>
                <c:pt idx="3">
                  <c:v>0.64045908080442537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GW數據!$N$4:$N$7</c:f>
              <c:numCache>
                <c:formatCode>General</c:formatCode>
                <c:ptCount val="4"/>
                <c:pt idx="0">
                  <c:v>0.60874735046269968</c:v>
                </c:pt>
                <c:pt idx="1">
                  <c:v>0.60921608161436525</c:v>
                </c:pt>
                <c:pt idx="2">
                  <c:v>0.60695772803253545</c:v>
                </c:pt>
                <c:pt idx="3">
                  <c:v>0.60527150217994452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GW數據!$O$4:$O$7</c:f>
              <c:numCache>
                <c:formatCode>General</c:formatCode>
                <c:ptCount val="4"/>
                <c:pt idx="0">
                  <c:v>0.74315945475538092</c:v>
                </c:pt>
                <c:pt idx="1">
                  <c:v>0.82206052146340625</c:v>
                </c:pt>
                <c:pt idx="2">
                  <c:v>0.77899498526598776</c:v>
                </c:pt>
                <c:pt idx="3">
                  <c:v>0.72979803201847349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050496"/>
        <c:axId val="137024576"/>
      </c:barChart>
      <c:catAx>
        <c:axId val="13905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7024576"/>
        <c:crosses val="autoZero"/>
        <c:auto val="1"/>
        <c:lblAlgn val="ctr"/>
        <c:lblOffset val="100"/>
        <c:noMultiLvlLbl val="0"/>
      </c:catAx>
      <c:valAx>
        <c:axId val="1370245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05049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GW數據!$E$34:$E$37</c:f>
              <c:numCache>
                <c:formatCode>General</c:formatCode>
                <c:ptCount val="4"/>
                <c:pt idx="0">
                  <c:v>1</c:v>
                </c:pt>
                <c:pt idx="1">
                  <c:v>0.99507599999999996</c:v>
                </c:pt>
                <c:pt idx="2">
                  <c:v>0.95124699999999995</c:v>
                </c:pt>
                <c:pt idx="3">
                  <c:v>0.86610900000000002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GW數據!$F$34:$F$37</c:f>
              <c:numCache>
                <c:formatCode>General</c:formatCode>
                <c:ptCount val="4"/>
                <c:pt idx="0">
                  <c:v>0.76553800000000005</c:v>
                </c:pt>
                <c:pt idx="1">
                  <c:v>0.75900400000000001</c:v>
                </c:pt>
                <c:pt idx="2">
                  <c:v>0.72513700000000003</c:v>
                </c:pt>
                <c:pt idx="3">
                  <c:v>0.74116300000000002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GW數據!$G$34:$G$37</c:f>
              <c:numCache>
                <c:formatCode>General</c:formatCode>
                <c:ptCount val="4"/>
                <c:pt idx="0">
                  <c:v>0.96203700000000003</c:v>
                </c:pt>
                <c:pt idx="1">
                  <c:v>0.85052300000000003</c:v>
                </c:pt>
                <c:pt idx="2">
                  <c:v>0.71838599999999997</c:v>
                </c:pt>
                <c:pt idx="3">
                  <c:v>0.68724799999999997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133440"/>
        <c:axId val="137026304"/>
      </c:barChart>
      <c:catAx>
        <c:axId val="1391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7026304"/>
        <c:crosses val="autoZero"/>
        <c:auto val="1"/>
        <c:lblAlgn val="ctr"/>
        <c:lblOffset val="100"/>
        <c:noMultiLvlLbl val="0"/>
      </c:catAx>
      <c:valAx>
        <c:axId val="1370263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13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GW數據!$L$8:$L$11</c:f>
              <c:numCache>
                <c:formatCode>General</c:formatCode>
                <c:ptCount val="4"/>
                <c:pt idx="0">
                  <c:v>0.76315549121990744</c:v>
                </c:pt>
                <c:pt idx="1">
                  <c:v>0.9956659601233866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GW數據!$M$8:$M$11</c:f>
              <c:numCache>
                <c:formatCode>General</c:formatCode>
                <c:ptCount val="4"/>
                <c:pt idx="0">
                  <c:v>0.71572834272518926</c:v>
                </c:pt>
                <c:pt idx="1">
                  <c:v>0.72675127953264762</c:v>
                </c:pt>
                <c:pt idx="2">
                  <c:v>0.68461889744782789</c:v>
                </c:pt>
                <c:pt idx="3">
                  <c:v>0.67100415309586592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GW數據!$N$8:$N$11</c:f>
              <c:numCache>
                <c:formatCode>General</c:formatCode>
                <c:ptCount val="4"/>
                <c:pt idx="0">
                  <c:v>0.62186492960416351</c:v>
                </c:pt>
                <c:pt idx="1">
                  <c:v>0.62083785693360216</c:v>
                </c:pt>
                <c:pt idx="2">
                  <c:v>0.62378465939444083</c:v>
                </c:pt>
                <c:pt idx="3">
                  <c:v>0.62133243722966114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GW數據!$O$8:$O$11</c:f>
              <c:numCache>
                <c:formatCode>General</c:formatCode>
                <c:ptCount val="4"/>
                <c:pt idx="0">
                  <c:v>0.74991555946164856</c:v>
                </c:pt>
                <c:pt idx="1">
                  <c:v>0.85921263506177958</c:v>
                </c:pt>
                <c:pt idx="2">
                  <c:v>0.87745782281273166</c:v>
                </c:pt>
                <c:pt idx="3">
                  <c:v>0.80903427596546562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134464"/>
        <c:axId val="139224768"/>
      </c:barChart>
      <c:catAx>
        <c:axId val="13913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224768"/>
        <c:crosses val="autoZero"/>
        <c:auto val="1"/>
        <c:lblAlgn val="ctr"/>
        <c:lblOffset val="100"/>
        <c:noMultiLvlLbl val="0"/>
      </c:catAx>
      <c:valAx>
        <c:axId val="1392247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13446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GW數據!$E$38:$E$41</c:f>
              <c:numCache>
                <c:formatCode>General</c:formatCode>
                <c:ptCount val="4"/>
                <c:pt idx="0">
                  <c:v>1</c:v>
                </c:pt>
                <c:pt idx="1">
                  <c:v>0.99640300000000004</c:v>
                </c:pt>
                <c:pt idx="2">
                  <c:v>0.92186999999999997</c:v>
                </c:pt>
                <c:pt idx="3">
                  <c:v>0.79460699999999995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GW數據!$F$38:$F$41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047936"/>
        <c:axId val="139226496"/>
      </c:barChart>
      <c:catAx>
        <c:axId val="13904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226496"/>
        <c:crosses val="autoZero"/>
        <c:auto val="1"/>
        <c:lblAlgn val="ctr"/>
        <c:lblOffset val="100"/>
        <c:noMultiLvlLbl val="0"/>
      </c:catAx>
      <c:valAx>
        <c:axId val="1392264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04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GW數據!$L$12:$L$15</c:f>
              <c:numCache>
                <c:formatCode>General</c:formatCode>
                <c:ptCount val="4"/>
                <c:pt idx="0">
                  <c:v>0.76197763187371836</c:v>
                </c:pt>
                <c:pt idx="1">
                  <c:v>0.99496803322476701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GW數據!$M$12:$M$15</c:f>
              <c:numCache>
                <c:formatCode>General</c:formatCode>
                <c:ptCount val="4"/>
                <c:pt idx="0">
                  <c:v>0.74038584156197773</c:v>
                </c:pt>
                <c:pt idx="1">
                  <c:v>0.76964534973892373</c:v>
                </c:pt>
                <c:pt idx="2">
                  <c:v>0.74589515587034061</c:v>
                </c:pt>
                <c:pt idx="3">
                  <c:v>0.70580916438332564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GW數據!$N$12:$N$15</c:f>
              <c:numCache>
                <c:formatCode>General</c:formatCode>
                <c:ptCount val="4"/>
                <c:pt idx="0">
                  <c:v>0.63225714728842486</c:v>
                </c:pt>
                <c:pt idx="1">
                  <c:v>0.63149545916696825</c:v>
                </c:pt>
                <c:pt idx="2">
                  <c:v>0.631838391149253</c:v>
                </c:pt>
                <c:pt idx="3">
                  <c:v>0.62955074187044413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GW數據!$O$12:$O$15</c:f>
              <c:numCache>
                <c:formatCode>General</c:formatCode>
                <c:ptCount val="4"/>
                <c:pt idx="0">
                  <c:v>0.756735425390753</c:v>
                </c:pt>
                <c:pt idx="1">
                  <c:v>0.89097692533043826</c:v>
                </c:pt>
                <c:pt idx="2">
                  <c:v>0.92415861034999747</c:v>
                </c:pt>
                <c:pt idx="3">
                  <c:v>0.86878112667804031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136512"/>
        <c:axId val="139229376"/>
      </c:barChart>
      <c:catAx>
        <c:axId val="13913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229376"/>
        <c:crosses val="autoZero"/>
        <c:auto val="1"/>
        <c:lblAlgn val="ctr"/>
        <c:lblOffset val="100"/>
        <c:noMultiLvlLbl val="0"/>
      </c:catAx>
      <c:valAx>
        <c:axId val="1392293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13651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(GW數據!$D$30,GW數據!$D$34,GW數據!$D$38,GW數據!$D$42,GW數據!$D$46,GW數據!$D$50)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(GW數據!$E$30,GW數據!$E$34,GW數據!$E$38,GW數據!$E$42,GW數據!$E$46,GW數據!$E$50)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(GW數據!$F$30,GW數據!$F$34,GW數據!$F$38,GW數據!$F$42,GW數據!$F$46,GW數據!$F$50)</c:f>
              <c:numCache>
                <c:formatCode>General</c:formatCode>
                <c:ptCount val="6"/>
                <c:pt idx="0">
                  <c:v>0.856734</c:v>
                </c:pt>
                <c:pt idx="1">
                  <c:v>0.76553800000000005</c:v>
                </c:pt>
                <c:pt idx="2">
                  <c:v>0.54946600000000001</c:v>
                </c:pt>
                <c:pt idx="3">
                  <c:v>0.40123999999999999</c:v>
                </c:pt>
                <c:pt idx="4">
                  <c:v>0.238065</c:v>
                </c:pt>
                <c:pt idx="5">
                  <c:v>0.13573299999999999</c:v>
                </c:pt>
              </c:numCache>
            </c:numRef>
          </c:val>
        </c:ser>
        <c:ser>
          <c:idx val="2"/>
          <c:order val="3"/>
          <c:tx>
            <c:strRef>
              <c:f>GW數據!$G$3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(GW數據!$G$30,GW數據!$G$34,GW數據!$G$38,GW數據!$G$42,GW數據!$G$46,GW數據!$G$50)</c:f>
              <c:numCache>
                <c:formatCode>General</c:formatCode>
                <c:ptCount val="6"/>
                <c:pt idx="0">
                  <c:v>0.96654899999999999</c:v>
                </c:pt>
                <c:pt idx="1">
                  <c:v>0.96203700000000003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36256"/>
        <c:axId val="139296768"/>
      </c:barChart>
      <c:catAx>
        <c:axId val="1175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296768"/>
        <c:crosses val="autoZero"/>
        <c:auto val="1"/>
        <c:lblAlgn val="ctr"/>
        <c:lblOffset val="100"/>
        <c:noMultiLvlLbl val="0"/>
      </c:catAx>
      <c:valAx>
        <c:axId val="1392967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753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36" name="圖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7" name="圖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38" name="圖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39" name="圖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46" name="圖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47" name="圖表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48" name="圖表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49" name="圖表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50" name="圖表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51" name="圖表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52" name="圖表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53" name="圖表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54" name="圖表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55" name="圖表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2" name="文字方塊 1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67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896302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67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897255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81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190625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95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1483042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95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1483995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40" name="文字方塊 39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41" name="文字方塊 40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42" name="文字方塊 41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27</xdr:row>
      <xdr:rowOff>0</xdr:rowOff>
    </xdr:from>
    <xdr:to>
      <xdr:col>23</xdr:col>
      <xdr:colOff>457200</xdr:colOff>
      <xdr:row>40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457200</xdr:colOff>
      <xdr:row>55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27</xdr:row>
      <xdr:rowOff>0</xdr:rowOff>
    </xdr:from>
    <xdr:to>
      <xdr:col>31</xdr:col>
      <xdr:colOff>457200</xdr:colOff>
      <xdr:row>40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31</xdr:col>
      <xdr:colOff>457200</xdr:colOff>
      <xdr:row>55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16</xdr:col>
      <xdr:colOff>257175</xdr:colOff>
      <xdr:row>38</xdr:row>
      <xdr:rowOff>152400</xdr:rowOff>
    </xdr:from>
    <xdr:ext cx="315151" cy="264560"/>
    <xdr:sp macro="" textlink="">
      <xdr:nvSpPr>
        <xdr:cNvPr id="6" name="文字方塊 5"/>
        <xdr:cNvSpPr txBox="1"/>
      </xdr:nvSpPr>
      <xdr:spPr>
        <a:xfrm>
          <a:off x="11268075" y="81153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16</xdr:col>
      <xdr:colOff>276225</xdr:colOff>
      <xdr:row>53</xdr:row>
      <xdr:rowOff>171450</xdr:rowOff>
    </xdr:from>
    <xdr:ext cx="315151" cy="264560"/>
    <xdr:sp macro="" textlink="">
      <xdr:nvSpPr>
        <xdr:cNvPr id="7" name="文字方塊 6"/>
        <xdr:cNvSpPr txBox="1"/>
      </xdr:nvSpPr>
      <xdr:spPr>
        <a:xfrm>
          <a:off x="11287125" y="112776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24</xdr:col>
      <xdr:colOff>266700</xdr:colOff>
      <xdr:row>53</xdr:row>
      <xdr:rowOff>171450</xdr:rowOff>
    </xdr:from>
    <xdr:ext cx="315151" cy="264560"/>
    <xdr:sp macro="" textlink="">
      <xdr:nvSpPr>
        <xdr:cNvPr id="8" name="文字方塊 7"/>
        <xdr:cNvSpPr txBox="1"/>
      </xdr:nvSpPr>
      <xdr:spPr>
        <a:xfrm>
          <a:off x="16764000" y="112776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24</xdr:col>
      <xdr:colOff>266700</xdr:colOff>
      <xdr:row>38</xdr:row>
      <xdr:rowOff>161925</xdr:rowOff>
    </xdr:from>
    <xdr:ext cx="315151" cy="264560"/>
    <xdr:sp macro="" textlink="">
      <xdr:nvSpPr>
        <xdr:cNvPr id="9" name="文字方塊 8"/>
        <xdr:cNvSpPr txBox="1"/>
      </xdr:nvSpPr>
      <xdr:spPr>
        <a:xfrm>
          <a:off x="16764000" y="8124825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41"/>
  <sheetViews>
    <sheetView tabSelected="1" topLeftCell="O64" workbookViewId="0">
      <selection activeCell="AD87" sqref="AD87"/>
    </sheetView>
  </sheetViews>
  <sheetFormatPr defaultRowHeight="16.5" x14ac:dyDescent="0.25"/>
  <cols>
    <col min="8" max="8" width="2" customWidth="1"/>
  </cols>
  <sheetData>
    <row r="3" spans="1:15" x14ac:dyDescent="0.25">
      <c r="A3" t="s">
        <v>3</v>
      </c>
      <c r="B3" t="s">
        <v>7</v>
      </c>
      <c r="C3" t="s">
        <v>4</v>
      </c>
      <c r="D3" t="s">
        <v>1</v>
      </c>
      <c r="E3" t="s">
        <v>2</v>
      </c>
      <c r="F3" t="s">
        <v>0</v>
      </c>
      <c r="G3" t="s">
        <v>8</v>
      </c>
      <c r="I3" t="s">
        <v>6</v>
      </c>
      <c r="J3" t="s">
        <v>7</v>
      </c>
      <c r="K3" t="s">
        <v>4</v>
      </c>
      <c r="L3" t="s">
        <v>1</v>
      </c>
      <c r="M3" t="s">
        <v>2</v>
      </c>
      <c r="N3" t="s">
        <v>0</v>
      </c>
      <c r="O3" t="s">
        <v>8</v>
      </c>
    </row>
    <row r="4" spans="1:15" x14ac:dyDescent="0.25">
      <c r="B4">
        <v>0.5</v>
      </c>
      <c r="C4">
        <v>3</v>
      </c>
      <c r="D4">
        <v>8864.4599999999991</v>
      </c>
      <c r="E4">
        <v>8053.4</v>
      </c>
      <c r="F4">
        <v>7065</v>
      </c>
      <c r="G4">
        <v>8624.9599999999991</v>
      </c>
      <c r="J4">
        <v>0.5</v>
      </c>
      <c r="K4">
        <v>3</v>
      </c>
      <c r="L4">
        <f>D4/D18</f>
        <v>0.76379568836271516</v>
      </c>
      <c r="M4">
        <f>E4/D18</f>
        <v>0.69391166485722655</v>
      </c>
      <c r="N4">
        <f>F4/D18</f>
        <v>0.60874735046269968</v>
      </c>
      <c r="O4">
        <f>G4/D18</f>
        <v>0.74315945475538092</v>
      </c>
    </row>
    <row r="5" spans="1:15" x14ac:dyDescent="0.25">
      <c r="B5">
        <v>1</v>
      </c>
      <c r="C5">
        <v>3</v>
      </c>
      <c r="D5">
        <v>11565.5</v>
      </c>
      <c r="E5">
        <v>7839.41</v>
      </c>
      <c r="F5">
        <v>7070.44</v>
      </c>
      <c r="G5">
        <v>9540.67</v>
      </c>
      <c r="J5">
        <v>1</v>
      </c>
      <c r="K5">
        <v>3</v>
      </c>
      <c r="L5">
        <f>D5/D18</f>
        <v>0.99652759826983062</v>
      </c>
      <c r="M5">
        <f>E5/D18</f>
        <v>0.67547347016147097</v>
      </c>
      <c r="N5">
        <f>F5/D18</f>
        <v>0.60921608161436525</v>
      </c>
      <c r="O5">
        <f>G5/D18</f>
        <v>0.82206052146340625</v>
      </c>
    </row>
    <row r="6" spans="1:15" x14ac:dyDescent="0.25">
      <c r="B6">
        <v>1.5</v>
      </c>
      <c r="C6">
        <v>3</v>
      </c>
      <c r="D6">
        <v>11605.8</v>
      </c>
      <c r="E6">
        <v>7465.72</v>
      </c>
      <c r="F6">
        <v>7044.23</v>
      </c>
      <c r="G6">
        <v>9040.86</v>
      </c>
      <c r="J6">
        <v>1.5</v>
      </c>
      <c r="K6">
        <v>3</v>
      </c>
      <c r="L6">
        <f>D6/D18</f>
        <v>1</v>
      </c>
      <c r="M6">
        <f>E6/D18</f>
        <v>0.64327491426700445</v>
      </c>
      <c r="N6">
        <f>F6/D18</f>
        <v>0.60695772803253545</v>
      </c>
      <c r="O6">
        <f>G6/D18</f>
        <v>0.77899498526598776</v>
      </c>
    </row>
    <row r="7" spans="1:15" x14ac:dyDescent="0.25">
      <c r="B7">
        <v>2</v>
      </c>
      <c r="C7">
        <v>3</v>
      </c>
      <c r="D7">
        <v>11605.8</v>
      </c>
      <c r="E7">
        <v>7433.04</v>
      </c>
      <c r="F7">
        <v>7024.66</v>
      </c>
      <c r="G7">
        <v>8469.89</v>
      </c>
      <c r="J7">
        <v>2</v>
      </c>
      <c r="K7">
        <v>3</v>
      </c>
      <c r="L7">
        <f>D7/D18</f>
        <v>1</v>
      </c>
      <c r="M7">
        <f>E7/D18</f>
        <v>0.64045908080442537</v>
      </c>
      <c r="N7">
        <f>F7/D18</f>
        <v>0.60527150217994452</v>
      </c>
      <c r="O7">
        <f>G7/D18</f>
        <v>0.72979803201847349</v>
      </c>
    </row>
    <row r="8" spans="1:15" x14ac:dyDescent="0.25">
      <c r="B8">
        <v>0.5</v>
      </c>
      <c r="C8">
        <v>4</v>
      </c>
      <c r="D8">
        <v>8857.0300000000007</v>
      </c>
      <c r="E8">
        <v>8306.6</v>
      </c>
      <c r="F8">
        <v>7217.24</v>
      </c>
      <c r="G8">
        <v>8703.3700000000008</v>
      </c>
      <c r="J8">
        <v>0.5</v>
      </c>
      <c r="K8">
        <v>4</v>
      </c>
      <c r="L8">
        <f>D8/D18</f>
        <v>0.76315549121990744</v>
      </c>
      <c r="M8">
        <f>E8/D18</f>
        <v>0.71572834272518926</v>
      </c>
      <c r="N8">
        <f>F8/D18</f>
        <v>0.62186492960416351</v>
      </c>
      <c r="O8">
        <f>G8/D18</f>
        <v>0.74991555946164856</v>
      </c>
    </row>
    <row r="9" spans="1:15" x14ac:dyDescent="0.25">
      <c r="B9">
        <v>1</v>
      </c>
      <c r="C9">
        <v>4</v>
      </c>
      <c r="D9">
        <v>11555.5</v>
      </c>
      <c r="E9">
        <v>8434.5300000000007</v>
      </c>
      <c r="F9">
        <v>7205.32</v>
      </c>
      <c r="G9">
        <v>9971.85</v>
      </c>
      <c r="J9">
        <v>1</v>
      </c>
      <c r="K9">
        <v>4</v>
      </c>
      <c r="L9">
        <f>D9/D18</f>
        <v>0.9956659601233866</v>
      </c>
      <c r="M9">
        <f>E9/D18</f>
        <v>0.72675127953264762</v>
      </c>
      <c r="N9">
        <f>F9/D18</f>
        <v>0.62083785693360216</v>
      </c>
      <c r="O9">
        <f>G9/D18</f>
        <v>0.85921263506177958</v>
      </c>
    </row>
    <row r="10" spans="1:15" x14ac:dyDescent="0.25">
      <c r="B10">
        <v>1.5</v>
      </c>
      <c r="C10">
        <v>4</v>
      </c>
      <c r="D10">
        <v>11605.8</v>
      </c>
      <c r="E10">
        <v>7945.55</v>
      </c>
      <c r="F10">
        <v>7239.52</v>
      </c>
      <c r="G10">
        <v>10183.6</v>
      </c>
      <c r="J10">
        <v>1.5</v>
      </c>
      <c r="K10">
        <v>4</v>
      </c>
      <c r="L10">
        <f>D10/D18</f>
        <v>1</v>
      </c>
      <c r="M10">
        <f>E10/D18</f>
        <v>0.68461889744782789</v>
      </c>
      <c r="N10">
        <f>F10/D18</f>
        <v>0.62378465939444083</v>
      </c>
      <c r="O10">
        <f>G10/D18</f>
        <v>0.87745782281273166</v>
      </c>
    </row>
    <row r="11" spans="1:15" x14ac:dyDescent="0.25">
      <c r="B11">
        <v>2</v>
      </c>
      <c r="C11">
        <v>4</v>
      </c>
      <c r="D11">
        <v>11605.8</v>
      </c>
      <c r="E11">
        <v>7787.54</v>
      </c>
      <c r="F11">
        <v>7211.06</v>
      </c>
      <c r="G11">
        <v>9389.49</v>
      </c>
      <c r="J11">
        <v>2</v>
      </c>
      <c r="K11">
        <v>4</v>
      </c>
      <c r="L11">
        <f>D11/D19</f>
        <v>1</v>
      </c>
      <c r="M11">
        <f>E11/D18</f>
        <v>0.67100415309586592</v>
      </c>
      <c r="N11">
        <f>F11/D18</f>
        <v>0.62133243722966114</v>
      </c>
      <c r="O11">
        <f>G11/D18</f>
        <v>0.80903427596546562</v>
      </c>
    </row>
    <row r="12" spans="1:15" x14ac:dyDescent="0.25">
      <c r="B12">
        <v>0.5</v>
      </c>
      <c r="C12">
        <v>5</v>
      </c>
      <c r="D12">
        <v>8843.36</v>
      </c>
      <c r="E12">
        <v>8592.77</v>
      </c>
      <c r="F12">
        <v>7337.85</v>
      </c>
      <c r="G12">
        <v>8782.52</v>
      </c>
      <c r="J12">
        <v>0.5</v>
      </c>
      <c r="K12">
        <v>5</v>
      </c>
      <c r="L12">
        <f>D12/D18</f>
        <v>0.76197763187371836</v>
      </c>
      <c r="M12">
        <f>E12/D18</f>
        <v>0.74038584156197773</v>
      </c>
      <c r="N12">
        <f>F12/D18</f>
        <v>0.63225714728842486</v>
      </c>
      <c r="O12">
        <f>G12/D18</f>
        <v>0.756735425390753</v>
      </c>
    </row>
    <row r="13" spans="1:15" x14ac:dyDescent="0.25">
      <c r="B13">
        <v>1</v>
      </c>
      <c r="C13">
        <v>5</v>
      </c>
      <c r="D13">
        <v>11547.4</v>
      </c>
      <c r="E13">
        <v>8932.35</v>
      </c>
      <c r="F13">
        <v>7329.01</v>
      </c>
      <c r="G13">
        <v>10340.5</v>
      </c>
      <c r="J13">
        <v>1</v>
      </c>
      <c r="K13">
        <v>5</v>
      </c>
      <c r="L13">
        <f>D13/D18</f>
        <v>0.99496803322476701</v>
      </c>
      <c r="M13">
        <f>E13/D18</f>
        <v>0.76964534973892373</v>
      </c>
      <c r="N13">
        <f>F13/D18</f>
        <v>0.63149545916696825</v>
      </c>
      <c r="O13">
        <f>G13/D18</f>
        <v>0.89097692533043826</v>
      </c>
    </row>
    <row r="14" spans="1:15" x14ac:dyDescent="0.25">
      <c r="B14">
        <v>1.5</v>
      </c>
      <c r="C14">
        <v>5</v>
      </c>
      <c r="D14">
        <v>11605.8</v>
      </c>
      <c r="E14">
        <v>8656.7099999999991</v>
      </c>
      <c r="F14">
        <v>7332.99</v>
      </c>
      <c r="G14">
        <v>10725.6</v>
      </c>
      <c r="J14">
        <v>1.5</v>
      </c>
      <c r="K14">
        <v>5</v>
      </c>
      <c r="L14">
        <f>D14/D18</f>
        <v>1</v>
      </c>
      <c r="M14">
        <f>E14/D18</f>
        <v>0.74589515587034061</v>
      </c>
      <c r="N14">
        <f>F14/D18</f>
        <v>0.631838391149253</v>
      </c>
      <c r="O14">
        <f>G14/D18</f>
        <v>0.92415861034999747</v>
      </c>
    </row>
    <row r="15" spans="1:15" x14ac:dyDescent="0.25">
      <c r="B15">
        <v>2</v>
      </c>
      <c r="C15">
        <v>5</v>
      </c>
      <c r="D15">
        <v>11605.8</v>
      </c>
      <c r="E15">
        <v>8191.48</v>
      </c>
      <c r="F15">
        <v>7306.44</v>
      </c>
      <c r="G15">
        <v>10082.9</v>
      </c>
      <c r="J15">
        <v>2</v>
      </c>
      <c r="K15">
        <v>5</v>
      </c>
      <c r="L15">
        <f>D15/D19</f>
        <v>1</v>
      </c>
      <c r="M15">
        <f>E15/D18</f>
        <v>0.70580916438332564</v>
      </c>
      <c r="N15">
        <f>F15/D18</f>
        <v>0.62955074187044413</v>
      </c>
      <c r="O15">
        <f>G15/D18</f>
        <v>0.86878112667804031</v>
      </c>
    </row>
    <row r="16" spans="1:15" x14ac:dyDescent="0.25">
      <c r="B16">
        <v>0.5</v>
      </c>
      <c r="C16">
        <v>6</v>
      </c>
      <c r="D16">
        <v>8831.01</v>
      </c>
      <c r="E16">
        <v>8697.7900000000009</v>
      </c>
      <c r="F16">
        <v>7379.71</v>
      </c>
      <c r="G16">
        <v>8756.64</v>
      </c>
      <c r="J16">
        <v>0.5</v>
      </c>
      <c r="K16">
        <v>6</v>
      </c>
      <c r="L16">
        <f>D16/D18</f>
        <v>0.76091350876286001</v>
      </c>
      <c r="M16">
        <f>E16/D18</f>
        <v>0.7494347653759329</v>
      </c>
      <c r="N16">
        <f>F16/D18</f>
        <v>0.6358639645694395</v>
      </c>
      <c r="O16">
        <f>G16/D18</f>
        <v>0.75450550586775578</v>
      </c>
    </row>
    <row r="17" spans="1:15" x14ac:dyDescent="0.25">
      <c r="B17">
        <v>1</v>
      </c>
      <c r="C17">
        <v>6</v>
      </c>
      <c r="D17">
        <v>11530.8</v>
      </c>
      <c r="E17">
        <v>9370.07</v>
      </c>
      <c r="F17">
        <v>7369.78</v>
      </c>
      <c r="G17">
        <v>10507.5</v>
      </c>
      <c r="J17">
        <v>1</v>
      </c>
      <c r="K17">
        <v>6</v>
      </c>
      <c r="L17">
        <f>D17/D18</f>
        <v>0.99353771390166989</v>
      </c>
      <c r="M17">
        <f>E17/D18</f>
        <v>0.80736097468507129</v>
      </c>
      <c r="N17">
        <f>F17/D18</f>
        <v>0.63500835789002053</v>
      </c>
      <c r="O17">
        <f>G17/D18</f>
        <v>0.90536628237605343</v>
      </c>
    </row>
    <row r="18" spans="1:15" x14ac:dyDescent="0.25">
      <c r="B18">
        <v>1.5</v>
      </c>
      <c r="C18">
        <v>6</v>
      </c>
      <c r="D18">
        <v>11605.8</v>
      </c>
      <c r="E18">
        <v>9195.77</v>
      </c>
      <c r="F18">
        <v>7380.87</v>
      </c>
      <c r="G18">
        <v>11082.2</v>
      </c>
      <c r="J18">
        <v>1.5</v>
      </c>
      <c r="K18">
        <v>6</v>
      </c>
      <c r="L18">
        <f>D18/D18</f>
        <v>1</v>
      </c>
      <c r="M18">
        <f>E18/D18</f>
        <v>0.7923426217925521</v>
      </c>
      <c r="N18">
        <f>F18/D18</f>
        <v>0.63596391459442692</v>
      </c>
      <c r="O18">
        <f>G18/D18</f>
        <v>0.95488462665219132</v>
      </c>
    </row>
    <row r="19" spans="1:15" x14ac:dyDescent="0.25">
      <c r="B19">
        <v>2</v>
      </c>
      <c r="C19">
        <v>6</v>
      </c>
      <c r="D19">
        <v>11605.8</v>
      </c>
      <c r="E19">
        <v>8649.26</v>
      </c>
      <c r="F19">
        <v>7368.09</v>
      </c>
      <c r="G19">
        <v>10606</v>
      </c>
      <c r="J19">
        <v>2</v>
      </c>
      <c r="K19">
        <v>6</v>
      </c>
      <c r="L19">
        <f>D19/D18</f>
        <v>1</v>
      </c>
      <c r="M19">
        <f>E19/D18</f>
        <v>0.74525323545124</v>
      </c>
      <c r="N19">
        <f>F19/D18</f>
        <v>0.63486274104327156</v>
      </c>
      <c r="O19">
        <f>G19/D18</f>
        <v>0.91385341811852705</v>
      </c>
    </row>
    <row r="20" spans="1:15" x14ac:dyDescent="0.25">
      <c r="B20">
        <v>0.5</v>
      </c>
      <c r="C20">
        <v>8</v>
      </c>
      <c r="D20">
        <v>8823.99</v>
      </c>
      <c r="E20">
        <v>8819.4599999999991</v>
      </c>
      <c r="F20">
        <v>7403.18</v>
      </c>
      <c r="G20">
        <v>8732.49</v>
      </c>
      <c r="J20">
        <v>0.5</v>
      </c>
      <c r="K20">
        <v>8</v>
      </c>
      <c r="L20">
        <f>D20/D18</f>
        <v>0.7603086387840563</v>
      </c>
      <c r="M20">
        <f>E20/D18</f>
        <v>0.75991831670371712</v>
      </c>
      <c r="N20">
        <f>F20/D18</f>
        <v>0.63788622929914363</v>
      </c>
      <c r="O20">
        <f>G20/D18</f>
        <v>0.75242464974409351</v>
      </c>
    </row>
    <row r="21" spans="1:15" x14ac:dyDescent="0.25">
      <c r="B21">
        <v>1</v>
      </c>
      <c r="C21">
        <v>8</v>
      </c>
      <c r="D21">
        <v>11514.7</v>
      </c>
      <c r="E21">
        <v>10305.700000000001</v>
      </c>
      <c r="F21">
        <v>7400.91</v>
      </c>
      <c r="G21">
        <v>10629.3</v>
      </c>
      <c r="J21">
        <v>1</v>
      </c>
      <c r="K21">
        <v>8</v>
      </c>
      <c r="L21">
        <f>D21/D18</f>
        <v>0.99215047648589516</v>
      </c>
      <c r="M21">
        <f>E21/D18</f>
        <v>0.88797842458081311</v>
      </c>
      <c r="N21">
        <f>F21/D18</f>
        <v>0.63769063743990073</v>
      </c>
      <c r="O21">
        <f>G21/D18</f>
        <v>0.91586103499974147</v>
      </c>
    </row>
    <row r="22" spans="1:15" x14ac:dyDescent="0.25">
      <c r="B22">
        <v>1.5</v>
      </c>
      <c r="C22">
        <v>8</v>
      </c>
      <c r="D22">
        <v>11605.8</v>
      </c>
      <c r="E22">
        <v>9847.44</v>
      </c>
      <c r="F22">
        <v>7399.41</v>
      </c>
      <c r="G22">
        <v>11341</v>
      </c>
      <c r="J22">
        <v>1.5</v>
      </c>
      <c r="K22">
        <v>8</v>
      </c>
      <c r="L22">
        <f>D22/D18</f>
        <v>1</v>
      </c>
      <c r="M22">
        <f>E22/D18</f>
        <v>0.84849299488186947</v>
      </c>
      <c r="N22">
        <f>F22/D18</f>
        <v>0.63756139171793413</v>
      </c>
      <c r="O22">
        <f>G22/D18</f>
        <v>0.97718382188216246</v>
      </c>
    </row>
    <row r="23" spans="1:15" x14ac:dyDescent="0.25">
      <c r="B23">
        <v>2</v>
      </c>
      <c r="C23">
        <v>8</v>
      </c>
      <c r="D23">
        <v>11605.8</v>
      </c>
      <c r="E23">
        <v>9250.42</v>
      </c>
      <c r="F23">
        <v>7398.91</v>
      </c>
      <c r="G23">
        <v>11104.1</v>
      </c>
      <c r="J23">
        <v>2</v>
      </c>
      <c r="K23">
        <v>8</v>
      </c>
      <c r="L23">
        <f>D23/D18</f>
        <v>1</v>
      </c>
      <c r="M23">
        <f>E23/D18</f>
        <v>0.7970514742628686</v>
      </c>
      <c r="N23">
        <f>F23/D18</f>
        <v>0.63751830981061197</v>
      </c>
      <c r="O23">
        <f>G23/D18</f>
        <v>0.95677161419290369</v>
      </c>
    </row>
    <row r="24" spans="1:15" x14ac:dyDescent="0.25">
      <c r="B24">
        <v>0.5</v>
      </c>
      <c r="C24">
        <v>10</v>
      </c>
      <c r="D24">
        <v>8817.24</v>
      </c>
      <c r="E24">
        <v>8817.24</v>
      </c>
      <c r="F24">
        <v>7403.7</v>
      </c>
      <c r="G24">
        <v>8707.24</v>
      </c>
      <c r="J24">
        <v>0.5</v>
      </c>
      <c r="K24">
        <v>10</v>
      </c>
      <c r="L24">
        <f>D24/D18</f>
        <v>0.75972703303520661</v>
      </c>
      <c r="M24">
        <f>E24/D18</f>
        <v>0.75972703303520661</v>
      </c>
      <c r="N24">
        <f>F24/D18</f>
        <v>0.63793103448275867</v>
      </c>
      <c r="O24">
        <f>G24/D18</f>
        <v>0.75024901342432238</v>
      </c>
    </row>
    <row r="25" spans="1:15" x14ac:dyDescent="0.25">
      <c r="B25">
        <v>1</v>
      </c>
      <c r="C25">
        <v>10</v>
      </c>
      <c r="D25">
        <v>11498.4</v>
      </c>
      <c r="E25">
        <v>10910.9</v>
      </c>
      <c r="F25">
        <v>7403.7</v>
      </c>
      <c r="G25">
        <v>10622.1</v>
      </c>
      <c r="J25">
        <v>1</v>
      </c>
      <c r="K25">
        <v>10</v>
      </c>
      <c r="L25">
        <f>D25/D18</f>
        <v>0.99074600630719123</v>
      </c>
      <c r="M25">
        <f>E25/D18</f>
        <v>0.94012476520360511</v>
      </c>
      <c r="N25">
        <f>F25/D18</f>
        <v>0.63793103448275867</v>
      </c>
      <c r="O25">
        <f>G25/D18</f>
        <v>0.91524065553430189</v>
      </c>
    </row>
    <row r="26" spans="1:15" x14ac:dyDescent="0.25">
      <c r="B26">
        <v>1.5</v>
      </c>
      <c r="C26">
        <v>10</v>
      </c>
      <c r="D26">
        <v>11605.8</v>
      </c>
      <c r="E26">
        <v>10508.5</v>
      </c>
      <c r="F26">
        <v>7403.69</v>
      </c>
      <c r="G26">
        <v>11426.2</v>
      </c>
      <c r="J26">
        <v>1.5</v>
      </c>
      <c r="K26">
        <v>10</v>
      </c>
      <c r="L26">
        <f>D26/D18</f>
        <v>1</v>
      </c>
      <c r="M26">
        <f>E26/D18</f>
        <v>0.90545244619069776</v>
      </c>
      <c r="N26">
        <f>F26/D18</f>
        <v>0.63793017284461218</v>
      </c>
      <c r="O26">
        <f>G26/D18</f>
        <v>0.98452497888986557</v>
      </c>
    </row>
    <row r="27" spans="1:15" x14ac:dyDescent="0.25">
      <c r="B27">
        <v>2</v>
      </c>
      <c r="C27">
        <v>10</v>
      </c>
      <c r="D27">
        <v>11605.8</v>
      </c>
      <c r="E27">
        <v>9740.49</v>
      </c>
      <c r="F27">
        <v>7403.51</v>
      </c>
      <c r="G27">
        <v>11396.6</v>
      </c>
      <c r="J27">
        <v>2</v>
      </c>
      <c r="K27">
        <v>10</v>
      </c>
      <c r="L27">
        <f>D27/D18</f>
        <v>1</v>
      </c>
      <c r="M27">
        <f>E27/D18</f>
        <v>0.8392777749056507</v>
      </c>
      <c r="N27">
        <f>F27/D18</f>
        <v>0.6379146633579762</v>
      </c>
      <c r="O27">
        <f>G27/D18</f>
        <v>0.98197452997639123</v>
      </c>
    </row>
    <row r="29" spans="1:15" x14ac:dyDescent="0.25">
      <c r="A29" t="s">
        <v>5</v>
      </c>
      <c r="B29" t="s">
        <v>7</v>
      </c>
      <c r="C29" t="s">
        <v>4</v>
      </c>
      <c r="D29" t="s">
        <v>1</v>
      </c>
      <c r="E29" t="s">
        <v>2</v>
      </c>
      <c r="F29" t="s">
        <v>0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1</v>
      </c>
      <c r="F30">
        <v>0.856734</v>
      </c>
      <c r="G30">
        <v>0.96654899999999999</v>
      </c>
    </row>
    <row r="31" spans="1:15" x14ac:dyDescent="0.25">
      <c r="B31">
        <v>1</v>
      </c>
      <c r="C31">
        <v>3</v>
      </c>
      <c r="D31">
        <v>1</v>
      </c>
      <c r="E31">
        <v>0.99369499999999999</v>
      </c>
      <c r="F31">
        <v>0.84692400000000001</v>
      </c>
      <c r="G31">
        <v>0.87868999999999997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0.96285299999999996</v>
      </c>
      <c r="F32">
        <v>0.82947199999999999</v>
      </c>
      <c r="G32">
        <v>0.77864199999999995</v>
      </c>
    </row>
    <row r="33" spans="2:7" x14ac:dyDescent="0.25">
      <c r="B33">
        <v>2</v>
      </c>
      <c r="C33">
        <v>3</v>
      </c>
      <c r="D33">
        <v>0.37945299999999998</v>
      </c>
      <c r="E33">
        <v>0.89139400000000002</v>
      </c>
      <c r="F33">
        <v>0.85472099999999995</v>
      </c>
      <c r="G33">
        <v>0.75375700000000001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0.76553800000000005</v>
      </c>
      <c r="G34">
        <v>0.96203700000000003</v>
      </c>
    </row>
    <row r="35" spans="2:7" x14ac:dyDescent="0.25">
      <c r="B35">
        <v>1</v>
      </c>
      <c r="C35">
        <v>4</v>
      </c>
      <c r="D35">
        <v>1</v>
      </c>
      <c r="E35">
        <v>0.99507599999999996</v>
      </c>
      <c r="F35">
        <v>0.75900400000000001</v>
      </c>
      <c r="G35">
        <v>0.85052300000000003</v>
      </c>
    </row>
    <row r="36" spans="2:7" x14ac:dyDescent="0.25">
      <c r="B36">
        <v>1.5</v>
      </c>
      <c r="C36">
        <v>4</v>
      </c>
      <c r="D36">
        <v>0.61467000000000005</v>
      </c>
      <c r="E36">
        <v>0.95124699999999995</v>
      </c>
      <c r="F36">
        <v>0.72513700000000003</v>
      </c>
      <c r="G36">
        <v>0.71838599999999997</v>
      </c>
    </row>
    <row r="37" spans="2:7" x14ac:dyDescent="0.25">
      <c r="B37">
        <v>2</v>
      </c>
      <c r="C37">
        <v>4</v>
      </c>
      <c r="D37">
        <v>0.468501</v>
      </c>
      <c r="E37">
        <v>0.86610900000000002</v>
      </c>
      <c r="F37">
        <v>0.74116300000000002</v>
      </c>
      <c r="G37">
        <v>0.68724799999999997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0.54946600000000001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0.99640300000000004</v>
      </c>
      <c r="F39">
        <v>0.61401799999999995</v>
      </c>
      <c r="G39">
        <v>0.84468200000000004</v>
      </c>
    </row>
    <row r="40" spans="2:7" x14ac:dyDescent="0.25">
      <c r="B40">
        <v>1.5</v>
      </c>
      <c r="C40">
        <v>5</v>
      </c>
      <c r="D40">
        <v>0.63449800000000001</v>
      </c>
      <c r="E40">
        <v>0.92186999999999997</v>
      </c>
      <c r="F40">
        <v>0.57698799999999995</v>
      </c>
      <c r="G40">
        <v>0.66846000000000005</v>
      </c>
    </row>
    <row r="41" spans="2:7" x14ac:dyDescent="0.25">
      <c r="B41">
        <v>2</v>
      </c>
      <c r="C41">
        <v>5</v>
      </c>
      <c r="D41">
        <v>0.49562</v>
      </c>
      <c r="E41">
        <v>0.79460699999999995</v>
      </c>
      <c r="F41">
        <v>0.58329500000000001</v>
      </c>
      <c r="G41">
        <v>0.63861199999999996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0.40123999999999999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0.99560499999999996</v>
      </c>
      <c r="F43">
        <v>0.426149</v>
      </c>
      <c r="G43">
        <v>0.83890299999999995</v>
      </c>
    </row>
    <row r="44" spans="2:7" x14ac:dyDescent="0.25">
      <c r="B44">
        <v>1.5</v>
      </c>
      <c r="C44">
        <v>6</v>
      </c>
      <c r="D44">
        <v>0.66220800000000002</v>
      </c>
      <c r="E44">
        <v>0.88150700000000004</v>
      </c>
      <c r="F44">
        <v>0.40920099999999998</v>
      </c>
      <c r="G44">
        <v>0.66902099999999998</v>
      </c>
    </row>
    <row r="45" spans="2:7" x14ac:dyDescent="0.25">
      <c r="B45">
        <v>2</v>
      </c>
      <c r="C45">
        <v>6</v>
      </c>
      <c r="D45">
        <v>0.51149199999999995</v>
      </c>
      <c r="E45">
        <v>0.74296300000000004</v>
      </c>
      <c r="F45">
        <v>0.41326400000000002</v>
      </c>
      <c r="G45">
        <v>0.601414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0.238065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0.99895699999999998</v>
      </c>
      <c r="F47">
        <v>0.25396299999999999</v>
      </c>
      <c r="G47">
        <v>0.83757999999999999</v>
      </c>
    </row>
    <row r="48" spans="2:7" x14ac:dyDescent="0.25">
      <c r="B48">
        <v>1.5</v>
      </c>
      <c r="C48">
        <v>8</v>
      </c>
      <c r="D48">
        <v>0.67926399999999998</v>
      </c>
      <c r="E48">
        <v>0.86180199999999996</v>
      </c>
      <c r="F48">
        <v>0.264623</v>
      </c>
      <c r="G48">
        <v>0.68126799999999998</v>
      </c>
    </row>
    <row r="49" spans="2:7" x14ac:dyDescent="0.25">
      <c r="B49">
        <v>2</v>
      </c>
      <c r="C49">
        <v>8</v>
      </c>
      <c r="D49">
        <v>0.549404</v>
      </c>
      <c r="E49">
        <v>0.68240699999999999</v>
      </c>
      <c r="F49">
        <v>0.26184499999999999</v>
      </c>
      <c r="G49">
        <v>0.58730099999999996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0.13573299999999999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1</v>
      </c>
      <c r="F51">
        <v>0.14679600000000001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0.84260299999999999</v>
      </c>
      <c r="F52">
        <v>0.13039400000000001</v>
      </c>
      <c r="G52">
        <v>0.69224699999999995</v>
      </c>
    </row>
    <row r="53" spans="2:7" x14ac:dyDescent="0.25">
      <c r="B53">
        <v>2</v>
      </c>
      <c r="C53">
        <v>10</v>
      </c>
      <c r="D53">
        <v>0.57344200000000001</v>
      </c>
      <c r="E53">
        <v>0.63362399999999997</v>
      </c>
      <c r="F53">
        <v>0.13911299999999999</v>
      </c>
      <c r="G53">
        <v>0.59843299999999999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0">(D30-E30)</f>
        <v>0</v>
      </c>
      <c r="E116" s="1">
        <v>0</v>
      </c>
      <c r="F116" s="1">
        <f t="shared" ref="F116:F139" si="1">F30-E30</f>
        <v>-0.143266</v>
      </c>
      <c r="G116" s="1">
        <f t="shared" ref="G116:G139" si="2">G30-E30</f>
        <v>-3.3451000000000009E-2</v>
      </c>
      <c r="J116">
        <v>0.5</v>
      </c>
      <c r="K116">
        <v>3</v>
      </c>
      <c r="L116" s="1">
        <v>0</v>
      </c>
      <c r="M116" s="1">
        <f>M4-L4</f>
        <v>-6.9884023505488613E-2</v>
      </c>
      <c r="N116" s="1">
        <f>N4-L4</f>
        <v>-0.15504833790001549</v>
      </c>
      <c r="O116" s="1">
        <f>O4-L4</f>
        <v>-2.0636233607334242E-2</v>
      </c>
    </row>
    <row r="117" spans="1:15" x14ac:dyDescent="0.25">
      <c r="B117">
        <v>1</v>
      </c>
      <c r="C117">
        <v>3</v>
      </c>
      <c r="D117" s="1">
        <f t="shared" si="0"/>
        <v>6.305000000000005E-3</v>
      </c>
      <c r="E117" s="1">
        <v>0</v>
      </c>
      <c r="F117" s="1">
        <f t="shared" si="1"/>
        <v>-0.14677099999999998</v>
      </c>
      <c r="G117" s="1">
        <f t="shared" si="2"/>
        <v>-0.11500500000000002</v>
      </c>
      <c r="J117">
        <v>1</v>
      </c>
      <c r="K117">
        <v>3</v>
      </c>
      <c r="L117" s="1">
        <v>0</v>
      </c>
      <c r="M117" s="1">
        <f t="shared" ref="M117:M139" si="3">M5-L5</f>
        <v>-0.32105412810835965</v>
      </c>
      <c r="N117" s="1">
        <f t="shared" ref="N117:N139" si="4">N5-L5</f>
        <v>-0.38731151665546537</v>
      </c>
      <c r="O117" s="1">
        <f t="shared" ref="O117:O139" si="5">O5-L5</f>
        <v>-0.17446707680642437</v>
      </c>
    </row>
    <row r="118" spans="1:15" x14ac:dyDescent="0.25">
      <c r="B118">
        <v>1.5</v>
      </c>
      <c r="C118">
        <v>3</v>
      </c>
      <c r="D118" s="1">
        <f t="shared" si="0"/>
        <v>-0.3906409999999999</v>
      </c>
      <c r="E118" s="1">
        <v>0</v>
      </c>
      <c r="F118" s="1">
        <f t="shared" si="1"/>
        <v>-0.13338099999999997</v>
      </c>
      <c r="G118" s="1">
        <f t="shared" si="2"/>
        <v>-0.18421100000000001</v>
      </c>
      <c r="J118">
        <v>1.5</v>
      </c>
      <c r="K118">
        <v>3</v>
      </c>
      <c r="L118" s="1">
        <v>0</v>
      </c>
      <c r="M118" s="1">
        <f t="shared" si="3"/>
        <v>-0.35672508573299555</v>
      </c>
      <c r="N118" s="1">
        <f t="shared" si="4"/>
        <v>-0.39304227196746455</v>
      </c>
      <c r="O118" s="1">
        <f t="shared" si="5"/>
        <v>-0.22100501473401224</v>
      </c>
    </row>
    <row r="119" spans="1:15" x14ac:dyDescent="0.25">
      <c r="B119">
        <v>2</v>
      </c>
      <c r="C119">
        <v>3</v>
      </c>
      <c r="D119" s="1">
        <f t="shared" si="0"/>
        <v>-0.51194099999999998</v>
      </c>
      <c r="E119" s="1">
        <v>0</v>
      </c>
      <c r="F119" s="1">
        <f t="shared" si="1"/>
        <v>-3.6673000000000067E-2</v>
      </c>
      <c r="G119" s="1">
        <f t="shared" si="2"/>
        <v>-0.13763700000000001</v>
      </c>
      <c r="J119">
        <v>2</v>
      </c>
      <c r="K119">
        <v>3</v>
      </c>
      <c r="L119" s="1">
        <v>0</v>
      </c>
      <c r="M119" s="1">
        <f t="shared" si="3"/>
        <v>-0.35954091919557463</v>
      </c>
      <c r="N119" s="1">
        <f t="shared" si="4"/>
        <v>-0.39472849782005548</v>
      </c>
      <c r="O119" s="1">
        <f t="shared" si="5"/>
        <v>-0.27020196798152651</v>
      </c>
    </row>
    <row r="120" spans="1:15" x14ac:dyDescent="0.25">
      <c r="B120">
        <v>0.5</v>
      </c>
      <c r="C120">
        <v>4</v>
      </c>
      <c r="D120" s="1">
        <f t="shared" si="0"/>
        <v>0</v>
      </c>
      <c r="E120" s="1">
        <v>0</v>
      </c>
      <c r="F120" s="1">
        <f t="shared" si="1"/>
        <v>-0.23446199999999995</v>
      </c>
      <c r="G120" s="1">
        <f t="shared" si="2"/>
        <v>-3.7962999999999969E-2</v>
      </c>
      <c r="J120">
        <v>0.5</v>
      </c>
      <c r="K120">
        <v>4</v>
      </c>
      <c r="L120" s="1">
        <v>0</v>
      </c>
      <c r="M120" s="1">
        <f t="shared" si="3"/>
        <v>-4.7427148494718185E-2</v>
      </c>
      <c r="N120" s="1">
        <f t="shared" si="4"/>
        <v>-0.14129056161574394</v>
      </c>
      <c r="O120" s="1">
        <f t="shared" si="5"/>
        <v>-1.3239931758258883E-2</v>
      </c>
    </row>
    <row r="121" spans="1:15" x14ac:dyDescent="0.25">
      <c r="B121">
        <v>1</v>
      </c>
      <c r="C121">
        <v>4</v>
      </c>
      <c r="D121" s="1">
        <f t="shared" si="0"/>
        <v>4.9240000000000395E-3</v>
      </c>
      <c r="E121" s="1">
        <v>0</v>
      </c>
      <c r="F121" s="1">
        <f t="shared" si="1"/>
        <v>-0.23607199999999995</v>
      </c>
      <c r="G121" s="1">
        <f t="shared" si="2"/>
        <v>-0.14455299999999993</v>
      </c>
      <c r="J121">
        <v>1</v>
      </c>
      <c r="K121">
        <v>4</v>
      </c>
      <c r="L121" s="1">
        <v>0</v>
      </c>
      <c r="M121" s="1">
        <f t="shared" si="3"/>
        <v>-0.26891468059073897</v>
      </c>
      <c r="N121" s="1">
        <f t="shared" si="4"/>
        <v>-0.37482810318978443</v>
      </c>
      <c r="O121" s="1">
        <f t="shared" si="5"/>
        <v>-0.13645332506160701</v>
      </c>
    </row>
    <row r="122" spans="1:15" x14ac:dyDescent="0.25">
      <c r="B122">
        <v>1.5</v>
      </c>
      <c r="C122">
        <v>4</v>
      </c>
      <c r="D122" s="1">
        <f t="shared" si="0"/>
        <v>-0.3365769999999999</v>
      </c>
      <c r="E122" s="1">
        <v>0</v>
      </c>
      <c r="F122" s="1">
        <f t="shared" si="1"/>
        <v>-0.22610999999999992</v>
      </c>
      <c r="G122" s="1">
        <f t="shared" si="2"/>
        <v>-0.23286099999999998</v>
      </c>
      <c r="J122">
        <v>1.5</v>
      </c>
      <c r="K122">
        <v>4</v>
      </c>
      <c r="L122" s="1">
        <v>0</v>
      </c>
      <c r="M122" s="1">
        <f t="shared" si="3"/>
        <v>-0.31538110255217211</v>
      </c>
      <c r="N122" s="1">
        <f t="shared" si="4"/>
        <v>-0.37621534060555917</v>
      </c>
      <c r="O122" s="1">
        <f t="shared" si="5"/>
        <v>-0.12254217718726834</v>
      </c>
    </row>
    <row r="123" spans="1:15" x14ac:dyDescent="0.25">
      <c r="B123">
        <v>2</v>
      </c>
      <c r="C123">
        <v>4</v>
      </c>
      <c r="D123" s="1">
        <f t="shared" si="0"/>
        <v>-0.39760800000000002</v>
      </c>
      <c r="E123" s="1">
        <v>0</v>
      </c>
      <c r="F123" s="1">
        <f t="shared" si="1"/>
        <v>-0.124946</v>
      </c>
      <c r="G123" s="1">
        <f t="shared" si="2"/>
        <v>-0.17886100000000005</v>
      </c>
      <c r="J123">
        <v>2</v>
      </c>
      <c r="K123">
        <v>4</v>
      </c>
      <c r="L123" s="1">
        <v>0</v>
      </c>
      <c r="M123" s="1">
        <f t="shared" si="3"/>
        <v>-0.32899584690413408</v>
      </c>
      <c r="N123" s="1">
        <f t="shared" si="4"/>
        <v>-0.37866756277033886</v>
      </c>
      <c r="O123" s="1">
        <f t="shared" si="5"/>
        <v>-0.19096572403453438</v>
      </c>
    </row>
    <row r="124" spans="1:15" x14ac:dyDescent="0.25">
      <c r="B124">
        <v>0.5</v>
      </c>
      <c r="C124">
        <v>5</v>
      </c>
      <c r="D124" s="1">
        <f t="shared" si="0"/>
        <v>0</v>
      </c>
      <c r="E124" s="1">
        <v>0</v>
      </c>
      <c r="F124" s="1">
        <f t="shared" si="1"/>
        <v>-0.45053399999999999</v>
      </c>
      <c r="G124" s="1">
        <f t="shared" si="2"/>
        <v>-3.8185000000000024E-2</v>
      </c>
      <c r="J124">
        <v>0.5</v>
      </c>
      <c r="K124">
        <v>5</v>
      </c>
      <c r="L124" s="1">
        <v>0</v>
      </c>
      <c r="M124" s="1">
        <f t="shared" si="3"/>
        <v>-2.1591790311740633E-2</v>
      </c>
      <c r="N124" s="1">
        <f t="shared" si="4"/>
        <v>-0.12972048458529351</v>
      </c>
      <c r="O124" s="1">
        <f t="shared" si="5"/>
        <v>-5.2422064829653614E-3</v>
      </c>
    </row>
    <row r="125" spans="1:15" x14ac:dyDescent="0.25">
      <c r="B125">
        <v>1</v>
      </c>
      <c r="C125">
        <v>5</v>
      </c>
      <c r="D125" s="1">
        <f t="shared" si="0"/>
        <v>3.5969999999999613E-3</v>
      </c>
      <c r="E125" s="1">
        <v>0</v>
      </c>
      <c r="F125" s="1">
        <f t="shared" si="1"/>
        <v>-0.38238500000000009</v>
      </c>
      <c r="G125" s="1">
        <f t="shared" si="2"/>
        <v>-0.15172099999999999</v>
      </c>
      <c r="J125">
        <v>1</v>
      </c>
      <c r="K125">
        <v>5</v>
      </c>
      <c r="L125" s="1">
        <v>0</v>
      </c>
      <c r="M125" s="1">
        <f t="shared" si="3"/>
        <v>-0.22532268348584328</v>
      </c>
      <c r="N125" s="1">
        <f t="shared" si="4"/>
        <v>-0.36347257405779876</v>
      </c>
      <c r="O125" s="1">
        <f t="shared" si="5"/>
        <v>-0.10399110789432875</v>
      </c>
    </row>
    <row r="126" spans="1:15" x14ac:dyDescent="0.25">
      <c r="B126">
        <v>1.5</v>
      </c>
      <c r="C126">
        <v>5</v>
      </c>
      <c r="D126" s="1">
        <f t="shared" si="0"/>
        <v>-0.28737199999999996</v>
      </c>
      <c r="E126" s="1">
        <v>0</v>
      </c>
      <c r="F126" s="1">
        <f t="shared" si="1"/>
        <v>-0.34488200000000002</v>
      </c>
      <c r="G126" s="1">
        <f t="shared" si="2"/>
        <v>-0.25340999999999991</v>
      </c>
      <c r="J126">
        <v>1.5</v>
      </c>
      <c r="K126">
        <v>5</v>
      </c>
      <c r="L126" s="1">
        <v>0</v>
      </c>
      <c r="M126" s="1">
        <f t="shared" si="3"/>
        <v>-0.25410484412965939</v>
      </c>
      <c r="N126" s="1">
        <f t="shared" si="4"/>
        <v>-0.368161608850747</v>
      </c>
      <c r="O126" s="1">
        <f t="shared" si="5"/>
        <v>-7.5841389650002533E-2</v>
      </c>
    </row>
    <row r="127" spans="1:15" x14ac:dyDescent="0.25">
      <c r="B127">
        <v>2</v>
      </c>
      <c r="C127">
        <v>5</v>
      </c>
      <c r="D127" s="1">
        <f t="shared" si="0"/>
        <v>-0.29898699999999995</v>
      </c>
      <c r="E127" s="1">
        <v>0</v>
      </c>
      <c r="F127" s="1">
        <f t="shared" si="1"/>
        <v>-0.21131199999999994</v>
      </c>
      <c r="G127" s="1">
        <f t="shared" si="2"/>
        <v>-0.15599499999999999</v>
      </c>
      <c r="J127">
        <v>2</v>
      </c>
      <c r="K127">
        <v>5</v>
      </c>
      <c r="L127" s="1">
        <v>0</v>
      </c>
      <c r="M127" s="1">
        <f t="shared" si="3"/>
        <v>-0.29419083561667436</v>
      </c>
      <c r="N127" s="1">
        <f t="shared" si="4"/>
        <v>-0.37044925812955587</v>
      </c>
      <c r="O127" s="1">
        <f t="shared" si="5"/>
        <v>-0.13121887332195969</v>
      </c>
    </row>
    <row r="128" spans="1:15" x14ac:dyDescent="0.25">
      <c r="B128">
        <v>0.5</v>
      </c>
      <c r="C128">
        <v>6</v>
      </c>
      <c r="D128" s="1">
        <f t="shared" si="0"/>
        <v>0</v>
      </c>
      <c r="E128" s="1">
        <v>0</v>
      </c>
      <c r="F128" s="1">
        <f t="shared" si="1"/>
        <v>-0.59875999999999996</v>
      </c>
      <c r="G128" s="1">
        <f t="shared" si="2"/>
        <v>-4.5063999999999993E-2</v>
      </c>
      <c r="J128">
        <v>0.5</v>
      </c>
      <c r="K128">
        <v>6</v>
      </c>
      <c r="L128" s="1">
        <v>0</v>
      </c>
      <c r="M128" s="1">
        <f t="shared" si="3"/>
        <v>-1.1478743386927115E-2</v>
      </c>
      <c r="N128" s="1">
        <f t="shared" si="4"/>
        <v>-0.12504954419342051</v>
      </c>
      <c r="O128" s="1">
        <f t="shared" si="5"/>
        <v>-6.4080028951042367E-3</v>
      </c>
    </row>
    <row r="129" spans="2:15" x14ac:dyDescent="0.25">
      <c r="B129">
        <v>1</v>
      </c>
      <c r="C129">
        <v>6</v>
      </c>
      <c r="D129" s="1">
        <f t="shared" si="0"/>
        <v>4.3950000000000378E-3</v>
      </c>
      <c r="E129" s="1">
        <v>0</v>
      </c>
      <c r="F129" s="1">
        <f t="shared" si="1"/>
        <v>-0.56945599999999996</v>
      </c>
      <c r="G129" s="1">
        <f t="shared" si="2"/>
        <v>-0.15670200000000001</v>
      </c>
      <c r="J129">
        <v>1</v>
      </c>
      <c r="K129">
        <v>6</v>
      </c>
      <c r="L129" s="1">
        <v>0</v>
      </c>
      <c r="M129" s="1">
        <f t="shared" si="3"/>
        <v>-0.18617673921659861</v>
      </c>
      <c r="N129" s="1">
        <f t="shared" si="4"/>
        <v>-0.35852935601164937</v>
      </c>
      <c r="O129" s="1">
        <f t="shared" si="5"/>
        <v>-8.8171431525616462E-2</v>
      </c>
    </row>
    <row r="130" spans="2:15" x14ac:dyDescent="0.25">
      <c r="B130">
        <v>1.5</v>
      </c>
      <c r="C130">
        <v>6</v>
      </c>
      <c r="D130" s="1">
        <f t="shared" si="0"/>
        <v>-0.21929900000000002</v>
      </c>
      <c r="E130" s="1">
        <v>0</v>
      </c>
      <c r="F130" s="1">
        <f t="shared" si="1"/>
        <v>-0.47230600000000006</v>
      </c>
      <c r="G130" s="1">
        <f t="shared" si="2"/>
        <v>-0.21248600000000006</v>
      </c>
      <c r="J130">
        <v>1.5</v>
      </c>
      <c r="K130">
        <v>6</v>
      </c>
      <c r="L130" s="1">
        <v>0</v>
      </c>
      <c r="M130" s="1">
        <f t="shared" si="3"/>
        <v>-0.2076573782074479</v>
      </c>
      <c r="N130" s="1">
        <f t="shared" si="4"/>
        <v>-0.36403608540557308</v>
      </c>
      <c r="O130" s="1">
        <f t="shared" si="5"/>
        <v>-4.5115373347808685E-2</v>
      </c>
    </row>
    <row r="131" spans="2:15" x14ac:dyDescent="0.25">
      <c r="B131">
        <v>2</v>
      </c>
      <c r="C131">
        <v>6</v>
      </c>
      <c r="D131" s="1">
        <f t="shared" si="0"/>
        <v>-0.23147100000000009</v>
      </c>
      <c r="E131" s="1">
        <v>0</v>
      </c>
      <c r="F131" s="1">
        <f t="shared" si="1"/>
        <v>-0.32969900000000002</v>
      </c>
      <c r="G131" s="1">
        <f t="shared" si="2"/>
        <v>-0.14154900000000004</v>
      </c>
      <c r="J131">
        <v>2</v>
      </c>
      <c r="K131">
        <v>6</v>
      </c>
      <c r="L131" s="1">
        <v>0</v>
      </c>
      <c r="M131" s="1">
        <f t="shared" si="3"/>
        <v>-0.25474676454876</v>
      </c>
      <c r="N131" s="1">
        <f t="shared" si="4"/>
        <v>-0.36513725895672844</v>
      </c>
      <c r="O131" s="1">
        <f t="shared" si="5"/>
        <v>-8.614658188147295E-2</v>
      </c>
    </row>
    <row r="132" spans="2:15" x14ac:dyDescent="0.25">
      <c r="B132">
        <v>0.5</v>
      </c>
      <c r="C132">
        <v>8</v>
      </c>
      <c r="D132" s="1">
        <f t="shared" si="0"/>
        <v>0</v>
      </c>
      <c r="E132" s="1">
        <v>0</v>
      </c>
      <c r="F132" s="1">
        <f t="shared" si="1"/>
        <v>-0.76193500000000003</v>
      </c>
      <c r="G132" s="1">
        <f t="shared" si="2"/>
        <v>-5.766300000000002E-2</v>
      </c>
      <c r="J132">
        <v>0.5</v>
      </c>
      <c r="K132">
        <v>8</v>
      </c>
      <c r="L132" s="1">
        <v>0</v>
      </c>
      <c r="M132" s="1">
        <f t="shared" si="3"/>
        <v>-3.9032208033917826E-4</v>
      </c>
      <c r="N132" s="1">
        <f t="shared" si="4"/>
        <v>-0.12242240948491268</v>
      </c>
      <c r="O132" s="1">
        <f t="shared" si="5"/>
        <v>-7.883989039962791E-3</v>
      </c>
    </row>
    <row r="133" spans="2:15" x14ac:dyDescent="0.25">
      <c r="B133">
        <v>1</v>
      </c>
      <c r="C133">
        <v>8</v>
      </c>
      <c r="D133" s="1">
        <f t="shared" si="0"/>
        <v>1.0430000000000161E-3</v>
      </c>
      <c r="E133" s="1">
        <v>0</v>
      </c>
      <c r="F133" s="1">
        <f t="shared" si="1"/>
        <v>-0.74499399999999993</v>
      </c>
      <c r="G133" s="1">
        <f t="shared" si="2"/>
        <v>-0.16137699999999999</v>
      </c>
      <c r="J133">
        <v>1</v>
      </c>
      <c r="K133">
        <v>8</v>
      </c>
      <c r="L133" s="1">
        <v>0</v>
      </c>
      <c r="M133" s="1">
        <f t="shared" si="3"/>
        <v>-0.10417205190508205</v>
      </c>
      <c r="N133" s="1">
        <f t="shared" si="4"/>
        <v>-0.35445983904599443</v>
      </c>
      <c r="O133" s="1">
        <f t="shared" si="5"/>
        <v>-7.6289441486153686E-2</v>
      </c>
    </row>
    <row r="134" spans="2:15" x14ac:dyDescent="0.25">
      <c r="B134">
        <v>1.5</v>
      </c>
      <c r="C134">
        <v>8</v>
      </c>
      <c r="D134" s="1">
        <f t="shared" si="0"/>
        <v>-0.18253799999999998</v>
      </c>
      <c r="E134" s="1">
        <v>0</v>
      </c>
      <c r="F134" s="1">
        <f t="shared" si="1"/>
        <v>-0.5971789999999999</v>
      </c>
      <c r="G134" s="1">
        <f t="shared" si="2"/>
        <v>-0.18053399999999997</v>
      </c>
      <c r="J134">
        <v>1.5</v>
      </c>
      <c r="K134">
        <v>8</v>
      </c>
      <c r="L134" s="1">
        <v>0</v>
      </c>
      <c r="M134" s="1">
        <f t="shared" si="3"/>
        <v>-0.15150700511813053</v>
      </c>
      <c r="N134" s="1">
        <f t="shared" si="4"/>
        <v>-0.36243860828206587</v>
      </c>
      <c r="O134" s="1">
        <f t="shared" si="5"/>
        <v>-2.2816178117837538E-2</v>
      </c>
    </row>
    <row r="135" spans="2:15" x14ac:dyDescent="0.25">
      <c r="B135">
        <v>2</v>
      </c>
      <c r="C135">
        <v>8</v>
      </c>
      <c r="D135" s="1">
        <f t="shared" si="0"/>
        <v>-0.13300299999999998</v>
      </c>
      <c r="E135" s="1">
        <v>0</v>
      </c>
      <c r="F135" s="1">
        <f t="shared" si="1"/>
        <v>-0.42056199999999999</v>
      </c>
      <c r="G135" s="1">
        <f t="shared" si="2"/>
        <v>-9.5106000000000024E-2</v>
      </c>
      <c r="J135">
        <v>2</v>
      </c>
      <c r="K135">
        <v>8</v>
      </c>
      <c r="L135" s="1">
        <v>0</v>
      </c>
      <c r="M135" s="1">
        <f t="shared" si="3"/>
        <v>-0.2029485257371314</v>
      </c>
      <c r="N135" s="1">
        <f t="shared" si="4"/>
        <v>-0.36248169018938803</v>
      </c>
      <c r="O135" s="1">
        <f t="shared" si="5"/>
        <v>-4.3228385807096315E-2</v>
      </c>
    </row>
    <row r="136" spans="2:15" x14ac:dyDescent="0.25">
      <c r="B136">
        <v>0.5</v>
      </c>
      <c r="C136">
        <v>10</v>
      </c>
      <c r="D136" s="1">
        <f t="shared" si="0"/>
        <v>0</v>
      </c>
      <c r="E136" s="1">
        <v>0</v>
      </c>
      <c r="F136" s="1">
        <f t="shared" si="1"/>
        <v>-0.86426700000000001</v>
      </c>
      <c r="G136" s="1">
        <f t="shared" si="2"/>
        <v>-6.5285999999999955E-2</v>
      </c>
      <c r="J136">
        <v>0.5</v>
      </c>
      <c r="K136">
        <v>10</v>
      </c>
      <c r="L136" s="1">
        <v>0</v>
      </c>
      <c r="M136" s="1">
        <f t="shared" si="3"/>
        <v>0</v>
      </c>
      <c r="N136" s="1">
        <f t="shared" si="4"/>
        <v>-0.12179599855244794</v>
      </c>
      <c r="O136" s="1">
        <f t="shared" si="5"/>
        <v>-9.4780196108842363E-3</v>
      </c>
    </row>
    <row r="137" spans="2:15" x14ac:dyDescent="0.25">
      <c r="B137">
        <v>1</v>
      </c>
      <c r="C137">
        <v>10</v>
      </c>
      <c r="D137" s="1">
        <f t="shared" si="0"/>
        <v>0</v>
      </c>
      <c r="E137" s="1">
        <v>0</v>
      </c>
      <c r="F137" s="1">
        <f t="shared" si="1"/>
        <v>-0.85320399999999996</v>
      </c>
      <c r="G137" s="1">
        <f t="shared" si="2"/>
        <v>-0.173292</v>
      </c>
      <c r="J137">
        <v>1</v>
      </c>
      <c r="K137">
        <v>10</v>
      </c>
      <c r="L137" s="1">
        <v>0</v>
      </c>
      <c r="M137" s="1">
        <f t="shared" si="3"/>
        <v>-5.0621241103586123E-2</v>
      </c>
      <c r="N137" s="1">
        <f t="shared" si="4"/>
        <v>-0.35281497182443256</v>
      </c>
      <c r="O137" s="1">
        <f t="shared" si="5"/>
        <v>-7.5505350772889335E-2</v>
      </c>
    </row>
    <row r="138" spans="2:15" x14ac:dyDescent="0.25">
      <c r="B138">
        <v>1.5</v>
      </c>
      <c r="C138">
        <v>10</v>
      </c>
      <c r="D138" s="1">
        <f t="shared" si="0"/>
        <v>-0.145042</v>
      </c>
      <c r="E138" s="1">
        <v>0</v>
      </c>
      <c r="F138" s="1">
        <f t="shared" si="1"/>
        <v>-0.71220899999999998</v>
      </c>
      <c r="G138" s="1">
        <f t="shared" si="2"/>
        <v>-0.15035600000000005</v>
      </c>
      <c r="J138">
        <v>1.5</v>
      </c>
      <c r="K138">
        <v>10</v>
      </c>
      <c r="L138" s="1">
        <v>0</v>
      </c>
      <c r="M138" s="1">
        <f t="shared" si="3"/>
        <v>-9.4547553809302243E-2</v>
      </c>
      <c r="N138" s="1">
        <f t="shared" si="4"/>
        <v>-0.36206982715538782</v>
      </c>
      <c r="O138" s="1">
        <f t="shared" si="5"/>
        <v>-1.5475021110134435E-2</v>
      </c>
    </row>
    <row r="139" spans="2:15" x14ac:dyDescent="0.25">
      <c r="B139">
        <v>2</v>
      </c>
      <c r="C139">
        <v>10</v>
      </c>
      <c r="D139" s="1">
        <f t="shared" si="0"/>
        <v>-6.0181999999999958E-2</v>
      </c>
      <c r="E139" s="1">
        <v>0</v>
      </c>
      <c r="F139" s="1">
        <f t="shared" si="1"/>
        <v>-0.49451099999999998</v>
      </c>
      <c r="G139" s="1">
        <f t="shared" si="2"/>
        <v>-3.5190999999999972E-2</v>
      </c>
      <c r="J139">
        <v>2</v>
      </c>
      <c r="K139">
        <v>10</v>
      </c>
      <c r="L139" s="1">
        <v>0</v>
      </c>
      <c r="M139" s="1">
        <f t="shared" si="3"/>
        <v>-0.1607222250943493</v>
      </c>
      <c r="N139" s="1">
        <f t="shared" si="4"/>
        <v>-0.3620853366420238</v>
      </c>
      <c r="O139" s="1">
        <f t="shared" si="5"/>
        <v>-1.8025470023608769E-2</v>
      </c>
    </row>
    <row r="140" spans="2:15" x14ac:dyDescent="0.25">
      <c r="B140" s="2" t="s">
        <v>13</v>
      </c>
      <c r="C140" s="2"/>
      <c r="D140" s="3">
        <f>MIN(D116:D139)</f>
        <v>-0.51194099999999998</v>
      </c>
      <c r="E140" s="3">
        <f t="shared" ref="E140:G140" si="6">MIN(E116:E139)</f>
        <v>0</v>
      </c>
      <c r="F140" s="3">
        <f t="shared" si="6"/>
        <v>-0.86426700000000001</v>
      </c>
      <c r="G140" s="3">
        <f t="shared" si="6"/>
        <v>-0.25340999999999991</v>
      </c>
      <c r="J140" s="2" t="s">
        <v>13</v>
      </c>
      <c r="K140" s="2"/>
      <c r="L140" s="3">
        <f>MIN(L116:L139)</f>
        <v>0</v>
      </c>
      <c r="M140" s="3">
        <f t="shared" ref="M140:O140" si="7">MIN(M116:M139)</f>
        <v>-0.35954091919557463</v>
      </c>
      <c r="N140" s="3">
        <f t="shared" si="7"/>
        <v>-0.39472849782005548</v>
      </c>
      <c r="O140" s="3">
        <f t="shared" si="7"/>
        <v>-0.27020196798152651</v>
      </c>
    </row>
    <row r="141" spans="2:15" x14ac:dyDescent="0.25">
      <c r="B141" s="2" t="s">
        <v>14</v>
      </c>
      <c r="C141" s="2"/>
      <c r="D141" s="3">
        <f>MAX(D116:D139)</f>
        <v>6.305000000000005E-3</v>
      </c>
      <c r="E141" s="3">
        <f t="shared" ref="E141:G141" si="8">MAX(E116:E139)</f>
        <v>0</v>
      </c>
      <c r="F141" s="3">
        <f t="shared" si="8"/>
        <v>-3.6673000000000067E-2</v>
      </c>
      <c r="G141" s="3">
        <f t="shared" si="8"/>
        <v>-3.3451000000000009E-2</v>
      </c>
      <c r="J141" s="2" t="s">
        <v>14</v>
      </c>
      <c r="K141" s="2"/>
      <c r="L141" s="3">
        <f>MAX(L116:L139)</f>
        <v>0</v>
      </c>
      <c r="M141" s="3">
        <f t="shared" ref="M141:O141" si="9">MAX(M116:M139)</f>
        <v>0</v>
      </c>
      <c r="N141" s="3">
        <f t="shared" si="9"/>
        <v>-0.12179599855244794</v>
      </c>
      <c r="O141" s="3">
        <f t="shared" si="9"/>
        <v>-5.2422064829653614E-3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0"/>
  <sheetViews>
    <sheetView topLeftCell="N29" workbookViewId="0">
      <selection activeCell="M62" sqref="M62"/>
    </sheetView>
  </sheetViews>
  <sheetFormatPr defaultRowHeight="16.5" x14ac:dyDescent="0.25"/>
  <cols>
    <col min="14" max="14" width="9.5" bestFit="1" customWidth="1"/>
  </cols>
  <sheetData>
    <row r="2" spans="1:23" x14ac:dyDescent="0.25">
      <c r="A2" t="s">
        <v>3</v>
      </c>
      <c r="B2" t="s">
        <v>7</v>
      </c>
      <c r="C2" t="s">
        <v>4</v>
      </c>
      <c r="D2" t="s">
        <v>1</v>
      </c>
      <c r="E2" t="s">
        <v>2</v>
      </c>
      <c r="F2" t="s">
        <v>0</v>
      </c>
      <c r="G2" t="s">
        <v>8</v>
      </c>
      <c r="I2" t="s">
        <v>9</v>
      </c>
      <c r="J2" t="s">
        <v>7</v>
      </c>
      <c r="K2" t="s">
        <v>4</v>
      </c>
      <c r="L2" t="s">
        <v>1</v>
      </c>
      <c r="M2" t="s">
        <v>2</v>
      </c>
      <c r="N2" t="s">
        <v>0</v>
      </c>
      <c r="O2" t="s">
        <v>8</v>
      </c>
      <c r="Q2" t="s">
        <v>6</v>
      </c>
      <c r="R2" t="s">
        <v>7</v>
      </c>
      <c r="S2" t="s">
        <v>4</v>
      </c>
      <c r="T2" t="s">
        <v>1</v>
      </c>
      <c r="U2" t="s">
        <v>2</v>
      </c>
      <c r="V2" t="s">
        <v>0</v>
      </c>
      <c r="W2" t="s">
        <v>8</v>
      </c>
    </row>
    <row r="3" spans="1:23" x14ac:dyDescent="0.25">
      <c r="B3">
        <v>0.5</v>
      </c>
      <c r="C3">
        <v>3</v>
      </c>
      <c r="D3">
        <v>8864.4599999999991</v>
      </c>
      <c r="E3">
        <v>8053.4</v>
      </c>
      <c r="F3">
        <v>7065</v>
      </c>
      <c r="G3">
        <v>8624.9599999999991</v>
      </c>
      <c r="J3">
        <v>0.5</v>
      </c>
      <c r="K3">
        <v>3</v>
      </c>
      <c r="L3">
        <v>0</v>
      </c>
      <c r="M3">
        <v>72330</v>
      </c>
      <c r="N3">
        <v>307920</v>
      </c>
      <c r="O3">
        <v>23956</v>
      </c>
      <c r="R3">
        <v>0.5</v>
      </c>
      <c r="S3">
        <v>3</v>
      </c>
      <c r="T3">
        <f>D3/D17</f>
        <v>0.76379568836271516</v>
      </c>
      <c r="U3">
        <f>E3/D17</f>
        <v>0.69391166485722655</v>
      </c>
      <c r="V3">
        <f>F3/D17</f>
        <v>0.60874735046269968</v>
      </c>
      <c r="W3">
        <f>G3/D17</f>
        <v>0.74315945475538092</v>
      </c>
    </row>
    <row r="4" spans="1:23" x14ac:dyDescent="0.25">
      <c r="B4">
        <v>1</v>
      </c>
      <c r="C4">
        <v>3</v>
      </c>
      <c r="D4">
        <v>11565.5</v>
      </c>
      <c r="E4">
        <v>7839.41</v>
      </c>
      <c r="F4">
        <v>7070.44</v>
      </c>
      <c r="G4">
        <v>9540.67</v>
      </c>
      <c r="J4">
        <v>1</v>
      </c>
      <c r="K4">
        <v>3</v>
      </c>
      <c r="L4">
        <v>0</v>
      </c>
      <c r="M4">
        <v>388276</v>
      </c>
      <c r="N4">
        <v>596487</v>
      </c>
      <c r="O4">
        <v>203246</v>
      </c>
      <c r="R4">
        <v>1</v>
      </c>
      <c r="S4">
        <v>3</v>
      </c>
      <c r="T4">
        <f>D4/D17</f>
        <v>0.99652759826983062</v>
      </c>
      <c r="U4">
        <f>E4/D17</f>
        <v>0.67547347016147097</v>
      </c>
      <c r="V4">
        <f>F4/D17</f>
        <v>0.60921608161436525</v>
      </c>
      <c r="W4">
        <f>G4/D17</f>
        <v>0.82206052146340625</v>
      </c>
    </row>
    <row r="5" spans="1:23" x14ac:dyDescent="0.25">
      <c r="B5">
        <v>1.5</v>
      </c>
      <c r="C5">
        <v>3</v>
      </c>
      <c r="D5">
        <v>11605.8</v>
      </c>
      <c r="E5">
        <v>7465.72</v>
      </c>
      <c r="F5">
        <v>7044.23</v>
      </c>
      <c r="G5">
        <v>9040.86</v>
      </c>
      <c r="J5">
        <v>1.5</v>
      </c>
      <c r="K5">
        <v>3</v>
      </c>
      <c r="L5">
        <v>0</v>
      </c>
      <c r="M5">
        <v>789010</v>
      </c>
      <c r="N5">
        <v>882975</v>
      </c>
      <c r="O5">
        <v>522339</v>
      </c>
      <c r="R5">
        <v>1.5</v>
      </c>
      <c r="S5">
        <v>3</v>
      </c>
      <c r="T5">
        <f>D5/D17</f>
        <v>1</v>
      </c>
      <c r="U5">
        <f>E5/D17</f>
        <v>0.64327491426700445</v>
      </c>
      <c r="V5">
        <f>F5/D17</f>
        <v>0.60695772803253545</v>
      </c>
      <c r="W5">
        <f>G5/D17</f>
        <v>0.77899498526598776</v>
      </c>
    </row>
    <row r="6" spans="1:23" x14ac:dyDescent="0.25">
      <c r="B6">
        <v>2</v>
      </c>
      <c r="C6">
        <v>3</v>
      </c>
      <c r="D6">
        <v>11605.8</v>
      </c>
      <c r="E6">
        <v>7433.04</v>
      </c>
      <c r="F6">
        <v>7024.66</v>
      </c>
      <c r="G6">
        <v>8469.89</v>
      </c>
      <c r="J6">
        <v>2</v>
      </c>
      <c r="K6">
        <v>3</v>
      </c>
      <c r="L6">
        <v>0</v>
      </c>
      <c r="M6">
        <v>1060031</v>
      </c>
      <c r="N6">
        <v>1165919</v>
      </c>
      <c r="O6">
        <v>898420</v>
      </c>
      <c r="R6">
        <v>2</v>
      </c>
      <c r="S6">
        <v>3</v>
      </c>
      <c r="T6">
        <f>D6/D17</f>
        <v>1</v>
      </c>
      <c r="U6">
        <f>E6/D17</f>
        <v>0.64045908080442537</v>
      </c>
      <c r="V6">
        <f>F6/D17</f>
        <v>0.60527150217994452</v>
      </c>
      <c r="W6">
        <f>G6/D17</f>
        <v>0.72979803201847349</v>
      </c>
    </row>
    <row r="7" spans="1:23" x14ac:dyDescent="0.25">
      <c r="B7">
        <v>0.5</v>
      </c>
      <c r="C7">
        <v>4</v>
      </c>
      <c r="D7">
        <v>8857.0300000000007</v>
      </c>
      <c r="E7">
        <v>8306.6</v>
      </c>
      <c r="F7">
        <v>7217.24</v>
      </c>
      <c r="G7">
        <v>8703.3700000000008</v>
      </c>
      <c r="J7">
        <v>0.5</v>
      </c>
      <c r="K7">
        <v>4</v>
      </c>
      <c r="L7">
        <v>0</v>
      </c>
      <c r="M7">
        <v>34352</v>
      </c>
      <c r="N7">
        <v>302315</v>
      </c>
      <c r="O7">
        <v>11794</v>
      </c>
      <c r="R7">
        <v>0.5</v>
      </c>
      <c r="S7">
        <v>4</v>
      </c>
      <c r="T7">
        <f>D7/D17</f>
        <v>0.76315549121990744</v>
      </c>
      <c r="U7">
        <f>E7/D17</f>
        <v>0.71572834272518926</v>
      </c>
      <c r="V7">
        <f>F7/D17</f>
        <v>0.62186492960416351</v>
      </c>
      <c r="W7">
        <f>G7/D17</f>
        <v>0.74991555946164856</v>
      </c>
    </row>
    <row r="8" spans="1:23" x14ac:dyDescent="0.25">
      <c r="B8">
        <v>1</v>
      </c>
      <c r="C8">
        <v>4</v>
      </c>
      <c r="D8">
        <v>11555.5</v>
      </c>
      <c r="E8">
        <v>8434.5300000000007</v>
      </c>
      <c r="F8">
        <v>7205.32</v>
      </c>
      <c r="G8">
        <v>9971.85</v>
      </c>
      <c r="J8">
        <v>1</v>
      </c>
      <c r="K8">
        <v>4</v>
      </c>
      <c r="L8">
        <v>0</v>
      </c>
      <c r="M8">
        <v>309340</v>
      </c>
      <c r="N8">
        <v>586661</v>
      </c>
      <c r="O8">
        <v>132976</v>
      </c>
      <c r="R8">
        <v>1</v>
      </c>
      <c r="S8">
        <v>4</v>
      </c>
      <c r="T8">
        <f>D8/D17</f>
        <v>0.9956659601233866</v>
      </c>
      <c r="U8">
        <f>E8/D17</f>
        <v>0.72675127953264762</v>
      </c>
      <c r="V8">
        <f>F8/D17</f>
        <v>0.62083785693360216</v>
      </c>
      <c r="W8">
        <f>G8/D17</f>
        <v>0.85921263506177958</v>
      </c>
    </row>
    <row r="9" spans="1:23" x14ac:dyDescent="0.25">
      <c r="B9">
        <v>1.5</v>
      </c>
      <c r="C9">
        <v>4</v>
      </c>
      <c r="D9">
        <v>11605.8</v>
      </c>
      <c r="E9">
        <v>7945.55</v>
      </c>
      <c r="F9">
        <v>7239.52</v>
      </c>
      <c r="G9">
        <v>10183.6</v>
      </c>
      <c r="J9">
        <v>1.5</v>
      </c>
      <c r="K9">
        <v>4</v>
      </c>
      <c r="L9">
        <v>0</v>
      </c>
      <c r="M9">
        <v>701761</v>
      </c>
      <c r="N9">
        <v>860652</v>
      </c>
      <c r="O9">
        <v>312652</v>
      </c>
      <c r="R9">
        <v>1.5</v>
      </c>
      <c r="S9">
        <v>4</v>
      </c>
      <c r="T9">
        <f>D9/D17</f>
        <v>1</v>
      </c>
      <c r="U9">
        <f>E9/D17</f>
        <v>0.68461889744782789</v>
      </c>
      <c r="V9">
        <f>F9/D17</f>
        <v>0.62378465939444083</v>
      </c>
      <c r="W9">
        <f>G9/D17</f>
        <v>0.87745782281273166</v>
      </c>
    </row>
    <row r="10" spans="1:23" x14ac:dyDescent="0.25">
      <c r="B10">
        <v>2</v>
      </c>
      <c r="C10">
        <v>4</v>
      </c>
      <c r="D10">
        <v>11605.8</v>
      </c>
      <c r="E10">
        <v>7787.54</v>
      </c>
      <c r="F10">
        <v>7211.06</v>
      </c>
      <c r="G10">
        <v>9389.49</v>
      </c>
      <c r="J10">
        <v>2</v>
      </c>
      <c r="K10">
        <v>4</v>
      </c>
      <c r="L10">
        <v>0</v>
      </c>
      <c r="M10">
        <v>987693</v>
      </c>
      <c r="N10">
        <v>1122138</v>
      </c>
      <c r="O10">
        <v>690607</v>
      </c>
      <c r="R10">
        <v>2</v>
      </c>
      <c r="S10">
        <v>4</v>
      </c>
      <c r="T10">
        <f>D10/D18</f>
        <v>1</v>
      </c>
      <c r="U10">
        <f>E10/D17</f>
        <v>0.67100415309586592</v>
      </c>
      <c r="V10">
        <f>F10/D17</f>
        <v>0.62133243722966114</v>
      </c>
      <c r="W10">
        <f>G10/D17</f>
        <v>0.80903427596546562</v>
      </c>
    </row>
    <row r="11" spans="1:23" x14ac:dyDescent="0.25">
      <c r="B11">
        <v>0.5</v>
      </c>
      <c r="C11">
        <v>5</v>
      </c>
      <c r="D11">
        <v>8843.36</v>
      </c>
      <c r="E11">
        <v>8592.77</v>
      </c>
      <c r="F11">
        <v>7337.85</v>
      </c>
      <c r="G11">
        <v>8782.52</v>
      </c>
      <c r="J11">
        <v>0.5</v>
      </c>
      <c r="K11">
        <v>5</v>
      </c>
      <c r="L11">
        <v>0</v>
      </c>
      <c r="M11">
        <v>5832</v>
      </c>
      <c r="N11">
        <v>287389</v>
      </c>
      <c r="O11">
        <v>0</v>
      </c>
      <c r="R11">
        <v>0.5</v>
      </c>
      <c r="S11">
        <v>5</v>
      </c>
      <c r="T11">
        <f>D11/D17</f>
        <v>0.76197763187371836</v>
      </c>
      <c r="U11">
        <f>E11/D17</f>
        <v>0.74038584156197773</v>
      </c>
      <c r="V11">
        <f>F11/D17</f>
        <v>0.63225714728842486</v>
      </c>
      <c r="W11">
        <f>G11/D17</f>
        <v>0.756735425390753</v>
      </c>
    </row>
    <row r="12" spans="1:23" x14ac:dyDescent="0.25">
      <c r="B12">
        <v>1</v>
      </c>
      <c r="C12">
        <v>5</v>
      </c>
      <c r="D12">
        <v>11547.4</v>
      </c>
      <c r="E12">
        <v>8932.35</v>
      </c>
      <c r="F12">
        <v>7329.01</v>
      </c>
      <c r="G12">
        <v>10340.5</v>
      </c>
      <c r="J12">
        <v>1</v>
      </c>
      <c r="K12">
        <v>5</v>
      </c>
      <c r="L12">
        <v>0</v>
      </c>
      <c r="M12">
        <v>232042</v>
      </c>
      <c r="N12">
        <v>555547</v>
      </c>
      <c r="O12">
        <v>71925</v>
      </c>
      <c r="R12">
        <v>1</v>
      </c>
      <c r="S12">
        <v>5</v>
      </c>
      <c r="T12">
        <f>D12/D17</f>
        <v>0.99496803322476701</v>
      </c>
      <c r="U12">
        <f>E12/D17</f>
        <v>0.76964534973892373</v>
      </c>
      <c r="V12">
        <f>F12/D17</f>
        <v>0.63149545916696825</v>
      </c>
      <c r="W12">
        <f>G12/D17</f>
        <v>0.89097692533043826</v>
      </c>
    </row>
    <row r="13" spans="1:23" x14ac:dyDescent="0.25">
      <c r="B13">
        <v>1.5</v>
      </c>
      <c r="C13">
        <v>5</v>
      </c>
      <c r="D13">
        <v>11605.8</v>
      </c>
      <c r="E13">
        <v>8656.7099999999991</v>
      </c>
      <c r="F13">
        <v>7332.99</v>
      </c>
      <c r="G13">
        <v>10725.6</v>
      </c>
      <c r="J13">
        <v>1.5</v>
      </c>
      <c r="K13">
        <v>5</v>
      </c>
      <c r="L13">
        <v>0</v>
      </c>
      <c r="M13">
        <v>564055</v>
      </c>
      <c r="N13">
        <v>811322</v>
      </c>
      <c r="O13">
        <v>189152</v>
      </c>
      <c r="R13">
        <v>1.5</v>
      </c>
      <c r="S13">
        <v>5</v>
      </c>
      <c r="T13">
        <f>D13/D17</f>
        <v>1</v>
      </c>
      <c r="U13">
        <f>E13/D17</f>
        <v>0.74589515587034061</v>
      </c>
      <c r="V13">
        <f>F13/D17</f>
        <v>0.631838391149253</v>
      </c>
      <c r="W13">
        <f>G13/D17</f>
        <v>0.92415861034999747</v>
      </c>
    </row>
    <row r="14" spans="1:23" x14ac:dyDescent="0.25">
      <c r="B14">
        <v>2</v>
      </c>
      <c r="C14">
        <v>5</v>
      </c>
      <c r="D14">
        <v>11605.8</v>
      </c>
      <c r="E14">
        <v>8191.48</v>
      </c>
      <c r="F14">
        <v>7306.44</v>
      </c>
      <c r="G14">
        <v>10082.9</v>
      </c>
      <c r="J14">
        <v>2</v>
      </c>
      <c r="K14">
        <v>5</v>
      </c>
      <c r="L14">
        <v>0</v>
      </c>
      <c r="M14">
        <v>874783</v>
      </c>
      <c r="N14">
        <v>1054257</v>
      </c>
      <c r="O14">
        <v>485944</v>
      </c>
      <c r="R14">
        <v>2</v>
      </c>
      <c r="S14">
        <v>5</v>
      </c>
      <c r="T14">
        <f>D14/D18</f>
        <v>1</v>
      </c>
      <c r="U14">
        <f>E14/D17</f>
        <v>0.70580916438332564</v>
      </c>
      <c r="V14">
        <f>F14/D17</f>
        <v>0.62955074187044413</v>
      </c>
      <c r="W14">
        <f>G14/D17</f>
        <v>0.86878112667804031</v>
      </c>
    </row>
    <row r="15" spans="1:23" x14ac:dyDescent="0.25">
      <c r="B15">
        <v>0.5</v>
      </c>
      <c r="C15">
        <v>6</v>
      </c>
      <c r="D15">
        <v>8831.01</v>
      </c>
      <c r="E15">
        <v>8697.7900000000009</v>
      </c>
      <c r="F15">
        <v>7379.71</v>
      </c>
      <c r="G15">
        <v>8756.64</v>
      </c>
      <c r="J15">
        <v>0.5</v>
      </c>
      <c r="K15">
        <v>6</v>
      </c>
      <c r="L15">
        <v>0</v>
      </c>
      <c r="M15">
        <v>1030</v>
      </c>
      <c r="N15">
        <v>269317</v>
      </c>
      <c r="O15">
        <v>0</v>
      </c>
      <c r="R15">
        <v>0.5</v>
      </c>
      <c r="S15">
        <v>6</v>
      </c>
      <c r="T15">
        <f>D15/D17</f>
        <v>0.76091350876286001</v>
      </c>
      <c r="U15">
        <f>E15/D17</f>
        <v>0.7494347653759329</v>
      </c>
      <c r="V15">
        <f>F15/D17</f>
        <v>0.6358639645694395</v>
      </c>
      <c r="W15">
        <f>G15/D17</f>
        <v>0.75450550586775578</v>
      </c>
    </row>
    <row r="16" spans="1:23" x14ac:dyDescent="0.25">
      <c r="B16">
        <v>1</v>
      </c>
      <c r="C16">
        <v>6</v>
      </c>
      <c r="D16">
        <v>11530.8</v>
      </c>
      <c r="E16">
        <v>9370.07</v>
      </c>
      <c r="F16">
        <v>7369.78</v>
      </c>
      <c r="G16">
        <v>10507.5</v>
      </c>
      <c r="J16">
        <v>1</v>
      </c>
      <c r="K16">
        <v>6</v>
      </c>
      <c r="L16">
        <v>0</v>
      </c>
      <c r="M16">
        <v>162619</v>
      </c>
      <c r="N16">
        <v>512830</v>
      </c>
      <c r="O16">
        <v>40075</v>
      </c>
      <c r="R16">
        <v>1</v>
      </c>
      <c r="S16">
        <v>6</v>
      </c>
      <c r="T16">
        <f>D16/D17</f>
        <v>0.99353771390166989</v>
      </c>
      <c r="U16">
        <f>E16/D17</f>
        <v>0.80736097468507129</v>
      </c>
      <c r="V16">
        <f>F16/D17</f>
        <v>0.63500835789002053</v>
      </c>
      <c r="W16">
        <f>G16/D17</f>
        <v>0.90536628237605343</v>
      </c>
    </row>
    <row r="17" spans="1:23" x14ac:dyDescent="0.25">
      <c r="B17">
        <v>1.5</v>
      </c>
      <c r="C17">
        <v>6</v>
      </c>
      <c r="D17">
        <v>11605.8</v>
      </c>
      <c r="E17">
        <v>9195.77</v>
      </c>
      <c r="F17">
        <v>7380.87</v>
      </c>
      <c r="G17">
        <v>11082.2</v>
      </c>
      <c r="J17">
        <v>1.5</v>
      </c>
      <c r="K17">
        <v>6</v>
      </c>
      <c r="L17">
        <v>0</v>
      </c>
      <c r="M17">
        <v>488549</v>
      </c>
      <c r="N17">
        <v>742719</v>
      </c>
      <c r="O17">
        <v>109406</v>
      </c>
      <c r="R17">
        <v>1.5</v>
      </c>
      <c r="S17">
        <v>6</v>
      </c>
      <c r="T17">
        <f>D17/D17</f>
        <v>1</v>
      </c>
      <c r="U17">
        <f>E17/D17</f>
        <v>0.7923426217925521</v>
      </c>
      <c r="V17">
        <f>F17/D17</f>
        <v>0.63596391459442692</v>
      </c>
      <c r="W17">
        <f>G17/D17</f>
        <v>0.95488462665219132</v>
      </c>
    </row>
    <row r="18" spans="1:23" x14ac:dyDescent="0.25">
      <c r="B18">
        <v>2</v>
      </c>
      <c r="C18">
        <v>6</v>
      </c>
      <c r="D18">
        <v>11605.8</v>
      </c>
      <c r="E18">
        <v>8649.26</v>
      </c>
      <c r="F18">
        <v>7368.09</v>
      </c>
      <c r="G18">
        <v>10606</v>
      </c>
      <c r="J18">
        <v>2</v>
      </c>
      <c r="K18">
        <v>6</v>
      </c>
      <c r="L18">
        <v>0</v>
      </c>
      <c r="M18">
        <v>757454</v>
      </c>
      <c r="N18">
        <v>964071</v>
      </c>
      <c r="O18">
        <v>317896</v>
      </c>
      <c r="R18">
        <v>2</v>
      </c>
      <c r="S18">
        <v>6</v>
      </c>
      <c r="T18">
        <f>D18/D17</f>
        <v>1</v>
      </c>
      <c r="U18">
        <f>E18/D17</f>
        <v>0.74525323545124</v>
      </c>
      <c r="V18">
        <f>F18/D17</f>
        <v>0.63486274104327156</v>
      </c>
      <c r="W18">
        <f>G18/D17</f>
        <v>0.91385341811852705</v>
      </c>
    </row>
    <row r="19" spans="1:23" x14ac:dyDescent="0.25">
      <c r="B19">
        <v>0.5</v>
      </c>
      <c r="C19">
        <v>8</v>
      </c>
      <c r="D19">
        <v>8823.99</v>
      </c>
      <c r="E19">
        <v>8819.4599999999991</v>
      </c>
      <c r="F19">
        <v>7403.18</v>
      </c>
      <c r="G19">
        <v>8732.49</v>
      </c>
      <c r="J19">
        <v>0.5</v>
      </c>
      <c r="K19">
        <v>8</v>
      </c>
      <c r="L19">
        <v>0</v>
      </c>
      <c r="M19">
        <v>0</v>
      </c>
      <c r="N19">
        <v>241643</v>
      </c>
      <c r="O19">
        <v>0</v>
      </c>
      <c r="R19">
        <v>0.5</v>
      </c>
      <c r="S19">
        <v>8</v>
      </c>
      <c r="T19">
        <f>D19/D17</f>
        <v>0.7603086387840563</v>
      </c>
      <c r="U19">
        <f>E19/D17</f>
        <v>0.75991831670371712</v>
      </c>
      <c r="V19">
        <f>F19/D17</f>
        <v>0.63788622929914363</v>
      </c>
      <c r="W19">
        <f>G19/D17</f>
        <v>0.75242464974409351</v>
      </c>
    </row>
    <row r="20" spans="1:23" x14ac:dyDescent="0.25">
      <c r="B20">
        <v>1</v>
      </c>
      <c r="C20">
        <v>8</v>
      </c>
      <c r="D20">
        <v>11514.7</v>
      </c>
      <c r="E20">
        <v>10305.700000000001</v>
      </c>
      <c r="F20">
        <v>7400.91</v>
      </c>
      <c r="G20">
        <v>10629.3</v>
      </c>
      <c r="J20">
        <v>1</v>
      </c>
      <c r="K20">
        <v>8</v>
      </c>
      <c r="L20">
        <v>0</v>
      </c>
      <c r="M20">
        <v>49404</v>
      </c>
      <c r="N20">
        <v>441956</v>
      </c>
      <c r="O20">
        <v>11518</v>
      </c>
      <c r="R20">
        <v>1</v>
      </c>
      <c r="S20">
        <v>8</v>
      </c>
      <c r="T20">
        <f>D20/D17</f>
        <v>0.99215047648589516</v>
      </c>
      <c r="U20">
        <f>E20/D17</f>
        <v>0.88797842458081311</v>
      </c>
      <c r="V20">
        <f>F20/D17</f>
        <v>0.63769063743990073</v>
      </c>
      <c r="W20">
        <f>G20/D17</f>
        <v>0.91586103499974147</v>
      </c>
    </row>
    <row r="21" spans="1:23" x14ac:dyDescent="0.25">
      <c r="B21">
        <v>1.5</v>
      </c>
      <c r="C21">
        <v>8</v>
      </c>
      <c r="D21">
        <v>11605.8</v>
      </c>
      <c r="E21">
        <v>9847.44</v>
      </c>
      <c r="F21">
        <v>7399.41</v>
      </c>
      <c r="G21">
        <v>11341</v>
      </c>
      <c r="J21">
        <v>1.5</v>
      </c>
      <c r="K21">
        <v>8</v>
      </c>
      <c r="L21">
        <v>0</v>
      </c>
      <c r="M21">
        <v>381027</v>
      </c>
      <c r="N21">
        <v>637515</v>
      </c>
      <c r="O21">
        <v>46809</v>
      </c>
      <c r="R21">
        <v>1.5</v>
      </c>
      <c r="S21">
        <v>8</v>
      </c>
      <c r="T21">
        <f>D21/D17</f>
        <v>1</v>
      </c>
      <c r="U21">
        <f>E21/D17</f>
        <v>0.84849299488186947</v>
      </c>
      <c r="V21">
        <f>F21/D17</f>
        <v>0.63756139171793413</v>
      </c>
      <c r="W21">
        <f>G21/D17</f>
        <v>0.97718382188216246</v>
      </c>
    </row>
    <row r="22" spans="1:23" x14ac:dyDescent="0.25">
      <c r="B22">
        <v>2</v>
      </c>
      <c r="C22">
        <v>8</v>
      </c>
      <c r="D22">
        <v>11605.8</v>
      </c>
      <c r="E22">
        <v>9250.42</v>
      </c>
      <c r="F22">
        <v>7398.91</v>
      </c>
      <c r="G22">
        <v>11104.1</v>
      </c>
      <c r="J22">
        <v>2</v>
      </c>
      <c r="K22">
        <v>8</v>
      </c>
      <c r="L22">
        <v>0</v>
      </c>
      <c r="M22">
        <v>629909</v>
      </c>
      <c r="N22">
        <v>818623</v>
      </c>
      <c r="O22">
        <v>169004</v>
      </c>
      <c r="R22">
        <v>2</v>
      </c>
      <c r="S22">
        <v>8</v>
      </c>
      <c r="T22">
        <f>D22/D17</f>
        <v>1</v>
      </c>
      <c r="U22">
        <f>E22/D17</f>
        <v>0.7970514742628686</v>
      </c>
      <c r="V22">
        <f>F22/D17</f>
        <v>0.63751830981061197</v>
      </c>
      <c r="W22">
        <f>G22/D17</f>
        <v>0.95677161419290369</v>
      </c>
    </row>
    <row r="23" spans="1:23" x14ac:dyDescent="0.25">
      <c r="B23">
        <v>0.5</v>
      </c>
      <c r="C23">
        <v>10</v>
      </c>
      <c r="D23">
        <v>8817.24</v>
      </c>
      <c r="E23">
        <v>8817.24</v>
      </c>
      <c r="F23">
        <v>7403.7</v>
      </c>
      <c r="G23">
        <v>8707.24</v>
      </c>
      <c r="J23">
        <v>0.5</v>
      </c>
      <c r="K23">
        <v>10</v>
      </c>
      <c r="L23">
        <v>0</v>
      </c>
      <c r="M23">
        <v>0</v>
      </c>
      <c r="N23">
        <v>210069</v>
      </c>
      <c r="O23">
        <v>0</v>
      </c>
      <c r="R23">
        <v>0.5</v>
      </c>
      <c r="S23">
        <v>10</v>
      </c>
      <c r="T23">
        <f>D23/D17</f>
        <v>0.75972703303520661</v>
      </c>
      <c r="U23">
        <f>E23/D17</f>
        <v>0.75972703303520661</v>
      </c>
      <c r="V23">
        <f>F23/D17</f>
        <v>0.63793103448275867</v>
      </c>
      <c r="W23">
        <f>G23/D17</f>
        <v>0.75024901342432238</v>
      </c>
    </row>
    <row r="24" spans="1:23" x14ac:dyDescent="0.25">
      <c r="B24">
        <v>1</v>
      </c>
      <c r="C24">
        <v>10</v>
      </c>
      <c r="D24">
        <v>11498.4</v>
      </c>
      <c r="E24">
        <v>10910.9</v>
      </c>
      <c r="F24">
        <v>7403.7</v>
      </c>
      <c r="G24">
        <v>10622.1</v>
      </c>
      <c r="J24">
        <v>1</v>
      </c>
      <c r="K24">
        <v>10</v>
      </c>
      <c r="L24">
        <v>0</v>
      </c>
      <c r="M24">
        <v>13487</v>
      </c>
      <c r="N24">
        <v>376721</v>
      </c>
      <c r="O24">
        <v>1619</v>
      </c>
      <c r="R24">
        <v>1</v>
      </c>
      <c r="S24">
        <v>10</v>
      </c>
      <c r="T24">
        <f>D24/D17</f>
        <v>0.99074600630719123</v>
      </c>
      <c r="U24">
        <f>E24/D17</f>
        <v>0.94012476520360511</v>
      </c>
      <c r="V24">
        <f>F24/D17</f>
        <v>0.63793103448275867</v>
      </c>
      <c r="W24">
        <f>G24/D17</f>
        <v>0.91524065553430189</v>
      </c>
    </row>
    <row r="25" spans="1:23" x14ac:dyDescent="0.25">
      <c r="B25">
        <v>1.5</v>
      </c>
      <c r="C25">
        <v>10</v>
      </c>
      <c r="D25">
        <v>11605.8</v>
      </c>
      <c r="E25">
        <v>10508.5</v>
      </c>
      <c r="F25">
        <v>7403.69</v>
      </c>
      <c r="G25">
        <v>11426.2</v>
      </c>
      <c r="J25">
        <v>1.5</v>
      </c>
      <c r="K25">
        <v>10</v>
      </c>
      <c r="L25">
        <v>0</v>
      </c>
      <c r="M25">
        <v>240616</v>
      </c>
      <c r="N25">
        <v>533530</v>
      </c>
      <c r="O25">
        <v>29403</v>
      </c>
      <c r="R25">
        <v>1.5</v>
      </c>
      <c r="S25">
        <v>10</v>
      </c>
      <c r="T25">
        <f>D25/D17</f>
        <v>1</v>
      </c>
      <c r="U25">
        <f>E25/D17</f>
        <v>0.90545244619069776</v>
      </c>
      <c r="V25">
        <f>F25/D17</f>
        <v>0.63793017284461218</v>
      </c>
      <c r="W25">
        <f>G25/D17</f>
        <v>0.98452497888986557</v>
      </c>
    </row>
    <row r="26" spans="1:23" x14ac:dyDescent="0.25">
      <c r="B26">
        <v>2</v>
      </c>
      <c r="C26">
        <v>10</v>
      </c>
      <c r="D26">
        <v>11605.8</v>
      </c>
      <c r="E26">
        <v>9740.49</v>
      </c>
      <c r="F26">
        <v>7403.51</v>
      </c>
      <c r="G26">
        <v>11396.6</v>
      </c>
      <c r="J26">
        <v>2</v>
      </c>
      <c r="K26">
        <v>10</v>
      </c>
      <c r="L26">
        <v>0</v>
      </c>
      <c r="M26">
        <v>507781</v>
      </c>
      <c r="N26">
        <v>693194</v>
      </c>
      <c r="O26">
        <v>66920</v>
      </c>
      <c r="R26">
        <v>2</v>
      </c>
      <c r="S26">
        <v>10</v>
      </c>
      <c r="T26">
        <f>D26/D17</f>
        <v>1</v>
      </c>
      <c r="U26">
        <f>E26/D17</f>
        <v>0.8392777749056507</v>
      </c>
      <c r="V26">
        <f>F26/D17</f>
        <v>0.6379146633579762</v>
      </c>
      <c r="W26">
        <f>G26/D17</f>
        <v>0.98197452997639123</v>
      </c>
    </row>
    <row r="28" spans="1:23" x14ac:dyDescent="0.25">
      <c r="A28" t="s">
        <v>11</v>
      </c>
      <c r="B28" t="s">
        <v>7</v>
      </c>
      <c r="C28" t="s">
        <v>4</v>
      </c>
      <c r="D28" t="s">
        <v>1</v>
      </c>
      <c r="E28" t="s">
        <v>2</v>
      </c>
      <c r="F28" t="s">
        <v>0</v>
      </c>
      <c r="G28" t="s">
        <v>8</v>
      </c>
      <c r="I28" t="s">
        <v>10</v>
      </c>
      <c r="J28" t="s">
        <v>7</v>
      </c>
      <c r="K28" t="s">
        <v>4</v>
      </c>
      <c r="L28" t="s">
        <v>1</v>
      </c>
      <c r="M28" t="s">
        <v>2</v>
      </c>
      <c r="N28" t="s">
        <v>0</v>
      </c>
      <c r="O28" t="s">
        <v>8</v>
      </c>
    </row>
    <row r="29" spans="1:23" x14ac:dyDescent="0.25">
      <c r="B29">
        <v>0.5</v>
      </c>
      <c r="C29">
        <v>3</v>
      </c>
      <c r="D29">
        <v>7825</v>
      </c>
      <c r="E29">
        <v>8347</v>
      </c>
      <c r="F29">
        <v>7825</v>
      </c>
      <c r="G29">
        <v>7825</v>
      </c>
      <c r="J29">
        <v>0.5</v>
      </c>
      <c r="K29">
        <v>3</v>
      </c>
      <c r="L29">
        <v>0</v>
      </c>
      <c r="M29">
        <f t="shared" ref="M29:M52" si="0">(E29-D29)</f>
        <v>522</v>
      </c>
      <c r="N29">
        <v>0</v>
      </c>
      <c r="O29">
        <v>0</v>
      </c>
    </row>
    <row r="30" spans="1:23" x14ac:dyDescent="0.25">
      <c r="B30">
        <v>1</v>
      </c>
      <c r="C30">
        <v>3</v>
      </c>
      <c r="D30">
        <v>7825</v>
      </c>
      <c r="E30">
        <v>9117</v>
      </c>
      <c r="F30">
        <v>7825</v>
      </c>
      <c r="G30">
        <v>7825</v>
      </c>
      <c r="J30">
        <v>1</v>
      </c>
      <c r="K30">
        <v>3</v>
      </c>
      <c r="L30">
        <v>0</v>
      </c>
      <c r="M30">
        <f t="shared" si="0"/>
        <v>1292</v>
      </c>
      <c r="N30">
        <v>0</v>
      </c>
      <c r="O30">
        <v>0</v>
      </c>
    </row>
    <row r="31" spans="1:23" x14ac:dyDescent="0.25">
      <c r="B31">
        <v>1.5</v>
      </c>
      <c r="C31">
        <v>3</v>
      </c>
      <c r="D31">
        <v>7825</v>
      </c>
      <c r="E31">
        <v>8332</v>
      </c>
      <c r="F31">
        <v>7825</v>
      </c>
      <c r="G31">
        <v>7825</v>
      </c>
      <c r="J31">
        <v>1.5</v>
      </c>
      <c r="K31">
        <v>3</v>
      </c>
      <c r="L31">
        <v>0</v>
      </c>
      <c r="M31">
        <f t="shared" si="0"/>
        <v>507</v>
      </c>
      <c r="N31">
        <v>0</v>
      </c>
      <c r="O31">
        <v>0</v>
      </c>
    </row>
    <row r="32" spans="1:23" x14ac:dyDescent="0.25">
      <c r="B32">
        <v>2</v>
      </c>
      <c r="C32">
        <v>3</v>
      </c>
      <c r="D32">
        <v>7825</v>
      </c>
      <c r="E32">
        <v>8021</v>
      </c>
      <c r="F32">
        <v>7825</v>
      </c>
      <c r="G32">
        <v>7825</v>
      </c>
      <c r="J32">
        <v>2</v>
      </c>
      <c r="K32">
        <v>3</v>
      </c>
      <c r="L32">
        <v>0</v>
      </c>
      <c r="M32">
        <f t="shared" si="0"/>
        <v>196</v>
      </c>
      <c r="N32">
        <v>0</v>
      </c>
      <c r="O32">
        <v>0</v>
      </c>
    </row>
    <row r="33" spans="2:15" x14ac:dyDescent="0.25">
      <c r="B33">
        <v>0.5</v>
      </c>
      <c r="C33">
        <v>4</v>
      </c>
      <c r="D33">
        <v>7825</v>
      </c>
      <c r="E33">
        <v>8422</v>
      </c>
      <c r="F33">
        <v>7825</v>
      </c>
      <c r="G33">
        <v>7825</v>
      </c>
      <c r="J33">
        <v>0.5</v>
      </c>
      <c r="K33">
        <v>4</v>
      </c>
      <c r="L33">
        <v>0</v>
      </c>
      <c r="M33">
        <f t="shared" si="0"/>
        <v>597</v>
      </c>
      <c r="N33">
        <v>0</v>
      </c>
      <c r="O33">
        <v>0</v>
      </c>
    </row>
    <row r="34" spans="2:15" x14ac:dyDescent="0.25">
      <c r="B34">
        <v>1</v>
      </c>
      <c r="C34">
        <v>4</v>
      </c>
      <c r="D34">
        <v>7825</v>
      </c>
      <c r="E34">
        <v>9226</v>
      </c>
      <c r="F34">
        <v>7825</v>
      </c>
      <c r="G34">
        <v>7825</v>
      </c>
      <c r="J34">
        <v>1</v>
      </c>
      <c r="K34">
        <v>4</v>
      </c>
      <c r="L34">
        <v>0</v>
      </c>
      <c r="M34">
        <f t="shared" si="0"/>
        <v>1401</v>
      </c>
      <c r="N34">
        <v>0</v>
      </c>
      <c r="O34">
        <v>0</v>
      </c>
    </row>
    <row r="35" spans="2:15" x14ac:dyDescent="0.25">
      <c r="B35">
        <v>1.5</v>
      </c>
      <c r="C35">
        <v>4</v>
      </c>
      <c r="D35">
        <v>7825</v>
      </c>
      <c r="E35">
        <v>9132</v>
      </c>
      <c r="F35">
        <v>7825</v>
      </c>
      <c r="G35">
        <v>7825</v>
      </c>
      <c r="J35">
        <v>1.5</v>
      </c>
      <c r="K35">
        <v>4</v>
      </c>
      <c r="L35">
        <v>0</v>
      </c>
      <c r="M35">
        <f t="shared" si="0"/>
        <v>1307</v>
      </c>
      <c r="N35">
        <v>0</v>
      </c>
      <c r="O35">
        <v>0</v>
      </c>
    </row>
    <row r="36" spans="2:15" x14ac:dyDescent="0.25">
      <c r="B36">
        <v>2</v>
      </c>
      <c r="C36">
        <v>4</v>
      </c>
      <c r="D36">
        <v>7825</v>
      </c>
      <c r="E36">
        <v>8635</v>
      </c>
      <c r="F36">
        <v>7825</v>
      </c>
      <c r="G36">
        <v>7825</v>
      </c>
      <c r="J36">
        <v>2</v>
      </c>
      <c r="K36">
        <v>4</v>
      </c>
      <c r="L36">
        <v>0</v>
      </c>
      <c r="M36">
        <f t="shared" si="0"/>
        <v>810</v>
      </c>
      <c r="N36">
        <v>0</v>
      </c>
      <c r="O36">
        <v>0</v>
      </c>
    </row>
    <row r="37" spans="2:15" x14ac:dyDescent="0.25">
      <c r="B37">
        <v>0.5</v>
      </c>
      <c r="C37">
        <v>5</v>
      </c>
      <c r="D37">
        <v>7825</v>
      </c>
      <c r="E37">
        <v>8257</v>
      </c>
      <c r="F37">
        <v>7825</v>
      </c>
      <c r="G37">
        <v>7825</v>
      </c>
      <c r="J37">
        <v>0.5</v>
      </c>
      <c r="K37">
        <v>5</v>
      </c>
      <c r="L37">
        <v>0</v>
      </c>
      <c r="M37">
        <f t="shared" si="0"/>
        <v>432</v>
      </c>
      <c r="N37">
        <v>0</v>
      </c>
      <c r="O37">
        <v>0</v>
      </c>
    </row>
    <row r="38" spans="2:15" x14ac:dyDescent="0.25">
      <c r="B38">
        <v>1</v>
      </c>
      <c r="C38">
        <v>5</v>
      </c>
      <c r="D38">
        <v>7825</v>
      </c>
      <c r="E38">
        <v>9519</v>
      </c>
      <c r="F38">
        <v>7825</v>
      </c>
      <c r="G38">
        <v>7825</v>
      </c>
      <c r="J38">
        <v>1</v>
      </c>
      <c r="K38">
        <v>5</v>
      </c>
      <c r="L38">
        <v>0</v>
      </c>
      <c r="M38">
        <f t="shared" si="0"/>
        <v>1694</v>
      </c>
      <c r="N38">
        <v>0</v>
      </c>
      <c r="O38">
        <v>0</v>
      </c>
    </row>
    <row r="39" spans="2:15" x14ac:dyDescent="0.25">
      <c r="B39">
        <v>1.5</v>
      </c>
      <c r="C39">
        <v>5</v>
      </c>
      <c r="D39">
        <v>7825</v>
      </c>
      <c r="E39">
        <v>9763</v>
      </c>
      <c r="F39">
        <v>7825</v>
      </c>
      <c r="G39">
        <v>7825</v>
      </c>
      <c r="J39">
        <v>1.5</v>
      </c>
      <c r="K39">
        <v>5</v>
      </c>
      <c r="L39">
        <v>0</v>
      </c>
      <c r="M39">
        <f t="shared" si="0"/>
        <v>1938</v>
      </c>
      <c r="N39">
        <v>0</v>
      </c>
      <c r="O39">
        <v>0</v>
      </c>
    </row>
    <row r="40" spans="2:15" x14ac:dyDescent="0.25">
      <c r="B40">
        <v>2</v>
      </c>
      <c r="C40">
        <v>5</v>
      </c>
      <c r="D40">
        <v>7825</v>
      </c>
      <c r="E40">
        <v>9038</v>
      </c>
      <c r="F40">
        <v>7825</v>
      </c>
      <c r="G40">
        <v>7825</v>
      </c>
      <c r="J40">
        <v>2</v>
      </c>
      <c r="K40">
        <v>5</v>
      </c>
      <c r="L40">
        <v>0</v>
      </c>
      <c r="M40">
        <f t="shared" si="0"/>
        <v>1213</v>
      </c>
      <c r="N40">
        <v>0</v>
      </c>
      <c r="O40">
        <v>0</v>
      </c>
    </row>
    <row r="41" spans="2:15" x14ac:dyDescent="0.25">
      <c r="B41">
        <v>0.5</v>
      </c>
      <c r="C41">
        <v>6</v>
      </c>
      <c r="D41">
        <v>7825</v>
      </c>
      <c r="E41">
        <v>8088</v>
      </c>
      <c r="F41">
        <v>7825</v>
      </c>
      <c r="G41">
        <v>7825</v>
      </c>
      <c r="J41">
        <v>0.5</v>
      </c>
      <c r="K41">
        <v>6</v>
      </c>
      <c r="L41">
        <v>0</v>
      </c>
      <c r="M41">
        <f t="shared" si="0"/>
        <v>263</v>
      </c>
      <c r="N41">
        <v>0</v>
      </c>
      <c r="O41">
        <v>0</v>
      </c>
    </row>
    <row r="42" spans="2:15" x14ac:dyDescent="0.25">
      <c r="B42">
        <v>1</v>
      </c>
      <c r="C42">
        <v>6</v>
      </c>
      <c r="D42">
        <v>7825</v>
      </c>
      <c r="E42">
        <v>9722</v>
      </c>
      <c r="F42">
        <v>7825</v>
      </c>
      <c r="G42">
        <v>7825</v>
      </c>
      <c r="J42">
        <v>1</v>
      </c>
      <c r="K42">
        <v>6</v>
      </c>
      <c r="L42">
        <v>0</v>
      </c>
      <c r="M42">
        <f t="shared" si="0"/>
        <v>1897</v>
      </c>
      <c r="N42">
        <v>0</v>
      </c>
      <c r="O42">
        <v>0</v>
      </c>
    </row>
    <row r="43" spans="2:15" x14ac:dyDescent="0.25">
      <c r="B43">
        <v>1.5</v>
      </c>
      <c r="C43">
        <v>6</v>
      </c>
      <c r="D43">
        <v>7825</v>
      </c>
      <c r="E43">
        <v>9705</v>
      </c>
      <c r="F43">
        <v>7825</v>
      </c>
      <c r="G43">
        <v>7825</v>
      </c>
      <c r="J43">
        <v>1.5</v>
      </c>
      <c r="K43">
        <v>6</v>
      </c>
      <c r="L43">
        <v>0</v>
      </c>
      <c r="M43">
        <f t="shared" si="0"/>
        <v>1880</v>
      </c>
      <c r="N43">
        <v>0</v>
      </c>
      <c r="O43">
        <v>0</v>
      </c>
    </row>
    <row r="44" spans="2:15" x14ac:dyDescent="0.25">
      <c r="B44">
        <v>2</v>
      </c>
      <c r="C44">
        <v>6</v>
      </c>
      <c r="D44">
        <v>7825</v>
      </c>
      <c r="E44">
        <v>9330</v>
      </c>
      <c r="F44">
        <v>7825</v>
      </c>
      <c r="G44">
        <v>7825</v>
      </c>
      <c r="J44">
        <v>2</v>
      </c>
      <c r="K44">
        <v>6</v>
      </c>
      <c r="L44">
        <v>0</v>
      </c>
      <c r="M44">
        <f t="shared" si="0"/>
        <v>1505</v>
      </c>
      <c r="N44">
        <v>0</v>
      </c>
      <c r="O44">
        <v>0</v>
      </c>
    </row>
    <row r="45" spans="2:15" x14ac:dyDescent="0.25">
      <c r="B45">
        <v>0.5</v>
      </c>
      <c r="C45">
        <v>8</v>
      </c>
      <c r="D45">
        <v>7825</v>
      </c>
      <c r="E45">
        <v>7834</v>
      </c>
      <c r="F45">
        <v>7825</v>
      </c>
      <c r="G45">
        <v>7825</v>
      </c>
      <c r="J45">
        <v>0.5</v>
      </c>
      <c r="K45">
        <v>8</v>
      </c>
      <c r="L45">
        <v>0</v>
      </c>
      <c r="M45">
        <f t="shared" si="0"/>
        <v>9</v>
      </c>
      <c r="N45">
        <v>0</v>
      </c>
      <c r="O45">
        <v>0</v>
      </c>
    </row>
    <row r="46" spans="2:15" x14ac:dyDescent="0.25">
      <c r="B46">
        <v>1</v>
      </c>
      <c r="C46">
        <v>8</v>
      </c>
      <c r="D46">
        <v>7825</v>
      </c>
      <c r="E46">
        <v>9565</v>
      </c>
      <c r="F46">
        <v>7825</v>
      </c>
      <c r="G46">
        <v>7825</v>
      </c>
      <c r="J46">
        <v>1</v>
      </c>
      <c r="K46">
        <v>8</v>
      </c>
      <c r="L46">
        <v>0</v>
      </c>
      <c r="M46">
        <f t="shared" si="0"/>
        <v>1740</v>
      </c>
      <c r="N46">
        <v>0</v>
      </c>
      <c r="O46">
        <v>0</v>
      </c>
    </row>
    <row r="47" spans="2:15" x14ac:dyDescent="0.25">
      <c r="B47">
        <v>1.5</v>
      </c>
      <c r="C47">
        <v>8</v>
      </c>
      <c r="D47">
        <v>7825</v>
      </c>
      <c r="E47">
        <v>9708</v>
      </c>
      <c r="F47">
        <v>7825</v>
      </c>
      <c r="G47">
        <v>7825</v>
      </c>
      <c r="J47">
        <v>1.5</v>
      </c>
      <c r="K47">
        <v>8</v>
      </c>
      <c r="L47">
        <v>0</v>
      </c>
      <c r="M47">
        <f t="shared" si="0"/>
        <v>1883</v>
      </c>
      <c r="N47">
        <v>0</v>
      </c>
      <c r="O47">
        <v>0</v>
      </c>
    </row>
    <row r="48" spans="2:15" x14ac:dyDescent="0.25">
      <c r="B48">
        <v>2</v>
      </c>
      <c r="C48">
        <v>8</v>
      </c>
      <c r="D48">
        <v>7825</v>
      </c>
      <c r="E48">
        <v>9862</v>
      </c>
      <c r="F48">
        <v>7825</v>
      </c>
      <c r="G48">
        <v>7825</v>
      </c>
      <c r="J48">
        <v>2</v>
      </c>
      <c r="K48">
        <v>8</v>
      </c>
      <c r="L48">
        <v>0</v>
      </c>
      <c r="M48">
        <f t="shared" si="0"/>
        <v>2037</v>
      </c>
      <c r="N48">
        <v>0</v>
      </c>
      <c r="O48">
        <v>0</v>
      </c>
    </row>
    <row r="49" spans="1:15" x14ac:dyDescent="0.25">
      <c r="B49">
        <v>0.5</v>
      </c>
      <c r="C49">
        <v>10</v>
      </c>
      <c r="D49">
        <v>7825</v>
      </c>
      <c r="E49">
        <v>7825</v>
      </c>
      <c r="F49">
        <v>7825</v>
      </c>
      <c r="G49">
        <v>7825</v>
      </c>
      <c r="J49">
        <v>0.5</v>
      </c>
      <c r="K49">
        <v>10</v>
      </c>
      <c r="L49">
        <v>0</v>
      </c>
      <c r="M49">
        <f t="shared" si="0"/>
        <v>0</v>
      </c>
      <c r="N49">
        <v>0</v>
      </c>
      <c r="O49">
        <v>0</v>
      </c>
    </row>
    <row r="50" spans="1:15" x14ac:dyDescent="0.25">
      <c r="B50">
        <v>1</v>
      </c>
      <c r="C50">
        <v>10</v>
      </c>
      <c r="D50">
        <v>7825</v>
      </c>
      <c r="E50">
        <v>8839</v>
      </c>
      <c r="F50">
        <v>7825</v>
      </c>
      <c r="G50">
        <v>7825</v>
      </c>
      <c r="J50">
        <v>1</v>
      </c>
      <c r="K50">
        <v>10</v>
      </c>
      <c r="L50">
        <v>0</v>
      </c>
      <c r="M50">
        <f t="shared" si="0"/>
        <v>1014</v>
      </c>
      <c r="N50">
        <v>0</v>
      </c>
      <c r="O50">
        <v>0</v>
      </c>
    </row>
    <row r="51" spans="1:15" x14ac:dyDescent="0.25">
      <c r="B51">
        <v>1.5</v>
      </c>
      <c r="C51">
        <v>10</v>
      </c>
      <c r="D51">
        <v>7825</v>
      </c>
      <c r="E51">
        <v>9723</v>
      </c>
      <c r="F51">
        <v>7825</v>
      </c>
      <c r="G51">
        <v>7825</v>
      </c>
      <c r="J51">
        <v>1.5</v>
      </c>
      <c r="K51">
        <v>10</v>
      </c>
      <c r="L51">
        <v>0</v>
      </c>
      <c r="M51">
        <f t="shared" si="0"/>
        <v>1898</v>
      </c>
      <c r="N51">
        <v>0</v>
      </c>
      <c r="O51">
        <v>0</v>
      </c>
    </row>
    <row r="52" spans="1:15" x14ac:dyDescent="0.25">
      <c r="B52">
        <v>2</v>
      </c>
      <c r="C52">
        <v>10</v>
      </c>
      <c r="D52">
        <v>7825</v>
      </c>
      <c r="E52">
        <v>9927</v>
      </c>
      <c r="F52">
        <v>7825</v>
      </c>
      <c r="G52">
        <v>7825</v>
      </c>
      <c r="J52">
        <v>2</v>
      </c>
      <c r="K52">
        <v>10</v>
      </c>
      <c r="L52">
        <v>0</v>
      </c>
      <c r="M52">
        <f t="shared" si="0"/>
        <v>2102</v>
      </c>
      <c r="N52">
        <v>0</v>
      </c>
      <c r="O52">
        <v>0</v>
      </c>
    </row>
    <row r="54" spans="1:15" x14ac:dyDescent="0.25">
      <c r="A54" t="s">
        <v>16</v>
      </c>
      <c r="B54" t="s">
        <v>7</v>
      </c>
      <c r="C54" t="s">
        <v>4</v>
      </c>
      <c r="D54" t="s">
        <v>1</v>
      </c>
      <c r="E54" t="s">
        <v>2</v>
      </c>
      <c r="F54" t="s">
        <v>0</v>
      </c>
      <c r="G54" t="s">
        <v>8</v>
      </c>
      <c r="I54" t="s">
        <v>16</v>
      </c>
      <c r="J54" t="s">
        <v>7</v>
      </c>
      <c r="K54" t="s">
        <v>4</v>
      </c>
      <c r="L54" t="s">
        <v>1</v>
      </c>
      <c r="M54" t="s">
        <v>2</v>
      </c>
      <c r="N54" t="s">
        <v>0</v>
      </c>
      <c r="O54" t="s">
        <v>8</v>
      </c>
    </row>
    <row r="55" spans="1:15" x14ac:dyDescent="0.25">
      <c r="B55">
        <v>0.5</v>
      </c>
      <c r="C55">
        <v>3</v>
      </c>
      <c r="D55">
        <v>53281</v>
      </c>
      <c r="E55">
        <v>40146</v>
      </c>
      <c r="F55">
        <v>56695</v>
      </c>
      <c r="G55">
        <v>48857</v>
      </c>
      <c r="J55">
        <v>0.5</v>
      </c>
      <c r="K55">
        <v>3</v>
      </c>
      <c r="L55">
        <f>D55/D55</f>
        <v>1</v>
      </c>
      <c r="M55">
        <f>E55/D55</f>
        <v>0.75347684915823654</v>
      </c>
      <c r="N55">
        <f>F55/D55</f>
        <v>1.064075373960699</v>
      </c>
      <c r="O55">
        <f>G55/D55</f>
        <v>0.91696852536551487</v>
      </c>
    </row>
    <row r="56" spans="1:15" x14ac:dyDescent="0.25">
      <c r="B56">
        <v>0.5</v>
      </c>
      <c r="C56">
        <v>5</v>
      </c>
      <c r="D56">
        <v>56531</v>
      </c>
      <c r="E56">
        <v>52444</v>
      </c>
      <c r="F56">
        <v>88000</v>
      </c>
      <c r="G56">
        <v>68688</v>
      </c>
      <c r="J56">
        <v>0.5</v>
      </c>
      <c r="K56">
        <v>5</v>
      </c>
      <c r="L56">
        <f t="shared" ref="L56:L60" si="1">D56/D56</f>
        <v>1</v>
      </c>
      <c r="M56">
        <f t="shared" ref="M56:M60" si="2">E56/D56</f>
        <v>0.92770338398400876</v>
      </c>
      <c r="N56">
        <f t="shared" ref="N56:N60" si="3">F56/D56</f>
        <v>1.5566680228547169</v>
      </c>
      <c r="O56">
        <f t="shared" ref="O56:O60" si="4">G56/D56</f>
        <v>1.215050149475509</v>
      </c>
    </row>
    <row r="57" spans="1:15" x14ac:dyDescent="0.25">
      <c r="B57">
        <v>0.5</v>
      </c>
      <c r="C57">
        <v>8</v>
      </c>
      <c r="D57">
        <v>124838</v>
      </c>
      <c r="E57">
        <v>128498</v>
      </c>
      <c r="F57">
        <v>275000</v>
      </c>
      <c r="G57">
        <v>151002</v>
      </c>
      <c r="J57">
        <v>0.5</v>
      </c>
      <c r="K57">
        <v>8</v>
      </c>
      <c r="L57">
        <f t="shared" si="1"/>
        <v>1</v>
      </c>
      <c r="M57">
        <f t="shared" si="2"/>
        <v>1.0293179961229755</v>
      </c>
      <c r="N57">
        <f t="shared" si="3"/>
        <v>2.2028548999503355</v>
      </c>
      <c r="O57">
        <f t="shared" si="4"/>
        <v>1.2095836203720021</v>
      </c>
    </row>
    <row r="58" spans="1:15" x14ac:dyDescent="0.25">
      <c r="B58">
        <v>1</v>
      </c>
      <c r="C58">
        <v>3</v>
      </c>
      <c r="D58">
        <v>92290</v>
      </c>
      <c r="E58">
        <v>53669</v>
      </c>
      <c r="F58">
        <v>61976</v>
      </c>
      <c r="G58">
        <v>57967</v>
      </c>
      <c r="J58">
        <v>1</v>
      </c>
      <c r="K58">
        <v>3</v>
      </c>
      <c r="L58">
        <f t="shared" si="1"/>
        <v>1</v>
      </c>
      <c r="M58">
        <f t="shared" si="2"/>
        <v>0.58152562574493449</v>
      </c>
      <c r="N58">
        <f t="shared" si="3"/>
        <v>0.67153537761404269</v>
      </c>
      <c r="O58">
        <f t="shared" si="4"/>
        <v>0.62809621844186803</v>
      </c>
    </row>
    <row r="59" spans="1:15" x14ac:dyDescent="0.25">
      <c r="B59">
        <v>1</v>
      </c>
      <c r="C59">
        <v>5</v>
      </c>
      <c r="D59">
        <v>114666</v>
      </c>
      <c r="E59">
        <v>79813</v>
      </c>
      <c r="F59">
        <v>105674</v>
      </c>
      <c r="G59">
        <v>91292</v>
      </c>
      <c r="J59">
        <v>1</v>
      </c>
      <c r="K59">
        <v>5</v>
      </c>
      <c r="L59">
        <f t="shared" si="1"/>
        <v>1</v>
      </c>
      <c r="M59">
        <f t="shared" si="2"/>
        <v>0.69604765143983394</v>
      </c>
      <c r="N59">
        <f t="shared" si="3"/>
        <v>0.92158093942406638</v>
      </c>
      <c r="O59">
        <f t="shared" si="4"/>
        <v>0.79615579160343952</v>
      </c>
    </row>
    <row r="60" spans="1:15" x14ac:dyDescent="0.25">
      <c r="B60">
        <v>1</v>
      </c>
      <c r="C60">
        <v>8</v>
      </c>
      <c r="D60">
        <v>161264</v>
      </c>
      <c r="E60">
        <v>143921</v>
      </c>
      <c r="F60">
        <v>240000</v>
      </c>
      <c r="G60">
        <v>164759</v>
      </c>
      <c r="J60">
        <v>1</v>
      </c>
      <c r="K60">
        <v>8</v>
      </c>
      <c r="L60">
        <f t="shared" si="1"/>
        <v>1</v>
      </c>
      <c r="M60">
        <f t="shared" si="2"/>
        <v>0.89245584879452322</v>
      </c>
      <c r="N60">
        <f t="shared" si="3"/>
        <v>1.488242881238218</v>
      </c>
      <c r="O60">
        <f t="shared" si="4"/>
        <v>1.0216725369580315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GW數據</vt:lpstr>
      <vt:lpstr>系統數據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2016-12-04T14:53:45Z</dcterms:modified>
</cp:coreProperties>
</file>