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33.xml" ContentType="application/vnd.openxmlformats-officedocument.drawing+xml"/>
  <Override PartName="/xl/charts/chart107.xml" ContentType="application/vnd.openxmlformats-officedocument.drawingml.chart+xml"/>
  <Override PartName="/xl/drawings/drawing34.xml" ContentType="application/vnd.openxmlformats-officedocument.drawingml.chartshapes+xml"/>
  <Override PartName="/xl/charts/chart108.xml" ContentType="application/vnd.openxmlformats-officedocument.drawingml.chart+xml"/>
  <Override PartName="/xl/drawings/drawing35.xml" ContentType="application/vnd.openxmlformats-officedocument.drawingml.chartshapes+xml"/>
  <Override PartName="/xl/charts/chart109.xml" ContentType="application/vnd.openxmlformats-officedocument.drawingml.chart+xml"/>
  <Override PartName="/xl/drawings/drawing36.xml" ContentType="application/vnd.openxmlformats-officedocument.drawingml.chartshapes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37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38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39.xml" ContentType="application/vnd.openxmlformats-officedocument.drawingml.chartshapes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 activeTab="6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cost func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M10" i="21" l="1"/>
  <c r="O10" i="21"/>
  <c r="P10" i="21"/>
  <c r="M11" i="21"/>
  <c r="O11" i="21"/>
  <c r="P11" i="21"/>
  <c r="M12" i="21"/>
  <c r="O12" i="21"/>
  <c r="P12" i="21"/>
  <c r="M13" i="21"/>
  <c r="O13" i="21"/>
  <c r="P13" i="21"/>
  <c r="M16" i="21"/>
  <c r="O16" i="21"/>
  <c r="P16" i="21"/>
  <c r="M17" i="21"/>
  <c r="O17" i="21"/>
  <c r="P17" i="21"/>
  <c r="M18" i="21"/>
  <c r="O18" i="21"/>
  <c r="P18" i="21"/>
  <c r="M19" i="21"/>
  <c r="O19" i="21"/>
  <c r="P19" i="21"/>
  <c r="D17" i="21"/>
  <c r="E17" i="21"/>
  <c r="F17" i="21"/>
  <c r="G17" i="21"/>
  <c r="D18" i="21"/>
  <c r="E18" i="21"/>
  <c r="F18" i="21"/>
  <c r="G18" i="21"/>
  <c r="D19" i="21"/>
  <c r="E19" i="21"/>
  <c r="F19" i="21"/>
  <c r="G19" i="21"/>
  <c r="E16" i="21"/>
  <c r="F16" i="21"/>
  <c r="G16" i="21"/>
  <c r="D16" i="21"/>
  <c r="D11" i="21"/>
  <c r="E11" i="21"/>
  <c r="F11" i="21"/>
  <c r="G11" i="21"/>
  <c r="D12" i="21"/>
  <c r="E12" i="21"/>
  <c r="F12" i="21"/>
  <c r="G12" i="21"/>
  <c r="D13" i="21"/>
  <c r="E13" i="21"/>
  <c r="F13" i="21"/>
  <c r="G13" i="21"/>
  <c r="E10" i="21"/>
  <c r="F10" i="21"/>
  <c r="G10" i="21"/>
  <c r="D10" i="21"/>
  <c r="D5" i="21"/>
  <c r="M5" i="21" s="1"/>
  <c r="E5" i="21"/>
  <c r="F5" i="21"/>
  <c r="O5" i="21" s="1"/>
  <c r="G5" i="21"/>
  <c r="P5" i="21" s="1"/>
  <c r="D6" i="21"/>
  <c r="M6" i="21" s="1"/>
  <c r="E6" i="21"/>
  <c r="F6" i="21"/>
  <c r="O6" i="21" s="1"/>
  <c r="G6" i="21"/>
  <c r="P6" i="21" s="1"/>
  <c r="D7" i="21"/>
  <c r="M7" i="21" s="1"/>
  <c r="E7" i="21"/>
  <c r="F7" i="21"/>
  <c r="O7" i="21" s="1"/>
  <c r="G7" i="21"/>
  <c r="P7" i="21" s="1"/>
  <c r="E4" i="21"/>
  <c r="F4" i="21"/>
  <c r="O4" i="21" s="1"/>
  <c r="G4" i="21"/>
  <c r="P4" i="21" s="1"/>
  <c r="D4" i="21"/>
  <c r="M4" i="21" s="1"/>
  <c r="O5" i="18" l="1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4" i="18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O4" i="17"/>
  <c r="N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4" i="17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4" i="16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4" i="15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4" i="13"/>
  <c r="M5" i="13"/>
  <c r="M4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4" i="13"/>
  <c r="D92" i="14" l="1"/>
  <c r="A91" i="14"/>
  <c r="B91" i="14"/>
  <c r="C91" i="14"/>
  <c r="D91" i="14"/>
  <c r="E91" i="14"/>
  <c r="F91" i="14"/>
  <c r="G91" i="14"/>
  <c r="A92" i="14"/>
  <c r="B92" i="14"/>
  <c r="C92" i="14"/>
  <c r="F92" i="14"/>
  <c r="G92" i="14"/>
  <c r="A93" i="14"/>
  <c r="B93" i="14"/>
  <c r="C93" i="14"/>
  <c r="D93" i="14"/>
  <c r="F93" i="14"/>
  <c r="G93" i="14"/>
  <c r="A94" i="14"/>
  <c r="B94" i="14"/>
  <c r="C94" i="14"/>
  <c r="D94" i="14"/>
  <c r="F94" i="14"/>
  <c r="G94" i="14"/>
  <c r="A95" i="14"/>
  <c r="B95" i="14"/>
  <c r="C95" i="14"/>
  <c r="D95" i="14"/>
  <c r="F95" i="14"/>
  <c r="G95" i="14"/>
  <c r="A96" i="14"/>
  <c r="B96" i="14"/>
  <c r="C96" i="14"/>
  <c r="D96" i="14"/>
  <c r="F96" i="14"/>
  <c r="G96" i="14"/>
  <c r="A97" i="14"/>
  <c r="B97" i="14"/>
  <c r="C97" i="14"/>
  <c r="D97" i="14"/>
  <c r="F97" i="14"/>
  <c r="G97" i="14"/>
  <c r="A98" i="14"/>
  <c r="B98" i="14"/>
  <c r="C98" i="14"/>
  <c r="D98" i="14"/>
  <c r="F98" i="14"/>
  <c r="G98" i="14"/>
  <c r="A99" i="14"/>
  <c r="B99" i="14"/>
  <c r="C99" i="14"/>
  <c r="D99" i="14"/>
  <c r="F99" i="14"/>
  <c r="G99" i="14"/>
  <c r="A100" i="14"/>
  <c r="B100" i="14"/>
  <c r="C100" i="14"/>
  <c r="D100" i="14"/>
  <c r="F100" i="14"/>
  <c r="G100" i="14"/>
  <c r="A101" i="14"/>
  <c r="B101" i="14"/>
  <c r="C101" i="14"/>
  <c r="D101" i="14"/>
  <c r="F101" i="14"/>
  <c r="G101" i="14"/>
  <c r="A102" i="14"/>
  <c r="B102" i="14"/>
  <c r="C102" i="14"/>
  <c r="D102" i="14"/>
  <c r="F102" i="14"/>
  <c r="G102" i="14"/>
  <c r="A103" i="14"/>
  <c r="B103" i="14"/>
  <c r="C103" i="14"/>
  <c r="D103" i="14"/>
  <c r="F103" i="14"/>
  <c r="G103" i="14"/>
  <c r="A104" i="14"/>
  <c r="B104" i="14"/>
  <c r="C104" i="14"/>
  <c r="D104" i="14"/>
  <c r="F104" i="14"/>
  <c r="G104" i="14"/>
  <c r="A105" i="14"/>
  <c r="B105" i="14"/>
  <c r="C105" i="14"/>
  <c r="D105" i="14"/>
  <c r="F105" i="14"/>
  <c r="G105" i="14"/>
  <c r="A106" i="14"/>
  <c r="B106" i="14"/>
  <c r="C106" i="14"/>
  <c r="D106" i="14"/>
  <c r="F106" i="14"/>
  <c r="G106" i="14"/>
  <c r="A107" i="14"/>
  <c r="B107" i="14"/>
  <c r="C107" i="14"/>
  <c r="D107" i="14"/>
  <c r="F107" i="14"/>
  <c r="G107" i="14"/>
  <c r="A108" i="14"/>
  <c r="B108" i="14"/>
  <c r="C108" i="14"/>
  <c r="D108" i="14"/>
  <c r="F108" i="14"/>
  <c r="G108" i="14"/>
  <c r="A109" i="14"/>
  <c r="B109" i="14"/>
  <c r="C109" i="14"/>
  <c r="D109" i="14"/>
  <c r="F109" i="14"/>
  <c r="G109" i="14"/>
  <c r="A110" i="14"/>
  <c r="B110" i="14"/>
  <c r="C110" i="14"/>
  <c r="D110" i="14"/>
  <c r="F110" i="14"/>
  <c r="G110" i="14"/>
  <c r="A111" i="14"/>
  <c r="B111" i="14"/>
  <c r="C111" i="14"/>
  <c r="D111" i="14"/>
  <c r="F111" i="14"/>
  <c r="G111" i="14"/>
  <c r="A112" i="14"/>
  <c r="B112" i="14"/>
  <c r="C112" i="14"/>
  <c r="D112" i="14"/>
  <c r="F112" i="14"/>
  <c r="G112" i="14"/>
  <c r="A113" i="14"/>
  <c r="B113" i="14"/>
  <c r="C113" i="14"/>
  <c r="D113" i="14"/>
  <c r="F113" i="14"/>
  <c r="G113" i="14"/>
  <c r="A114" i="14"/>
  <c r="B114" i="14"/>
  <c r="C114" i="14"/>
  <c r="D114" i="14"/>
  <c r="F114" i="14"/>
  <c r="G114" i="14"/>
  <c r="A115" i="14"/>
  <c r="B115" i="14"/>
  <c r="C115" i="14"/>
  <c r="D115" i="14"/>
  <c r="F115" i="14"/>
  <c r="G115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D24" i="14"/>
  <c r="E24" i="14"/>
  <c r="F24" i="14"/>
  <c r="G24" i="14"/>
  <c r="D25" i="14"/>
  <c r="E25" i="14"/>
  <c r="F25" i="14"/>
  <c r="G25" i="14"/>
  <c r="D26" i="14"/>
  <c r="E26" i="14"/>
  <c r="F26" i="14"/>
  <c r="G26" i="14"/>
  <c r="E3" i="14"/>
  <c r="F3" i="14"/>
  <c r="G3" i="14"/>
  <c r="D3" i="14"/>
  <c r="H40" i="20"/>
  <c r="L32" i="20" l="1"/>
  <c r="M32" i="20"/>
  <c r="N32" i="20"/>
  <c r="L33" i="20"/>
  <c r="M33" i="20"/>
  <c r="N33" i="20"/>
  <c r="L34" i="20"/>
  <c r="M34" i="20"/>
  <c r="N34" i="20"/>
  <c r="L35" i="20"/>
  <c r="M35" i="20"/>
  <c r="N35" i="20"/>
  <c r="L36" i="20"/>
  <c r="M36" i="20"/>
  <c r="N36" i="20"/>
  <c r="L37" i="20"/>
  <c r="M37" i="20"/>
  <c r="N37" i="20"/>
  <c r="L38" i="20"/>
  <c r="M38" i="20"/>
  <c r="N38" i="20"/>
  <c r="L39" i="20"/>
  <c r="M39" i="20"/>
  <c r="N39" i="20"/>
  <c r="L40" i="20"/>
  <c r="M40" i="20"/>
  <c r="N40" i="20"/>
  <c r="L41" i="20"/>
  <c r="M41" i="20"/>
  <c r="N41" i="20"/>
  <c r="L42" i="20"/>
  <c r="M42" i="20"/>
  <c r="N42" i="20"/>
  <c r="L43" i="20"/>
  <c r="M43" i="20"/>
  <c r="N43" i="20"/>
  <c r="L44" i="20"/>
  <c r="M44" i="20"/>
  <c r="N44" i="20"/>
  <c r="L45" i="20"/>
  <c r="M45" i="20"/>
  <c r="N45" i="20"/>
  <c r="L46" i="20"/>
  <c r="M46" i="20"/>
  <c r="N46" i="20"/>
  <c r="L47" i="20"/>
  <c r="M47" i="20"/>
  <c r="N47" i="20"/>
  <c r="L48" i="20"/>
  <c r="M48" i="20"/>
  <c r="N48" i="20"/>
  <c r="L49" i="20"/>
  <c r="M49" i="20"/>
  <c r="N49" i="20"/>
  <c r="L50" i="20"/>
  <c r="M50" i="20"/>
  <c r="N50" i="20"/>
  <c r="L51" i="20"/>
  <c r="M51" i="20"/>
  <c r="N51" i="20"/>
  <c r="L52" i="20"/>
  <c r="M52" i="20"/>
  <c r="N52" i="20"/>
  <c r="L53" i="20"/>
  <c r="M53" i="20"/>
  <c r="N53" i="20"/>
  <c r="L54" i="20"/>
  <c r="M54" i="20"/>
  <c r="N54" i="20"/>
  <c r="M31" i="20"/>
  <c r="N31" i="20"/>
  <c r="L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F42" i="20"/>
  <c r="D43" i="20"/>
  <c r="E43" i="20"/>
  <c r="F43" i="20"/>
  <c r="D44" i="20"/>
  <c r="E44" i="20"/>
  <c r="F44" i="20"/>
  <c r="D45" i="20"/>
  <c r="E45" i="20"/>
  <c r="F45" i="20"/>
  <c r="D46" i="20"/>
  <c r="E46" i="20"/>
  <c r="F46" i="20"/>
  <c r="D47" i="20"/>
  <c r="E47" i="20"/>
  <c r="F47" i="20"/>
  <c r="D48" i="20"/>
  <c r="E48" i="20"/>
  <c r="F48" i="20"/>
  <c r="D49" i="20"/>
  <c r="E49" i="20"/>
  <c r="F49" i="20"/>
  <c r="D50" i="20"/>
  <c r="E50" i="20"/>
  <c r="F50" i="20"/>
  <c r="D51" i="20"/>
  <c r="E51" i="20"/>
  <c r="F51" i="20"/>
  <c r="D52" i="20"/>
  <c r="E52" i="20"/>
  <c r="F52" i="20"/>
  <c r="D53" i="20"/>
  <c r="E53" i="20"/>
  <c r="F53" i="20"/>
  <c r="D54" i="20"/>
  <c r="E54" i="20"/>
  <c r="F54" i="20"/>
  <c r="E31" i="20"/>
  <c r="F31" i="20"/>
  <c r="D31" i="20"/>
  <c r="H32" i="20"/>
  <c r="I32" i="20"/>
  <c r="J32" i="20"/>
  <c r="H33" i="20"/>
  <c r="I33" i="20"/>
  <c r="J33" i="20"/>
  <c r="H34" i="20"/>
  <c r="I34" i="20"/>
  <c r="J34" i="20"/>
  <c r="H35" i="20"/>
  <c r="I35" i="20"/>
  <c r="J35" i="20"/>
  <c r="H36" i="20"/>
  <c r="I36" i="20"/>
  <c r="J36" i="20"/>
  <c r="H37" i="20"/>
  <c r="I37" i="20"/>
  <c r="J37" i="20"/>
  <c r="H38" i="20"/>
  <c r="I38" i="20"/>
  <c r="J38" i="20"/>
  <c r="H39" i="20"/>
  <c r="I39" i="20"/>
  <c r="J39" i="20"/>
  <c r="I40" i="20"/>
  <c r="J40" i="20"/>
  <c r="H41" i="20"/>
  <c r="I41" i="20"/>
  <c r="J41" i="20"/>
  <c r="H42" i="20"/>
  <c r="I42" i="20"/>
  <c r="J42" i="20"/>
  <c r="H43" i="20"/>
  <c r="I43" i="20"/>
  <c r="J43" i="20"/>
  <c r="H44" i="20"/>
  <c r="I44" i="20"/>
  <c r="J44" i="20"/>
  <c r="H45" i="20"/>
  <c r="I45" i="20"/>
  <c r="J45" i="20"/>
  <c r="H46" i="20"/>
  <c r="I46" i="20"/>
  <c r="J46" i="20"/>
  <c r="H47" i="20"/>
  <c r="I47" i="20"/>
  <c r="J47" i="20"/>
  <c r="H48" i="20"/>
  <c r="I48" i="20"/>
  <c r="J48" i="20"/>
  <c r="H49" i="20"/>
  <c r="I49" i="20"/>
  <c r="J49" i="20"/>
  <c r="H50" i="20"/>
  <c r="I50" i="20"/>
  <c r="J50" i="20"/>
  <c r="H51" i="20"/>
  <c r="I51" i="20"/>
  <c r="J51" i="20"/>
  <c r="H52" i="20"/>
  <c r="I52" i="20"/>
  <c r="J52" i="20"/>
  <c r="H53" i="20"/>
  <c r="I53" i="20"/>
  <c r="J53" i="20"/>
  <c r="H54" i="20"/>
  <c r="I54" i="20"/>
  <c r="J54" i="20"/>
  <c r="I31" i="20"/>
  <c r="J31" i="20"/>
  <c r="H31" i="20"/>
  <c r="G11" i="19" l="1"/>
  <c r="F11" i="19"/>
  <c r="E11" i="19"/>
  <c r="D11" i="19"/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139" i="18"/>
  <c r="N139" i="18"/>
  <c r="M139" i="18"/>
  <c r="O138" i="18"/>
  <c r="M138" i="18"/>
  <c r="M137" i="18"/>
  <c r="O136" i="18"/>
  <c r="M136" i="18"/>
  <c r="O135" i="18"/>
  <c r="N135" i="18"/>
  <c r="M135" i="18"/>
  <c r="O134" i="18"/>
  <c r="M134" i="18"/>
  <c r="O133" i="18"/>
  <c r="N133" i="18"/>
  <c r="M133" i="18"/>
  <c r="O132" i="18"/>
  <c r="M132" i="18"/>
  <c r="O131" i="18"/>
  <c r="N131" i="18"/>
  <c r="M131" i="18"/>
  <c r="O130" i="18"/>
  <c r="M130" i="18"/>
  <c r="O129" i="18"/>
  <c r="N129" i="18"/>
  <c r="M129" i="18"/>
  <c r="O128" i="18"/>
  <c r="M128" i="18"/>
  <c r="O127" i="18"/>
  <c r="N127" i="18"/>
  <c r="M127" i="18"/>
  <c r="O126" i="18"/>
  <c r="M126" i="18"/>
  <c r="O125" i="18"/>
  <c r="N125" i="18"/>
  <c r="M125" i="18"/>
  <c r="O124" i="18"/>
  <c r="M124" i="18"/>
  <c r="O123" i="18"/>
  <c r="N123" i="18"/>
  <c r="M123" i="18"/>
  <c r="O122" i="18"/>
  <c r="M122" i="18"/>
  <c r="O121" i="18"/>
  <c r="N121" i="18"/>
  <c r="M121" i="18"/>
  <c r="O120" i="18"/>
  <c r="M120" i="18"/>
  <c r="O119" i="18"/>
  <c r="N119" i="18"/>
  <c r="M119" i="18"/>
  <c r="O118" i="18"/>
  <c r="M118" i="18"/>
  <c r="O117" i="18"/>
  <c r="N117" i="18"/>
  <c r="M117" i="18"/>
  <c r="O116" i="18"/>
  <c r="M116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66" i="14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N138" i="17"/>
  <c r="M138" i="17"/>
  <c r="O137" i="17"/>
  <c r="N137" i="17"/>
  <c r="M137" i="17"/>
  <c r="O136" i="17"/>
  <c r="N136" i="17"/>
  <c r="M136" i="17"/>
  <c r="O135" i="17"/>
  <c r="N135" i="17"/>
  <c r="M135" i="17"/>
  <c r="O134" i="17"/>
  <c r="N134" i="17"/>
  <c r="M134" i="17"/>
  <c r="O133" i="17"/>
  <c r="N133" i="17"/>
  <c r="M133" i="17"/>
  <c r="O132" i="17"/>
  <c r="N132" i="17"/>
  <c r="M132" i="17"/>
  <c r="O131" i="17"/>
  <c r="N131" i="17"/>
  <c r="M131" i="17"/>
  <c r="O130" i="17"/>
  <c r="N130" i="17"/>
  <c r="M130" i="17"/>
  <c r="O129" i="17"/>
  <c r="N129" i="17"/>
  <c r="M129" i="17"/>
  <c r="O128" i="17"/>
  <c r="N128" i="17"/>
  <c r="M128" i="17"/>
  <c r="O127" i="17"/>
  <c r="N127" i="17"/>
  <c r="M127" i="17"/>
  <c r="O126" i="17"/>
  <c r="M126" i="17"/>
  <c r="O125" i="17"/>
  <c r="N125" i="17"/>
  <c r="M125" i="17"/>
  <c r="O124" i="17"/>
  <c r="M124" i="17"/>
  <c r="O123" i="17"/>
  <c r="N123" i="17"/>
  <c r="M123" i="17"/>
  <c r="O122" i="17"/>
  <c r="M122" i="17"/>
  <c r="O121" i="17"/>
  <c r="N121" i="17"/>
  <c r="M121" i="17"/>
  <c r="O120" i="17"/>
  <c r="M120" i="17"/>
  <c r="O119" i="17"/>
  <c r="N119" i="17"/>
  <c r="M119" i="17"/>
  <c r="O118" i="17"/>
  <c r="M118" i="17"/>
  <c r="O117" i="17"/>
  <c r="N117" i="17"/>
  <c r="M117" i="17"/>
  <c r="O116" i="17"/>
  <c r="O138" i="17" l="1"/>
  <c r="O140" i="17" s="1"/>
  <c r="M139" i="17"/>
  <c r="N139" i="17"/>
  <c r="O139" i="17"/>
  <c r="D141" i="17"/>
  <c r="G141" i="17"/>
  <c r="M116" i="17"/>
  <c r="M140" i="17" s="1"/>
  <c r="N118" i="17"/>
  <c r="N120" i="17"/>
  <c r="N122" i="17"/>
  <c r="N124" i="17"/>
  <c r="N126" i="17"/>
  <c r="O141" i="17"/>
  <c r="D140" i="17"/>
  <c r="N116" i="17"/>
  <c r="F140" i="17"/>
  <c r="G140" i="17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66" i="14"/>
  <c r="M141" i="17" l="1"/>
  <c r="N141" i="17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E93" i="14" s="1"/>
  <c r="M31" i="14"/>
  <c r="E94" i="14" s="1"/>
  <c r="M32" i="14"/>
  <c r="E95" i="14" s="1"/>
  <c r="M33" i="14"/>
  <c r="E96" i="14" s="1"/>
  <c r="M34" i="14"/>
  <c r="E97" i="14" s="1"/>
  <c r="M35" i="14"/>
  <c r="E98" i="14" s="1"/>
  <c r="M36" i="14"/>
  <c r="E99" i="14" s="1"/>
  <c r="M37" i="14"/>
  <c r="E100" i="14" s="1"/>
  <c r="M38" i="14"/>
  <c r="E101" i="14" s="1"/>
  <c r="M39" i="14"/>
  <c r="E102" i="14" s="1"/>
  <c r="M40" i="14"/>
  <c r="E103" i="14" s="1"/>
  <c r="M41" i="14"/>
  <c r="E104" i="14" s="1"/>
  <c r="M42" i="14"/>
  <c r="E105" i="14" s="1"/>
  <c r="M43" i="14"/>
  <c r="E106" i="14" s="1"/>
  <c r="M44" i="14"/>
  <c r="E107" i="14" s="1"/>
  <c r="M45" i="14"/>
  <c r="E108" i="14" s="1"/>
  <c r="M46" i="14"/>
  <c r="E109" i="14" s="1"/>
  <c r="M47" i="14"/>
  <c r="E110" i="14" s="1"/>
  <c r="M48" i="14"/>
  <c r="E111" i="14" s="1"/>
  <c r="M49" i="14"/>
  <c r="E112" i="14" s="1"/>
  <c r="M50" i="14"/>
  <c r="E113" i="14" s="1"/>
  <c r="M51" i="14"/>
  <c r="E114" i="14" s="1"/>
  <c r="M52" i="14"/>
  <c r="E115" i="14" s="1"/>
  <c r="M29" i="14"/>
  <c r="E92" i="14" s="1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132" i="13"/>
  <c r="O119" i="13"/>
  <c r="O136" i="13" l="1"/>
  <c r="O134" i="13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18" i="13"/>
  <c r="O117" i="13"/>
  <c r="O116" i="13"/>
  <c r="N118" i="13"/>
  <c r="N117" i="13"/>
  <c r="N116" i="13"/>
  <c r="M117" i="13"/>
  <c r="M116" i="13"/>
  <c r="O124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<sst xmlns="http://schemas.openxmlformats.org/spreadsheetml/2006/main" count="341" uniqueCount="43">
  <si>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</si>
  <si>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</si>
  <si>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</si>
  <si>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</si>
  <si>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</si>
  <si>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</si>
  <si>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</si>
  <si>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</si>
  <si>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</si>
  <si>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</si>
  <si>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</si>
  <si>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</si>
  <si>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</si>
  <si>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</si>
  <si>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</si>
  <si>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</si>
  <si>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</si>
  <si>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</si>
  <si>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</si>
  <si>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</si>
  <si>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</si>
  <si>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</si>
  <si>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</si>
  <si>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</si>
  <si>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Local</t>
    <phoneticPr fontId="1" type="noConversion"/>
  </si>
  <si>
    <t>BW=2</t>
    <phoneticPr fontId="1" type="noConversion"/>
  </si>
  <si>
    <t>Iavg</t>
    <phoneticPr fontId="1" type="noConversion"/>
  </si>
  <si>
    <t>Normalized Iavg</t>
    <phoneticPr fontId="1" type="noConversion"/>
  </si>
  <si>
    <t>m = 0.5</t>
    <phoneticPr fontId="1" type="noConversion"/>
  </si>
  <si>
    <t>GW1</t>
    <phoneticPr fontId="1" type="noConversion"/>
  </si>
  <si>
    <t>GW2</t>
    <phoneticPr fontId="1" type="noConversion"/>
  </si>
  <si>
    <t>GW3</t>
    <phoneticPr fontId="1" type="noConversion"/>
  </si>
  <si>
    <t>m = 0.2</t>
    <phoneticPr fontId="1" type="noConversion"/>
  </si>
  <si>
    <t>m = 0.8</t>
    <phoneticPr fontId="1" type="noConversion"/>
  </si>
  <si>
    <t>Local_Eng</t>
    <phoneticPr fontId="1" type="noConversion"/>
  </si>
  <si>
    <t>BW</t>
    <phoneticPr fontId="1" type="noConversion"/>
  </si>
  <si>
    <t>Eng Diff</t>
    <phoneticPr fontId="1" type="noConversion"/>
  </si>
  <si>
    <t>MR</t>
    <phoneticPr fontId="1" type="noConversion"/>
  </si>
  <si>
    <t>T6</t>
    <phoneticPr fontId="1" type="noConversion"/>
  </si>
  <si>
    <t>GW 1 1 0</t>
    <phoneticPr fontId="1" type="noConversion"/>
  </si>
  <si>
    <t>origin</t>
    <phoneticPr fontId="1" type="noConversion"/>
  </si>
  <si>
    <t>100 75 20</t>
    <phoneticPr fontId="1" type="noConversion"/>
  </si>
  <si>
    <t>MR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</si>
</sst>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176" fontId="0" fillId="0" borderId="2" xfId="0" applyNumberFormat="1" applyBorder="1"/>
    <xf numFmtId="176" fontId="0" fillId="0" borderId="7" xfId="0" applyNumberFormat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71232"/>
        <c:axId val="141666560"/>
      </c:barChart>
      <c:catAx>
        <c:axId val="1430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666560"/>
        <c:crosses val="autoZero"/>
        <c:auto val="1"/>
        <c:lblAlgn val="ctr"/>
        <c:lblOffset val="100"/>
        <c:noMultiLvlLbl val="0"/>
      </c:catAx>
      <c:valAx>
        <c:axId val="141666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07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0.91094112381494896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0.84330878463604186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0.99047076534971723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17024"/>
        <c:axId val="143759552"/>
      </c:barChart>
      <c:catAx>
        <c:axId val="1436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759552"/>
        <c:crosses val="autoZero"/>
        <c:auto val="1"/>
        <c:lblAlgn val="ctr"/>
        <c:lblOffset val="100"/>
        <c:noMultiLvlLbl val="0"/>
      </c:catAx>
      <c:valAx>
        <c:axId val="143759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6170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0.94987007893317643</c:v>
                </c:pt>
                <c:pt idx="1">
                  <c:v>0.86154465004022529</c:v>
                </c:pt>
                <c:pt idx="2">
                  <c:v>0.84973422379719232</c:v>
                </c:pt>
                <c:pt idx="3">
                  <c:v>0.78710644677661168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0.83804807896586098</c:v>
                </c:pt>
                <c:pt idx="1">
                  <c:v>0.58925410872313533</c:v>
                </c:pt>
                <c:pt idx="2">
                  <c:v>0.58241901776384541</c:v>
                </c:pt>
                <c:pt idx="3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0.90314331686013105</c:v>
                </c:pt>
                <c:pt idx="2">
                  <c:v>0.98083912589159983</c:v>
                </c:pt>
                <c:pt idx="3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72256"/>
        <c:axId val="153811136"/>
      </c:barChart>
      <c:catAx>
        <c:axId val="1542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811136"/>
        <c:crosses val="autoZero"/>
        <c:auto val="1"/>
        <c:lblAlgn val="ctr"/>
        <c:lblOffset val="100"/>
        <c:noMultiLvlLbl val="0"/>
      </c:catAx>
      <c:valAx>
        <c:axId val="1538111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2722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分布'!$E$4:$E$7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分布'!$F$4:$F$7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分布'!$G$4:$G$7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45632"/>
        <c:axId val="154370048"/>
      </c:barChart>
      <c:catAx>
        <c:axId val="1526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370048"/>
        <c:crosses val="autoZero"/>
        <c:auto val="1"/>
        <c:lblAlgn val="ctr"/>
        <c:lblOffset val="100"/>
        <c:noMultiLvlLbl val="0"/>
      </c:catAx>
      <c:valAx>
        <c:axId val="154370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64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分布'!$D$10:$D$13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分布'!$E$10:$E$13</c:f>
              <c:numCache>
                <c:formatCode>General</c:formatCode>
                <c:ptCount val="4"/>
                <c:pt idx="0">
                  <c:v>1</c:v>
                </c:pt>
                <c:pt idx="1">
                  <c:v>0.96821599999999997</c:v>
                </c:pt>
                <c:pt idx="2">
                  <c:v>0.82961799999999997</c:v>
                </c:pt>
                <c:pt idx="3">
                  <c:v>0.71434200000000003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分布'!$F$10:$F$13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分布'!$G$10:$G$13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47168"/>
        <c:axId val="154372352"/>
      </c:barChart>
      <c:catAx>
        <c:axId val="1526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372352"/>
        <c:crosses val="autoZero"/>
        <c:auto val="1"/>
        <c:lblAlgn val="ctr"/>
        <c:lblOffset val="100"/>
        <c:noMultiLvlLbl val="0"/>
      </c:catAx>
      <c:valAx>
        <c:axId val="154372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64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分布'!$D$16:$D$19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分布'!$E$16:$E$19</c:f>
              <c:numCache>
                <c:formatCode>General</c:formatCode>
                <c:ptCount val="4"/>
                <c:pt idx="0">
                  <c:v>1</c:v>
                </c:pt>
                <c:pt idx="1">
                  <c:v>0.897142</c:v>
                </c:pt>
                <c:pt idx="2">
                  <c:v>0.70021900000000004</c:v>
                </c:pt>
                <c:pt idx="3">
                  <c:v>0.58939299999999994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分布'!$F$16:$F$19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分布'!$G$16:$G$19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48192"/>
        <c:axId val="154374656"/>
      </c:barChart>
      <c:catAx>
        <c:axId val="1526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374656"/>
        <c:crosses val="autoZero"/>
        <c:auto val="1"/>
        <c:lblAlgn val="ctr"/>
        <c:lblOffset val="100"/>
        <c:noMultiLvlLbl val="0"/>
      </c:catAx>
      <c:valAx>
        <c:axId val="154374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6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分布'!$N$4:$N$7</c:f>
              <c:numCache>
                <c:formatCode>General</c:formatCode>
                <c:ptCount val="4"/>
                <c:pt idx="0">
                  <c:v>1</c:v>
                </c:pt>
                <c:pt idx="1">
                  <c:v>0.98636800000000002</c:v>
                </c:pt>
                <c:pt idx="2">
                  <c:v>0.95040800000000003</c:v>
                </c:pt>
                <c:pt idx="3">
                  <c:v>0.83502900000000002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分布'!$F$4:$F$7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分布'!$G$4:$G$7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49216"/>
        <c:axId val="154376960"/>
      </c:barChart>
      <c:catAx>
        <c:axId val="1526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376960"/>
        <c:crosses val="autoZero"/>
        <c:auto val="1"/>
        <c:lblAlgn val="ctr"/>
        <c:lblOffset val="100"/>
        <c:noMultiLvlLbl val="0"/>
      </c:catAx>
      <c:valAx>
        <c:axId val="154376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64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分布'!$D$10:$D$13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分布'!$N$10:$N$13</c:f>
              <c:numCache>
                <c:formatCode>General</c:formatCode>
                <c:ptCount val="4"/>
                <c:pt idx="0">
                  <c:v>1</c:v>
                </c:pt>
                <c:pt idx="1">
                  <c:v>0.98319699999999999</c:v>
                </c:pt>
                <c:pt idx="2">
                  <c:v>0.86135399999999995</c:v>
                </c:pt>
                <c:pt idx="3">
                  <c:v>0.74558999999999997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分布'!$F$10:$F$13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分布'!$G$10:$G$13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91904"/>
        <c:axId val="152716416"/>
      </c:barChart>
      <c:catAx>
        <c:axId val="1528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716416"/>
        <c:crosses val="autoZero"/>
        <c:auto val="1"/>
        <c:lblAlgn val="ctr"/>
        <c:lblOffset val="100"/>
        <c:noMultiLvlLbl val="0"/>
      </c:catAx>
      <c:valAx>
        <c:axId val="152716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89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分布'!$D$16:$D$19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分布'!$N$16:$N$19</c:f>
              <c:numCache>
                <c:formatCode>General</c:formatCode>
                <c:ptCount val="4"/>
                <c:pt idx="0">
                  <c:v>1</c:v>
                </c:pt>
                <c:pt idx="1">
                  <c:v>0.906837</c:v>
                </c:pt>
                <c:pt idx="2">
                  <c:v>0.72676700000000005</c:v>
                </c:pt>
                <c:pt idx="3">
                  <c:v>0.61130399999999996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分布'!$F$16:$F$19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分布'!$G$16:$G$19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92928"/>
        <c:axId val="152718720"/>
      </c:barChart>
      <c:catAx>
        <c:axId val="1528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718720"/>
        <c:crosses val="autoZero"/>
        <c:auto val="1"/>
        <c:lblAlgn val="ctr"/>
        <c:lblOffset val="100"/>
        <c:noMultiLvlLbl val="0"/>
      </c:catAx>
      <c:valAx>
        <c:axId val="152718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89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Difference of 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func'!$D$40,'cost func'!$H$40,'cost func'!$L$40)</c:f>
              <c:numCache>
                <c:formatCode>0.00_);[Red]\(0.00\)</c:formatCode>
                <c:ptCount val="3"/>
                <c:pt idx="0">
                  <c:v>125.79999999999927</c:v>
                </c:pt>
                <c:pt idx="1">
                  <c:v>0</c:v>
                </c:pt>
                <c:pt idx="2">
                  <c:v>464.5</c:v>
                </c:pt>
              </c:numCache>
            </c:numRef>
          </c:val>
        </c:ser>
        <c:ser>
          <c:idx val="1"/>
          <c:order val="1"/>
          <c:tx>
            <c:strRef>
              <c:f>'cost func'!$E$30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func'!$E$40,'cost func'!$I$40,'cost func'!$M$40)</c:f>
              <c:numCache>
                <c:formatCode>0.00_);[Red]\(0.00\)</c:formatCode>
                <c:ptCount val="3"/>
                <c:pt idx="0">
                  <c:v>39.899999999999636</c:v>
                </c:pt>
                <c:pt idx="1">
                  <c:v>0</c:v>
                </c:pt>
                <c:pt idx="2">
                  <c:v>162.39999999999964</c:v>
                </c:pt>
              </c:numCache>
            </c:numRef>
          </c:val>
        </c:ser>
        <c:ser>
          <c:idx val="2"/>
          <c:order val="2"/>
          <c:tx>
            <c:strRef>
              <c:f>'cost func'!$F$30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func'!$F$40,'cost func'!$J$40,'cost func'!$N$40)</c:f>
              <c:numCache>
                <c:formatCode>0.00_);[Red]\(0.00\)</c:formatCode>
                <c:ptCount val="3"/>
                <c:pt idx="0">
                  <c:v>-172.20000000000073</c:v>
                </c:pt>
                <c:pt idx="1">
                  <c:v>0</c:v>
                </c:pt>
                <c:pt idx="2">
                  <c:v>-700.79999999999927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94976"/>
        <c:axId val="152721024"/>
      </c:barChart>
      <c:catAx>
        <c:axId val="1528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2721024"/>
        <c:crosses val="autoZero"/>
        <c:auto val="1"/>
        <c:lblAlgn val="ctr"/>
        <c:lblOffset val="100"/>
        <c:noMultiLvlLbl val="0"/>
      </c:catAx>
      <c:valAx>
        <c:axId val="15272102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5289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func'!$D$13,'cost func'!$H$13,'cost func'!$L$13)</c:f>
              <c:numCache>
                <c:formatCode>General</c:formatCode>
                <c:ptCount val="3"/>
                <c:pt idx="0">
                  <c:v>11468.5</c:v>
                </c:pt>
                <c:pt idx="1">
                  <c:v>11342.7</c:v>
                </c:pt>
                <c:pt idx="2">
                  <c:v>11807.2</c:v>
                </c:pt>
              </c:numCache>
            </c:numRef>
          </c:val>
        </c:ser>
        <c:ser>
          <c:idx val="1"/>
          <c:order val="1"/>
          <c:tx>
            <c:strRef>
              <c:f>'cost func'!$E$30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func'!$E$13,'cost func'!$I$13,'cost func'!$M$13)</c:f>
              <c:numCache>
                <c:formatCode>General</c:formatCode>
                <c:ptCount val="3"/>
                <c:pt idx="0">
                  <c:v>12375.9</c:v>
                </c:pt>
                <c:pt idx="1">
                  <c:v>12336</c:v>
                </c:pt>
                <c:pt idx="2">
                  <c:v>12498.4</c:v>
                </c:pt>
              </c:numCache>
            </c:numRef>
          </c:val>
        </c:ser>
        <c:ser>
          <c:idx val="2"/>
          <c:order val="2"/>
          <c:tx>
            <c:strRef>
              <c:f>'cost func'!$F$30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func'!$F$13,'cost func'!$J$13,'cost func'!$N$13)</c:f>
              <c:numCache>
                <c:formatCode>General</c:formatCode>
                <c:ptCount val="3"/>
                <c:pt idx="0">
                  <c:v>13054.8</c:v>
                </c:pt>
                <c:pt idx="1">
                  <c:v>13227</c:v>
                </c:pt>
                <c:pt idx="2">
                  <c:v>12526.2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17056"/>
        <c:axId val="154099712"/>
      </c:barChart>
      <c:catAx>
        <c:axId val="15511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4099712"/>
        <c:crosses val="autoZero"/>
        <c:auto val="1"/>
        <c:lblAlgn val="ctr"/>
        <c:lblOffset val="100"/>
        <c:noMultiLvlLbl val="0"/>
      </c:catAx>
      <c:valAx>
        <c:axId val="1540997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1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func'!$D$59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func'!$D$60,'cost func'!$H$60,'cost func'!$L$60)</c:f>
              <c:numCache>
                <c:formatCode>General</c:formatCode>
                <c:ptCount val="3"/>
                <c:pt idx="0">
                  <c:v>11106.4</c:v>
                </c:pt>
                <c:pt idx="1">
                  <c:v>11215.7</c:v>
                </c:pt>
                <c:pt idx="2">
                  <c:v>11328.1</c:v>
                </c:pt>
              </c:numCache>
            </c:numRef>
          </c:val>
        </c:ser>
        <c:ser>
          <c:idx val="1"/>
          <c:order val="1"/>
          <c:tx>
            <c:strRef>
              <c:f>'cost func'!$E$59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func'!$E$60,'cost func'!$I$60,'cost func'!$M$60)</c:f>
              <c:numCache>
                <c:formatCode>General</c:formatCode>
                <c:ptCount val="3"/>
                <c:pt idx="0">
                  <c:v>11237.2</c:v>
                </c:pt>
                <c:pt idx="1">
                  <c:v>11280.3</c:v>
                </c:pt>
                <c:pt idx="2">
                  <c:v>11397.2</c:v>
                </c:pt>
              </c:numCache>
            </c:numRef>
          </c:val>
        </c:ser>
        <c:ser>
          <c:idx val="2"/>
          <c:order val="2"/>
          <c:tx>
            <c:strRef>
              <c:f>'cost func'!$F$59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func'!$F$60,'cost func'!$J$60,'cost func'!$N$60)</c:f>
              <c:numCache>
                <c:formatCode>General</c:formatCode>
                <c:ptCount val="3"/>
                <c:pt idx="0">
                  <c:v>11797.5</c:v>
                </c:pt>
                <c:pt idx="1">
                  <c:v>11633.5</c:v>
                </c:pt>
                <c:pt idx="2">
                  <c:v>11354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19104"/>
        <c:axId val="154102016"/>
      </c:barChart>
      <c:catAx>
        <c:axId val="1551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4102016"/>
        <c:crosses val="autoZero"/>
        <c:auto val="1"/>
        <c:lblAlgn val="ctr"/>
        <c:lblOffset val="100"/>
        <c:noMultiLvlLbl val="0"/>
      </c:catAx>
      <c:valAx>
        <c:axId val="1541020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2">
                  <c:v>0.98776600000000003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2">
                  <c:v>0.61401799999999995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2">
                  <c:v>0.84468200000000004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52768"/>
        <c:axId val="143974976"/>
      </c:barChart>
      <c:catAx>
        <c:axId val="1443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74976"/>
        <c:crosses val="autoZero"/>
        <c:auto val="1"/>
        <c:lblAlgn val="ctr"/>
        <c:lblOffset val="100"/>
        <c:noMultiLvlLbl val="0"/>
      </c:catAx>
      <c:valAx>
        <c:axId val="1439749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3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func'!$A$29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'cost func'!$D$14</c:f>
              <c:numCache>
                <c:formatCode>General</c:formatCode>
                <c:ptCount val="1"/>
                <c:pt idx="0">
                  <c:v>0.98713099999999998</c:v>
                </c:pt>
              </c:numCache>
            </c:numRef>
          </c:val>
        </c:ser>
        <c:ser>
          <c:idx val="1"/>
          <c:order val="1"/>
          <c:tx>
            <c:strRef>
              <c:f>'cost func'!$G$29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'cost func'!$H$14</c:f>
              <c:numCache>
                <c:formatCode>General</c:formatCode>
                <c:ptCount val="1"/>
                <c:pt idx="0">
                  <c:v>0.98776600000000003</c:v>
                </c:pt>
              </c:numCache>
            </c:numRef>
          </c:val>
        </c:ser>
        <c:ser>
          <c:idx val="2"/>
          <c:order val="2"/>
          <c:tx>
            <c:strRef>
              <c:f>'cost func'!$K$29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'cost func'!$L$14</c:f>
              <c:numCache>
                <c:formatCode>General</c:formatCode>
                <c:ptCount val="1"/>
                <c:pt idx="0">
                  <c:v>0.98652600000000001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08672"/>
        <c:axId val="188682752"/>
      </c:barChart>
      <c:catAx>
        <c:axId val="1533086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8682752"/>
        <c:crosses val="autoZero"/>
        <c:auto val="1"/>
        <c:lblAlgn val="ctr"/>
        <c:lblOffset val="100"/>
        <c:noMultiLvlLbl val="0"/>
      </c:catAx>
      <c:valAx>
        <c:axId val="188682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0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func'!$A$29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val>
            <c:numRef>
              <c:f>'cost func'!$D$61</c:f>
              <c:numCache>
                <c:formatCode>General</c:formatCode>
                <c:ptCount val="1"/>
                <c:pt idx="0">
                  <c:v>0.99885000000000002</c:v>
                </c:pt>
              </c:numCache>
            </c:numRef>
          </c:val>
        </c:ser>
        <c:ser>
          <c:idx val="1"/>
          <c:order val="1"/>
          <c:tx>
            <c:strRef>
              <c:f>'cost func'!$G$29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val>
            <c:numRef>
              <c:f>'cost func'!$I$61</c:f>
              <c:numCache>
                <c:formatCode>General</c:formatCode>
                <c:ptCount val="1"/>
                <c:pt idx="0">
                  <c:v>0.99907699999999999</c:v>
                </c:pt>
              </c:numCache>
            </c:numRef>
          </c:val>
        </c:ser>
        <c:ser>
          <c:idx val="2"/>
          <c:order val="2"/>
          <c:tx>
            <c:strRef>
              <c:f>'cost func'!$K$29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val>
            <c:numRef>
              <c:f>'cost func'!$M$61</c:f>
              <c:numCache>
                <c:formatCode>General</c:formatCode>
                <c:ptCount val="1"/>
                <c:pt idx="0">
                  <c:v>0.99946500000000005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5056"/>
        <c:axId val="173930112"/>
      </c:barChart>
      <c:catAx>
        <c:axId val="1766850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73930112"/>
        <c:crosses val="autoZero"/>
        <c:auto val="1"/>
        <c:lblAlgn val="ctr"/>
        <c:lblOffset val="100"/>
        <c:noMultiLvlLbl val="0"/>
      </c:catAx>
      <c:valAx>
        <c:axId val="1739301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8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實作!$E$17</c:f>
              <c:numCache>
                <c:formatCode>General</c:formatCode>
                <c:ptCount val="1"/>
                <c:pt idx="0">
                  <c:v>0.92449999999999999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實作!$F$17</c:f>
              <c:numCache>
                <c:formatCode>General</c:formatCode>
                <c:ptCount val="1"/>
                <c:pt idx="0">
                  <c:v>0.47817999999999999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實作!$G$17</c:f>
              <c:numCache>
                <c:formatCode>General</c:formatCode>
                <c:ptCount val="1"/>
                <c:pt idx="0">
                  <c:v>0.77449999999999997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10720"/>
        <c:axId val="154106624"/>
      </c:barChart>
      <c:catAx>
        <c:axId val="1549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106624"/>
        <c:crosses val="autoZero"/>
        <c:auto val="1"/>
        <c:lblAlgn val="ctr"/>
        <c:lblOffset val="100"/>
        <c:noMultiLvlLbl val="0"/>
      </c:catAx>
      <c:valAx>
        <c:axId val="154106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91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Normalized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實作!$E$11</c:f>
              <c:numCache>
                <c:formatCode>General</c:formatCode>
                <c:ptCount val="1"/>
                <c:pt idx="0">
                  <c:v>0.82410021252324883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實作!$F$11</c:f>
              <c:numCache>
                <c:formatCode>General</c:formatCode>
                <c:ptCount val="1"/>
                <c:pt idx="0">
                  <c:v>0.67046839539443259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實作!$G$11</c:f>
              <c:numCache>
                <c:formatCode>General</c:formatCode>
                <c:ptCount val="1"/>
                <c:pt idx="0">
                  <c:v>0.96254018307006151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12256"/>
        <c:axId val="154092672"/>
      </c:barChart>
      <c:catAx>
        <c:axId val="1549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092672"/>
        <c:crosses val="autoZero"/>
        <c:auto val="1"/>
        <c:lblAlgn val="ctr"/>
        <c:lblOffset val="100"/>
        <c:noMultiLvlLbl val="0"/>
      </c:catAx>
      <c:valAx>
        <c:axId val="1540926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91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14304"/>
        <c:axId val="154095552"/>
      </c:barChart>
      <c:catAx>
        <c:axId val="1549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095552"/>
        <c:crosses val="autoZero"/>
        <c:auto val="1"/>
        <c:lblAlgn val="ctr"/>
        <c:lblOffset val="100"/>
        <c:noMultiLvlLbl val="0"/>
      </c:catAx>
      <c:valAx>
        <c:axId val="15409555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91430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11922.2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5851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20832"/>
        <c:axId val="154096704"/>
      </c:barChart>
      <c:catAx>
        <c:axId val="1553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096704"/>
        <c:crosses val="autoZero"/>
        <c:auto val="1"/>
        <c:lblAlgn val="ctr"/>
        <c:lblOffset val="100"/>
        <c:noMultiLvlLbl val="0"/>
      </c:catAx>
      <c:valAx>
        <c:axId val="15409670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32083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21344"/>
        <c:axId val="154099008"/>
      </c:barChart>
      <c:catAx>
        <c:axId val="1553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099008"/>
        <c:crosses val="autoZero"/>
        <c:auto val="1"/>
        <c:lblAlgn val="ctr"/>
        <c:lblOffset val="100"/>
        <c:noMultiLvlLbl val="0"/>
      </c:catAx>
      <c:valAx>
        <c:axId val="15409900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321344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21856"/>
        <c:axId val="155460736"/>
      </c:barChart>
      <c:catAx>
        <c:axId val="1553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460736"/>
        <c:crosses val="autoZero"/>
        <c:auto val="1"/>
        <c:lblAlgn val="ctr"/>
        <c:lblOffset val="100"/>
        <c:noMultiLvlLbl val="0"/>
      </c:catAx>
      <c:valAx>
        <c:axId val="15546073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321856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Difference Ratio of Fog Node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0.2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系統數據!$P$66:$P$69</c:f>
              <c:numCache>
                <c:formatCode>General</c:formatCode>
                <c:ptCount val="4"/>
                <c:pt idx="0">
                  <c:v>-1.1135857461024499E-2</c:v>
                </c:pt>
                <c:pt idx="1">
                  <c:v>-2.1445591739475776E-2</c:v>
                </c:pt>
                <c:pt idx="2">
                  <c:v>-1.9469026548672566E-2</c:v>
                </c:pt>
                <c:pt idx="3">
                  <c:v>-8.2539682539682538E-2</c:v>
                </c:pt>
              </c:numCache>
            </c:numRef>
          </c:val>
        </c:ser>
        <c:ser>
          <c:idx val="1"/>
          <c:order val="1"/>
          <c:tx>
            <c:v>m = 0.8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系統數據!$Q$66:$Q$69</c:f>
              <c:numCache>
                <c:formatCode>General</c:formatCode>
                <c:ptCount val="4"/>
                <c:pt idx="0">
                  <c:v>0.27839643652561247</c:v>
                </c:pt>
                <c:pt idx="1">
                  <c:v>0.11993645750595711</c:v>
                </c:pt>
                <c:pt idx="2">
                  <c:v>7.9646017699115043E-2</c:v>
                </c:pt>
                <c:pt idx="3">
                  <c:v>9.2063492063492069E-2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22368"/>
        <c:axId val="155461888"/>
      </c:barChart>
      <c:catAx>
        <c:axId val="1553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 = 0.5 is the base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461888"/>
        <c:crosses val="autoZero"/>
        <c:auto val="1"/>
        <c:lblAlgn val="ctr"/>
        <c:lblOffset val="100"/>
        <c:noMultiLvlLbl val="0"/>
      </c:catAx>
      <c:valAx>
        <c:axId val="1554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系統數據!$D$93:$G$93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22880"/>
        <c:axId val="155464192"/>
      </c:barChart>
      <c:catAx>
        <c:axId val="1553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464192"/>
        <c:crosses val="autoZero"/>
        <c:auto val="1"/>
        <c:lblAlgn val="ctr"/>
        <c:lblOffset val="100"/>
        <c:noMultiLvlLbl val="0"/>
      </c:catAx>
      <c:valAx>
        <c:axId val="155464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3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0.68140874694222808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0.59129306600214893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0.87021901648339084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1856"/>
        <c:axId val="143977280"/>
      </c:barChart>
      <c:catAx>
        <c:axId val="1441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77280"/>
        <c:crosses val="autoZero"/>
        <c:auto val="1"/>
        <c:lblAlgn val="ctr"/>
        <c:lblOffset val="100"/>
        <c:noMultiLvlLbl val="0"/>
      </c:catAx>
      <c:valAx>
        <c:axId val="143977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218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 without Cloud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11922.2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系統數據!$D$101:$G$101</c:f>
              <c:numCache>
                <c:formatCode>General</c:formatCode>
                <c:ptCount val="4"/>
                <c:pt idx="0">
                  <c:v>0</c:v>
                </c:pt>
                <c:pt idx="1">
                  <c:v>4950.8461538461534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23904"/>
        <c:axId val="155465344"/>
      </c:barChart>
      <c:catAx>
        <c:axId val="1553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465344"/>
        <c:crosses val="autoZero"/>
        <c:auto val="1"/>
        <c:lblAlgn val="ctr"/>
        <c:lblOffset val="100"/>
        <c:noMultiLvlLbl val="0"/>
      </c:catAx>
      <c:valAx>
        <c:axId val="155465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3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系統數據!$D$109:$G$109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70304"/>
        <c:axId val="156663808"/>
      </c:barChart>
      <c:catAx>
        <c:axId val="1567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6663808"/>
        <c:crosses val="autoZero"/>
        <c:auto val="1"/>
        <c:lblAlgn val="ctr"/>
        <c:lblOffset val="100"/>
        <c:noMultiLvlLbl val="0"/>
      </c:catAx>
      <c:valAx>
        <c:axId val="156663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6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系統數據!$D$113:$G$113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70816"/>
        <c:axId val="156665536"/>
      </c:barChart>
      <c:catAx>
        <c:axId val="1567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6665536"/>
        <c:crosses val="autoZero"/>
        <c:auto val="1"/>
        <c:lblAlgn val="ctr"/>
        <c:lblOffset val="100"/>
        <c:noMultiLvlLbl val="0"/>
      </c:catAx>
      <c:valAx>
        <c:axId val="156665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67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2">
                  <c:v>0.63449800000000001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2">
                  <c:v>0.961364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2">
                  <c:v>0.57698799999999995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2">
                  <c:v>0.66846000000000005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2368"/>
        <c:axId val="143979584"/>
      </c:barChart>
      <c:catAx>
        <c:axId val="1441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79584"/>
        <c:crosses val="autoZero"/>
        <c:auto val="1"/>
        <c:lblAlgn val="ctr"/>
        <c:lblOffset val="100"/>
        <c:noMultiLvlLbl val="0"/>
      </c:catAx>
      <c:valAx>
        <c:axId val="1439795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2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0.68616260051792288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0.58753009858707017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0.91097633001680989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3904"/>
        <c:axId val="143981888"/>
      </c:barChart>
      <c:catAx>
        <c:axId val="144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81888"/>
        <c:crosses val="autoZero"/>
        <c:auto val="1"/>
        <c:lblAlgn val="ctr"/>
        <c:lblOffset val="100"/>
        <c:noMultiLvlLbl val="0"/>
      </c:catAx>
      <c:valAx>
        <c:axId val="143981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239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2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2">
                  <c:v>0.85948100000000005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2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2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5440"/>
        <c:axId val="143984320"/>
      </c:barChart>
      <c:catAx>
        <c:axId val="1441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84320"/>
        <c:crosses val="autoZero"/>
        <c:auto val="1"/>
        <c:lblAlgn val="ctr"/>
        <c:lblOffset val="100"/>
        <c:noMultiLvlLbl val="0"/>
      </c:catAx>
      <c:valAx>
        <c:axId val="143984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0.6438769251737767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0.58302098950524739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0.85008064149743312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51776"/>
        <c:axId val="143986624"/>
      </c:barChart>
      <c:catAx>
        <c:axId val="1446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86624"/>
        <c:crosses val="autoZero"/>
        <c:auto val="1"/>
        <c:lblAlgn val="ctr"/>
        <c:lblOffset val="100"/>
        <c:noMultiLvlLbl val="0"/>
      </c:catAx>
      <c:valAx>
        <c:axId val="143986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6517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50240"/>
        <c:axId val="143990080"/>
      </c:barChart>
      <c:catAx>
        <c:axId val="1446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90080"/>
        <c:crosses val="autoZero"/>
        <c:auto val="1"/>
        <c:lblAlgn val="ctr"/>
        <c:lblOffset val="100"/>
        <c:noMultiLvlLbl val="0"/>
      </c:catAx>
      <c:valAx>
        <c:axId val="143990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6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32864"/>
        <c:axId val="144967360"/>
      </c:barChart>
      <c:catAx>
        <c:axId val="1449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967360"/>
        <c:crosses val="autoZero"/>
        <c:auto val="1"/>
        <c:lblAlgn val="ctr"/>
        <c:lblOffset val="100"/>
        <c:noMultiLvlLbl val="0"/>
      </c:catAx>
      <c:valAx>
        <c:axId val="144967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328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34400"/>
        <c:axId val="143989504"/>
      </c:barChart>
      <c:catAx>
        <c:axId val="1449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89504"/>
        <c:crosses val="autoZero"/>
        <c:auto val="1"/>
        <c:lblAlgn val="ctr"/>
        <c:lblOffset val="100"/>
        <c:noMultiLvlLbl val="0"/>
      </c:catAx>
      <c:valAx>
        <c:axId val="143989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72768"/>
        <c:axId val="141668864"/>
      </c:barChart>
      <c:catAx>
        <c:axId val="1430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668864"/>
        <c:crosses val="autoZero"/>
        <c:auto val="1"/>
        <c:lblAlgn val="ctr"/>
        <c:lblOffset val="100"/>
        <c:noMultiLvlLbl val="0"/>
      </c:catAx>
      <c:valAx>
        <c:axId val="141668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0727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36448"/>
        <c:axId val="144971968"/>
      </c:barChart>
      <c:catAx>
        <c:axId val="1449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971968"/>
        <c:crosses val="autoZero"/>
        <c:auto val="1"/>
        <c:lblAlgn val="ctr"/>
        <c:lblOffset val="100"/>
        <c:noMultiLvlLbl val="0"/>
      </c:catAx>
      <c:valAx>
        <c:axId val="144971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364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0.97732399999999997</c:v>
                </c:pt>
                <c:pt idx="2">
                  <c:v>0.92336799999999997</c:v>
                </c:pt>
                <c:pt idx="3">
                  <c:v>0.81395700000000004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78592"/>
        <c:axId val="145236544"/>
      </c:barChart>
      <c:catAx>
        <c:axId val="1224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236544"/>
        <c:crosses val="autoZero"/>
        <c:auto val="1"/>
        <c:lblAlgn val="ctr"/>
        <c:lblOffset val="100"/>
        <c:noMultiLvlLbl val="0"/>
      </c:catAx>
      <c:valAx>
        <c:axId val="145236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24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0.94187430695975483</c:v>
                </c:pt>
                <c:pt idx="1">
                  <c:v>0.76274457035208965</c:v>
                </c:pt>
                <c:pt idx="2">
                  <c:v>0.74825655354141107</c:v>
                </c:pt>
                <c:pt idx="3">
                  <c:v>0.69926400436145575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60608"/>
        <c:axId val="145238848"/>
      </c:barChart>
      <c:catAx>
        <c:axId val="1426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238848"/>
        <c:crosses val="autoZero"/>
        <c:auto val="1"/>
        <c:lblAlgn val="ctr"/>
        <c:lblOffset val="100"/>
        <c:noMultiLvlLbl val="0"/>
      </c:catAx>
      <c:valAx>
        <c:axId val="145238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6606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0.99980000000000002</c:v>
                </c:pt>
                <c:pt idx="1">
                  <c:v>0.96947300000000003</c:v>
                </c:pt>
                <c:pt idx="2">
                  <c:v>0.97248999999999997</c:v>
                </c:pt>
                <c:pt idx="3">
                  <c:v>0.91203900000000004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61120"/>
        <c:axId val="145241152"/>
      </c:barChart>
      <c:catAx>
        <c:axId val="1426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241152"/>
        <c:crosses val="autoZero"/>
        <c:auto val="1"/>
        <c:lblAlgn val="ctr"/>
        <c:lblOffset val="100"/>
        <c:noMultiLvlLbl val="0"/>
      </c:catAx>
      <c:valAx>
        <c:axId val="145241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66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0.8559679460143399</c:v>
                </c:pt>
                <c:pt idx="1">
                  <c:v>0.62442032250888413</c:v>
                </c:pt>
                <c:pt idx="2">
                  <c:v>0.58709849620644228</c:v>
                </c:pt>
                <c:pt idx="3">
                  <c:v>0.57513856708009636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62144"/>
        <c:axId val="145243456"/>
      </c:barChart>
      <c:catAx>
        <c:axId val="1426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243456"/>
        <c:crosses val="autoZero"/>
        <c:auto val="1"/>
        <c:lblAlgn val="ctr"/>
        <c:lblOffset val="100"/>
        <c:noMultiLvlLbl val="0"/>
      </c:catAx>
      <c:valAx>
        <c:axId val="145243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66214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0.97768900000000003</c:v>
                </c:pt>
                <c:pt idx="2">
                  <c:v>0.96435700000000002</c:v>
                </c:pt>
                <c:pt idx="3">
                  <c:v>0.88895299999999999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63168"/>
        <c:axId val="145270464"/>
      </c:barChart>
      <c:catAx>
        <c:axId val="1426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270464"/>
        <c:crosses val="autoZero"/>
        <c:auto val="1"/>
        <c:lblAlgn val="ctr"/>
        <c:lblOffset val="100"/>
        <c:noMultiLvlLbl val="0"/>
      </c:catAx>
      <c:valAx>
        <c:axId val="145270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6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0.89826957587962553</c:v>
                </c:pt>
                <c:pt idx="1">
                  <c:v>0.6751199177706716</c:v>
                </c:pt>
                <c:pt idx="2">
                  <c:v>0.64042410612875389</c:v>
                </c:pt>
                <c:pt idx="3">
                  <c:v>0.6179353505065649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23904"/>
        <c:axId val="145272768"/>
      </c:barChart>
      <c:catAx>
        <c:axId val="1457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272768"/>
        <c:crosses val="autoZero"/>
        <c:auto val="1"/>
        <c:lblAlgn val="ctr"/>
        <c:lblOffset val="100"/>
        <c:noMultiLvlLbl val="0"/>
      </c:catAx>
      <c:valAx>
        <c:axId val="145272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239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0.979356</c:v>
                </c:pt>
                <c:pt idx="2">
                  <c:v>0.94305799999999995</c:v>
                </c:pt>
                <c:pt idx="3">
                  <c:v>0.84347499999999997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24928"/>
        <c:axId val="145275072"/>
      </c:barChart>
      <c:catAx>
        <c:axId val="1457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275072"/>
        <c:crosses val="autoZero"/>
        <c:auto val="1"/>
        <c:lblAlgn val="ctr"/>
        <c:lblOffset val="100"/>
        <c:noMultiLvlLbl val="0"/>
      </c:catAx>
      <c:valAx>
        <c:axId val="1452750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0.93626561419213084</c:v>
                </c:pt>
                <c:pt idx="1">
                  <c:v>0.7239317802519375</c:v>
                </c:pt>
                <c:pt idx="2">
                  <c:v>0.70914542728635688</c:v>
                </c:pt>
                <c:pt idx="3">
                  <c:v>0.65767684339648358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25952"/>
        <c:axId val="145801792"/>
      </c:barChart>
      <c:catAx>
        <c:axId val="1457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01792"/>
        <c:crosses val="autoZero"/>
        <c:auto val="1"/>
        <c:lblAlgn val="ctr"/>
        <c:lblOffset val="100"/>
        <c:noMultiLvlLbl val="0"/>
      </c:catAx>
      <c:valAx>
        <c:axId val="145801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259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0.99980000000000002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26976"/>
        <c:axId val="145803520"/>
      </c:barChart>
      <c:catAx>
        <c:axId val="1457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03520"/>
        <c:crosses val="autoZero"/>
        <c:auto val="1"/>
        <c:lblAlgn val="ctr"/>
        <c:lblOffset val="100"/>
        <c:noMultiLvlLbl val="0"/>
      </c:catAx>
      <c:valAx>
        <c:axId val="145803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87808"/>
        <c:axId val="141671168"/>
      </c:barChart>
      <c:catAx>
        <c:axId val="1432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671168"/>
        <c:crosses val="autoZero"/>
        <c:auto val="1"/>
        <c:lblAlgn val="ctr"/>
        <c:lblOffset val="100"/>
        <c:noMultiLvlLbl val="0"/>
      </c:catAx>
      <c:valAx>
        <c:axId val="141671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8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0.8559679460143399</c:v>
                </c:pt>
                <c:pt idx="1">
                  <c:v>0.89826957587962553</c:v>
                </c:pt>
                <c:pt idx="2">
                  <c:v>0.93626561419213084</c:v>
                </c:pt>
                <c:pt idx="3">
                  <c:v>0.94187430695975483</c:v>
                </c:pt>
                <c:pt idx="4">
                  <c:v>0.94864992817030169</c:v>
                </c:pt>
                <c:pt idx="5">
                  <c:v>0.94730434214181813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45216"/>
        <c:axId val="145806400"/>
      </c:barChart>
      <c:catAx>
        <c:axId val="1471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06400"/>
        <c:crosses val="autoZero"/>
        <c:auto val="1"/>
        <c:lblAlgn val="ctr"/>
        <c:lblOffset val="100"/>
        <c:noMultiLvlLbl val="0"/>
      </c:catAx>
      <c:valAx>
        <c:axId val="145806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452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0.96947300000000003</c:v>
                </c:pt>
                <c:pt idx="1">
                  <c:v>0.97768900000000003</c:v>
                </c:pt>
                <c:pt idx="2">
                  <c:v>0.979356</c:v>
                </c:pt>
                <c:pt idx="3">
                  <c:v>0.97732399999999997</c:v>
                </c:pt>
                <c:pt idx="4">
                  <c:v>0.98273500000000003</c:v>
                </c:pt>
                <c:pt idx="5">
                  <c:v>0.99256299999999997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46240"/>
        <c:axId val="145808128"/>
      </c:barChart>
      <c:catAx>
        <c:axId val="1471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08128"/>
        <c:crosses val="autoZero"/>
        <c:auto val="1"/>
        <c:lblAlgn val="ctr"/>
        <c:lblOffset val="100"/>
        <c:noMultiLvlLbl val="0"/>
      </c:catAx>
      <c:valAx>
        <c:axId val="145808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0.62442032250888413</c:v>
                </c:pt>
                <c:pt idx="1">
                  <c:v>0.6751199177706716</c:v>
                </c:pt>
                <c:pt idx="2">
                  <c:v>0.7239317802519375</c:v>
                </c:pt>
                <c:pt idx="3">
                  <c:v>0.76274457035208965</c:v>
                </c:pt>
                <c:pt idx="4">
                  <c:v>0.8251230396824486</c:v>
                </c:pt>
                <c:pt idx="5">
                  <c:v>0.85851626249856339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48288"/>
        <c:axId val="144426688"/>
      </c:barChart>
      <c:catAx>
        <c:axId val="1471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26688"/>
        <c:crosses val="autoZero"/>
        <c:auto val="1"/>
        <c:lblAlgn val="ctr"/>
        <c:lblOffset val="100"/>
        <c:noMultiLvlLbl val="0"/>
      </c:catAx>
      <c:valAx>
        <c:axId val="144426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482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0.97248999999999997</c:v>
                </c:pt>
                <c:pt idx="1">
                  <c:v>0.96435700000000002</c:v>
                </c:pt>
                <c:pt idx="2">
                  <c:v>0.94305799999999995</c:v>
                </c:pt>
                <c:pt idx="3">
                  <c:v>0.92336799999999997</c:v>
                </c:pt>
                <c:pt idx="4">
                  <c:v>0.92209200000000002</c:v>
                </c:pt>
                <c:pt idx="5">
                  <c:v>0.90759000000000001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99168"/>
        <c:axId val="144428416"/>
      </c:barChart>
      <c:catAx>
        <c:axId val="1473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28416"/>
        <c:crosses val="autoZero"/>
        <c:auto val="1"/>
        <c:lblAlgn val="ctr"/>
        <c:lblOffset val="100"/>
        <c:noMultiLvlLbl val="0"/>
      </c:catAx>
      <c:valAx>
        <c:axId val="144428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39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0.58709849620644228</c:v>
                </c:pt>
                <c:pt idx="1">
                  <c:v>0.64042410612875389</c:v>
                </c:pt>
                <c:pt idx="2">
                  <c:v>0.70914542728635688</c:v>
                </c:pt>
                <c:pt idx="3">
                  <c:v>0.74825655354141107</c:v>
                </c:pt>
                <c:pt idx="4">
                  <c:v>0.80056562627777028</c:v>
                </c:pt>
                <c:pt idx="5">
                  <c:v>0.86025737131434288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00192"/>
        <c:axId val="144432448"/>
      </c:barChart>
      <c:catAx>
        <c:axId val="1474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32448"/>
        <c:crosses val="autoZero"/>
        <c:auto val="1"/>
        <c:lblAlgn val="ctr"/>
        <c:lblOffset val="100"/>
        <c:noMultiLvlLbl val="0"/>
      </c:catAx>
      <c:valAx>
        <c:axId val="144432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0019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0.91203900000000004</c:v>
                </c:pt>
                <c:pt idx="1">
                  <c:v>0.88895299999999999</c:v>
                </c:pt>
                <c:pt idx="2">
                  <c:v>0.84347499999999997</c:v>
                </c:pt>
                <c:pt idx="3">
                  <c:v>0.81395700000000004</c:v>
                </c:pt>
                <c:pt idx="4">
                  <c:v>0.77108900000000002</c:v>
                </c:pt>
                <c:pt idx="5">
                  <c:v>0.76375400000000004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01728"/>
        <c:axId val="147343040"/>
      </c:barChart>
      <c:catAx>
        <c:axId val="1474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43040"/>
        <c:crosses val="autoZero"/>
        <c:auto val="1"/>
        <c:lblAlgn val="ctr"/>
        <c:lblOffset val="100"/>
        <c:noMultiLvlLbl val="0"/>
      </c:catAx>
      <c:valAx>
        <c:axId val="147343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0.57513856708009636</c:v>
                </c:pt>
                <c:pt idx="1">
                  <c:v>0.6179353505065649</c:v>
                </c:pt>
                <c:pt idx="2">
                  <c:v>0.65767684339648358</c:v>
                </c:pt>
                <c:pt idx="3">
                  <c:v>0.69926400436145575</c:v>
                </c:pt>
                <c:pt idx="4">
                  <c:v>0.75249307164599522</c:v>
                </c:pt>
                <c:pt idx="5">
                  <c:v>0.79836786152378358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02240"/>
        <c:axId val="147345920"/>
      </c:barChart>
      <c:catAx>
        <c:axId val="1474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45920"/>
        <c:crosses val="autoZero"/>
        <c:auto val="1"/>
        <c:lblAlgn val="ctr"/>
        <c:lblOffset val="100"/>
        <c:noMultiLvlLbl val="0"/>
      </c:catAx>
      <c:valAx>
        <c:axId val="147345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022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0.98273500000000003</c:v>
                </c:pt>
                <c:pt idx="2">
                  <c:v>0.92209200000000002</c:v>
                </c:pt>
                <c:pt idx="3">
                  <c:v>0.77108900000000002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41952"/>
        <c:axId val="147348800"/>
      </c:barChart>
      <c:catAx>
        <c:axId val="1453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48800"/>
        <c:crosses val="autoZero"/>
        <c:auto val="1"/>
        <c:lblAlgn val="ctr"/>
        <c:lblOffset val="100"/>
        <c:noMultiLvlLbl val="0"/>
      </c:catAx>
      <c:valAx>
        <c:axId val="147348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3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0.94864992817030169</c:v>
                </c:pt>
                <c:pt idx="1">
                  <c:v>0.8251230396824486</c:v>
                </c:pt>
                <c:pt idx="2">
                  <c:v>0.80056562627777028</c:v>
                </c:pt>
                <c:pt idx="3">
                  <c:v>0.75249307164599522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15584"/>
        <c:axId val="147924672"/>
      </c:barChart>
      <c:catAx>
        <c:axId val="1477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924672"/>
        <c:crosses val="autoZero"/>
        <c:auto val="1"/>
        <c:lblAlgn val="ctr"/>
        <c:lblOffset val="100"/>
        <c:noMultiLvlLbl val="0"/>
      </c:catAx>
      <c:valAx>
        <c:axId val="1479246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7155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0.99256299999999997</c:v>
                </c:pt>
                <c:pt idx="2">
                  <c:v>0.90759000000000001</c:v>
                </c:pt>
                <c:pt idx="3">
                  <c:v>0.76375400000000004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60096"/>
        <c:axId val="147348224"/>
      </c:barChart>
      <c:catAx>
        <c:axId val="1426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48224"/>
        <c:crosses val="autoZero"/>
        <c:auto val="1"/>
        <c:lblAlgn val="ctr"/>
        <c:lblOffset val="100"/>
        <c:noMultiLvlLbl val="0"/>
      </c:catAx>
      <c:valAx>
        <c:axId val="147348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6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88832"/>
        <c:axId val="143484032"/>
      </c:barChart>
      <c:catAx>
        <c:axId val="1432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484032"/>
        <c:crosses val="autoZero"/>
        <c:auto val="1"/>
        <c:lblAlgn val="ctr"/>
        <c:lblOffset val="100"/>
        <c:noMultiLvlLbl val="0"/>
      </c:catAx>
      <c:valAx>
        <c:axId val="143484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888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0.94730434214181813</c:v>
                </c:pt>
                <c:pt idx="1">
                  <c:v>0.85851626249856339</c:v>
                </c:pt>
                <c:pt idx="2">
                  <c:v>0.86025737131434288</c:v>
                </c:pt>
                <c:pt idx="3">
                  <c:v>0.79836786152378358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17120"/>
        <c:axId val="147928704"/>
      </c:barChart>
      <c:catAx>
        <c:axId val="1477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928704"/>
        <c:crosses val="autoZero"/>
        <c:auto val="1"/>
        <c:lblAlgn val="ctr"/>
        <c:lblOffset val="100"/>
        <c:noMultiLvlLbl val="0"/>
      </c:catAx>
      <c:valAx>
        <c:axId val="147928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7171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0.98030700000000004</c:v>
                </c:pt>
                <c:pt idx="2">
                  <c:v>0.92195700000000003</c:v>
                </c:pt>
                <c:pt idx="3">
                  <c:v>0.81304799999999999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25888"/>
        <c:axId val="147930432"/>
      </c:barChart>
      <c:catAx>
        <c:axId val="1483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930432"/>
        <c:crosses val="autoZero"/>
        <c:auto val="1"/>
        <c:lblAlgn val="ctr"/>
        <c:lblOffset val="100"/>
        <c:noMultiLvlLbl val="0"/>
      </c:catAx>
      <c:valAx>
        <c:axId val="147930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32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0.95879264235861983</c:v>
                </c:pt>
                <c:pt idx="1">
                  <c:v>0.77474047055994222</c:v>
                </c:pt>
                <c:pt idx="2">
                  <c:v>0.75771205306437694</c:v>
                </c:pt>
                <c:pt idx="3">
                  <c:v>0.70221707328154115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27936"/>
        <c:axId val="148129472"/>
      </c:barChart>
      <c:catAx>
        <c:axId val="1483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29472"/>
        <c:crosses val="autoZero"/>
        <c:auto val="1"/>
        <c:lblAlgn val="ctr"/>
        <c:lblOffset val="100"/>
        <c:noMultiLvlLbl val="0"/>
      </c:catAx>
      <c:valAx>
        <c:axId val="148129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3279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0.99995000000000001</c:v>
                </c:pt>
                <c:pt idx="1">
                  <c:v>0.97554700000000005</c:v>
                </c:pt>
                <c:pt idx="2">
                  <c:v>0.96787999999999996</c:v>
                </c:pt>
                <c:pt idx="3">
                  <c:v>0.91117300000000001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31392"/>
        <c:axId val="148131776"/>
      </c:barChart>
      <c:catAx>
        <c:axId val="1487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31776"/>
        <c:crosses val="autoZero"/>
        <c:auto val="1"/>
        <c:lblAlgn val="ctr"/>
        <c:lblOffset val="100"/>
        <c:noMultiLvlLbl val="0"/>
      </c:catAx>
      <c:valAx>
        <c:axId val="148131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3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0.88961976446160329</c:v>
                </c:pt>
                <c:pt idx="1">
                  <c:v>0.63879461306349217</c:v>
                </c:pt>
                <c:pt idx="2">
                  <c:v>0.59106810231248019</c:v>
                </c:pt>
                <c:pt idx="3">
                  <c:v>0.57648448503021221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97216"/>
        <c:axId val="148134080"/>
      </c:barChart>
      <c:catAx>
        <c:axId val="1482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134080"/>
        <c:crosses val="autoZero"/>
        <c:auto val="1"/>
        <c:lblAlgn val="ctr"/>
        <c:lblOffset val="100"/>
        <c:noMultiLvlLbl val="0"/>
      </c:catAx>
      <c:valAx>
        <c:axId val="148134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972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0.98264700000000005</c:v>
                </c:pt>
                <c:pt idx="2">
                  <c:v>0.95939700000000006</c:v>
                </c:pt>
                <c:pt idx="3">
                  <c:v>0.88634900000000005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78816"/>
        <c:axId val="148496960"/>
      </c:barChart>
      <c:catAx>
        <c:axId val="1485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496960"/>
        <c:crosses val="autoZero"/>
        <c:auto val="1"/>
        <c:lblAlgn val="ctr"/>
        <c:lblOffset val="100"/>
        <c:noMultiLvlLbl val="0"/>
      </c:catAx>
      <c:valAx>
        <c:axId val="148496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7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0.92660110922540995</c:v>
                </c:pt>
                <c:pt idx="1">
                  <c:v>0.69257080858839648</c:v>
                </c:pt>
                <c:pt idx="2">
                  <c:v>0.65269637908318578</c:v>
                </c:pt>
                <c:pt idx="3">
                  <c:v>0.62533505974285586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79840"/>
        <c:axId val="148499264"/>
      </c:barChart>
      <c:catAx>
        <c:axId val="1485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499264"/>
        <c:crosses val="autoZero"/>
        <c:auto val="1"/>
        <c:lblAlgn val="ctr"/>
        <c:lblOffset val="100"/>
        <c:noMultiLvlLbl val="0"/>
      </c:catAx>
      <c:valAx>
        <c:axId val="1484992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798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0.97747099999999998</c:v>
                </c:pt>
                <c:pt idx="2">
                  <c:v>0.93494999999999995</c:v>
                </c:pt>
                <c:pt idx="3">
                  <c:v>0.83974400000000005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26912"/>
        <c:axId val="148501568"/>
      </c:barChart>
      <c:catAx>
        <c:axId val="1483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501568"/>
        <c:crosses val="autoZero"/>
        <c:auto val="1"/>
        <c:lblAlgn val="ctr"/>
        <c:lblOffset val="100"/>
        <c:noMultiLvlLbl val="0"/>
      </c:catAx>
      <c:valAx>
        <c:axId val="148501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3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0.95474630752329415</c:v>
                </c:pt>
                <c:pt idx="1">
                  <c:v>0.73840332868475789</c:v>
                </c:pt>
                <c:pt idx="2">
                  <c:v>0.71912339284903004</c:v>
                </c:pt>
                <c:pt idx="3">
                  <c:v>0.66241879060469766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81376"/>
        <c:axId val="148503872"/>
      </c:barChart>
      <c:catAx>
        <c:axId val="1485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503872"/>
        <c:crosses val="autoZero"/>
        <c:auto val="1"/>
        <c:lblAlgn val="ctr"/>
        <c:lblOffset val="100"/>
        <c:noMultiLvlLbl val="0"/>
      </c:catAx>
      <c:valAx>
        <c:axId val="148503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813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0.99995000000000001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81888"/>
        <c:axId val="148833408"/>
      </c:barChart>
      <c:catAx>
        <c:axId val="1485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833408"/>
        <c:crosses val="autoZero"/>
        <c:auto val="1"/>
        <c:lblAlgn val="ctr"/>
        <c:lblOffset val="100"/>
        <c:noMultiLvlLbl val="0"/>
      </c:catAx>
      <c:valAx>
        <c:axId val="148833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89856"/>
        <c:axId val="143486336"/>
      </c:barChart>
      <c:catAx>
        <c:axId val="1432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486336"/>
        <c:crosses val="autoZero"/>
        <c:auto val="1"/>
        <c:lblAlgn val="ctr"/>
        <c:lblOffset val="100"/>
        <c:noMultiLvlLbl val="0"/>
      </c:catAx>
      <c:valAx>
        <c:axId val="143486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8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0.88961976446160329</c:v>
                </c:pt>
                <c:pt idx="1">
                  <c:v>0.92660110922540995</c:v>
                </c:pt>
                <c:pt idx="2">
                  <c:v>0.95474630752329415</c:v>
                </c:pt>
                <c:pt idx="3">
                  <c:v>0.95879264235861983</c:v>
                </c:pt>
                <c:pt idx="4">
                  <c:v>0.95814287579992152</c:v>
                </c:pt>
                <c:pt idx="5">
                  <c:v>0.95730581294634831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52576"/>
        <c:axId val="148836288"/>
      </c:barChart>
      <c:catAx>
        <c:axId val="1489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836288"/>
        <c:crosses val="autoZero"/>
        <c:auto val="1"/>
        <c:lblAlgn val="ctr"/>
        <c:lblOffset val="100"/>
        <c:noMultiLvlLbl val="0"/>
      </c:catAx>
      <c:valAx>
        <c:axId val="148836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9525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0.97554700000000005</c:v>
                </c:pt>
                <c:pt idx="1">
                  <c:v>0.98264700000000005</c:v>
                </c:pt>
                <c:pt idx="2">
                  <c:v>0.97747099999999998</c:v>
                </c:pt>
                <c:pt idx="3">
                  <c:v>0.98030700000000004</c:v>
                </c:pt>
                <c:pt idx="4">
                  <c:v>0.98503300000000005</c:v>
                </c:pt>
                <c:pt idx="5">
                  <c:v>0.99330499999999999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53600"/>
        <c:axId val="148838016"/>
      </c:barChart>
      <c:catAx>
        <c:axId val="1489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838016"/>
        <c:crosses val="autoZero"/>
        <c:auto val="1"/>
        <c:lblAlgn val="ctr"/>
        <c:lblOffset val="100"/>
        <c:noMultiLvlLbl val="0"/>
      </c:catAx>
      <c:valAx>
        <c:axId val="148838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9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0.63879461306349217</c:v>
                </c:pt>
                <c:pt idx="1">
                  <c:v>0.69257080858839648</c:v>
                </c:pt>
                <c:pt idx="2">
                  <c:v>0.73840332868475789</c:v>
                </c:pt>
                <c:pt idx="3">
                  <c:v>0.77474047055994222</c:v>
                </c:pt>
                <c:pt idx="4">
                  <c:v>0.83935434281322052</c:v>
                </c:pt>
                <c:pt idx="5">
                  <c:v>0.86947477301459608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54624"/>
        <c:axId val="143393344"/>
      </c:barChart>
      <c:catAx>
        <c:axId val="1489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393344"/>
        <c:crosses val="autoZero"/>
        <c:auto val="1"/>
        <c:lblAlgn val="ctr"/>
        <c:lblOffset val="100"/>
        <c:noMultiLvlLbl val="0"/>
      </c:catAx>
      <c:valAx>
        <c:axId val="143393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9546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0.96787999999999996</c:v>
                </c:pt>
                <c:pt idx="1">
                  <c:v>0.95939700000000006</c:v>
                </c:pt>
                <c:pt idx="2">
                  <c:v>0.93494999999999995</c:v>
                </c:pt>
                <c:pt idx="3">
                  <c:v>0.92195700000000003</c:v>
                </c:pt>
                <c:pt idx="4">
                  <c:v>0.91471999999999998</c:v>
                </c:pt>
                <c:pt idx="5">
                  <c:v>0.90654500000000005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0672"/>
        <c:axId val="143395072"/>
      </c:barChart>
      <c:catAx>
        <c:axId val="1493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395072"/>
        <c:crosses val="autoZero"/>
        <c:auto val="1"/>
        <c:lblAlgn val="ctr"/>
        <c:lblOffset val="100"/>
        <c:noMultiLvlLbl val="0"/>
      </c:catAx>
      <c:valAx>
        <c:axId val="1433950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0.59106810231248019</c:v>
                </c:pt>
                <c:pt idx="1">
                  <c:v>0.65269637908318578</c:v>
                </c:pt>
                <c:pt idx="2">
                  <c:v>0.71912339284903004</c:v>
                </c:pt>
                <c:pt idx="3">
                  <c:v>0.75771205306437694</c:v>
                </c:pt>
                <c:pt idx="4">
                  <c:v>0.80802212530098583</c:v>
                </c:pt>
                <c:pt idx="5">
                  <c:v>0.86456203716323654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1696"/>
        <c:axId val="143397952"/>
      </c:barChart>
      <c:catAx>
        <c:axId val="1493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397952"/>
        <c:crosses val="autoZero"/>
        <c:auto val="1"/>
        <c:lblAlgn val="ctr"/>
        <c:lblOffset val="100"/>
        <c:noMultiLvlLbl val="0"/>
      </c:catAx>
      <c:valAx>
        <c:axId val="143397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416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0.91117300000000001</c:v>
                </c:pt>
                <c:pt idx="1">
                  <c:v>0.88634900000000005</c:v>
                </c:pt>
                <c:pt idx="2">
                  <c:v>0.83974400000000005</c:v>
                </c:pt>
                <c:pt idx="3">
                  <c:v>0.81304799999999999</c:v>
                </c:pt>
                <c:pt idx="4">
                  <c:v>0.77111399999999997</c:v>
                </c:pt>
                <c:pt idx="5">
                  <c:v>0.76178400000000002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3744"/>
        <c:axId val="143400256"/>
      </c:barChart>
      <c:catAx>
        <c:axId val="1493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400256"/>
        <c:crosses val="autoZero"/>
        <c:auto val="1"/>
        <c:lblAlgn val="ctr"/>
        <c:lblOffset val="100"/>
        <c:noMultiLvlLbl val="0"/>
      </c:catAx>
      <c:valAx>
        <c:axId val="143400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0.57648448503021221</c:v>
                </c:pt>
                <c:pt idx="1">
                  <c:v>0.62533505974285586</c:v>
                </c:pt>
                <c:pt idx="2">
                  <c:v>0.66241879060469766</c:v>
                </c:pt>
                <c:pt idx="3">
                  <c:v>0.70221707328154115</c:v>
                </c:pt>
                <c:pt idx="4">
                  <c:v>0.75209554313752214</c:v>
                </c:pt>
                <c:pt idx="5">
                  <c:v>0.799588841942665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2720"/>
        <c:axId val="149678336"/>
      </c:barChart>
      <c:catAx>
        <c:axId val="149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678336"/>
        <c:crosses val="autoZero"/>
        <c:auto val="1"/>
        <c:lblAlgn val="ctr"/>
        <c:lblOffset val="100"/>
        <c:noMultiLvlLbl val="0"/>
      </c:catAx>
      <c:valAx>
        <c:axId val="14967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427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0.98503300000000005</c:v>
                </c:pt>
                <c:pt idx="2">
                  <c:v>0.91471999999999998</c:v>
                </c:pt>
                <c:pt idx="3">
                  <c:v>0.77111399999999997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24992"/>
        <c:axId val="149681216"/>
      </c:barChart>
      <c:catAx>
        <c:axId val="1495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681216"/>
        <c:crosses val="autoZero"/>
        <c:auto val="1"/>
        <c:lblAlgn val="ctr"/>
        <c:lblOffset val="100"/>
        <c:noMultiLvlLbl val="0"/>
      </c:catAx>
      <c:valAx>
        <c:axId val="149681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5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0.95814287579992152</c:v>
                </c:pt>
                <c:pt idx="1">
                  <c:v>0.83935434281322052</c:v>
                </c:pt>
                <c:pt idx="2">
                  <c:v>0.80802212530098583</c:v>
                </c:pt>
                <c:pt idx="3">
                  <c:v>0.75209554313752214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26016"/>
        <c:axId val="149683520"/>
      </c:barChart>
      <c:catAx>
        <c:axId val="1495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683520"/>
        <c:crosses val="autoZero"/>
        <c:auto val="1"/>
        <c:lblAlgn val="ctr"/>
        <c:lblOffset val="100"/>
        <c:noMultiLvlLbl val="0"/>
      </c:catAx>
      <c:valAx>
        <c:axId val="149683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5260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0.99330499999999999</c:v>
                </c:pt>
                <c:pt idx="2">
                  <c:v>0.90654500000000005</c:v>
                </c:pt>
                <c:pt idx="3">
                  <c:v>0.76178400000000002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33440"/>
        <c:axId val="149680640"/>
      </c:barChart>
      <c:catAx>
        <c:axId val="1487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680640"/>
        <c:crosses val="autoZero"/>
        <c:auto val="1"/>
        <c:lblAlgn val="ctr"/>
        <c:lblOffset val="100"/>
        <c:noMultiLvlLbl val="0"/>
      </c:catAx>
      <c:valAx>
        <c:axId val="149680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14464"/>
        <c:axId val="143488640"/>
      </c:barChart>
      <c:catAx>
        <c:axId val="1436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488640"/>
        <c:crosses val="autoZero"/>
        <c:auto val="1"/>
        <c:lblAlgn val="ctr"/>
        <c:lblOffset val="100"/>
        <c:noMultiLvlLbl val="0"/>
      </c:catAx>
      <c:valAx>
        <c:axId val="143488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6144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0.95730581294634831</c:v>
                </c:pt>
                <c:pt idx="1">
                  <c:v>0.86947477301459608</c:v>
                </c:pt>
                <c:pt idx="2">
                  <c:v>0.86456203716323654</c:v>
                </c:pt>
                <c:pt idx="3">
                  <c:v>0.799588841942665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28064"/>
        <c:axId val="149843328"/>
      </c:barChart>
      <c:catAx>
        <c:axId val="1495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43328"/>
        <c:crosses val="autoZero"/>
        <c:auto val="1"/>
        <c:lblAlgn val="ctr"/>
        <c:lblOffset val="100"/>
        <c:noMultiLvlLbl val="0"/>
      </c:catAx>
      <c:valAx>
        <c:axId val="149843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5280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0.897142</c:v>
                </c:pt>
                <c:pt idx="2">
                  <c:v>0.70021900000000004</c:v>
                </c:pt>
                <c:pt idx="3">
                  <c:v>0.58939299999999994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20448"/>
        <c:axId val="149845056"/>
      </c:barChart>
      <c:catAx>
        <c:axId val="1501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45056"/>
        <c:crosses val="autoZero"/>
        <c:auto val="1"/>
        <c:lblAlgn val="ctr"/>
        <c:lblOffset val="100"/>
        <c:noMultiLvlLbl val="0"/>
      </c:catAx>
      <c:valAx>
        <c:axId val="149845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0.94516828647837714</c:v>
                </c:pt>
                <c:pt idx="1">
                  <c:v>0.73874704396969826</c:v>
                </c:pt>
                <c:pt idx="2">
                  <c:v>0.70053609558856944</c:v>
                </c:pt>
                <c:pt idx="3">
                  <c:v>0.68557766571259826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0.80553616854738763</c:v>
                </c:pt>
                <c:pt idx="1">
                  <c:v>0.56686325818956396</c:v>
                </c:pt>
                <c:pt idx="2">
                  <c:v>0.5625283948934624</c:v>
                </c:pt>
                <c:pt idx="3">
                  <c:v>0.56276691199854623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0.88986103078852286</c:v>
                </c:pt>
                <c:pt idx="2">
                  <c:v>0.93452137567579852</c:v>
                </c:pt>
                <c:pt idx="3">
                  <c:v>0.8547090091317977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57152"/>
        <c:axId val="149847360"/>
      </c:barChart>
      <c:catAx>
        <c:axId val="145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47360"/>
        <c:crosses val="autoZero"/>
        <c:auto val="1"/>
        <c:lblAlgn val="ctr"/>
        <c:lblOffset val="100"/>
        <c:noMultiLvlLbl val="0"/>
      </c:catAx>
      <c:valAx>
        <c:axId val="149847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4571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0.99936400000000003</c:v>
                </c:pt>
                <c:pt idx="1">
                  <c:v>0.81283099999999997</c:v>
                </c:pt>
                <c:pt idx="2">
                  <c:v>0.65626399999999996</c:v>
                </c:pt>
                <c:pt idx="3">
                  <c:v>0.56271800000000005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0.30645600000000001</c:v>
                </c:pt>
                <c:pt idx="1">
                  <c:v>0.33619500000000002</c:v>
                </c:pt>
                <c:pt idx="2">
                  <c:v>0.40521000000000001</c:v>
                </c:pt>
                <c:pt idx="3">
                  <c:v>0.39564899999999997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0.96003499999999997</c:v>
                </c:pt>
                <c:pt idx="1">
                  <c:v>0.83403799999999995</c:v>
                </c:pt>
                <c:pt idx="2">
                  <c:v>0.63977300000000004</c:v>
                </c:pt>
                <c:pt idx="3">
                  <c:v>0.53449100000000005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58176"/>
        <c:axId val="150062784"/>
      </c:barChart>
      <c:catAx>
        <c:axId val="1454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2784"/>
        <c:crosses val="autoZero"/>
        <c:auto val="1"/>
        <c:lblAlgn val="ctr"/>
        <c:lblOffset val="100"/>
        <c:noMultiLvlLbl val="0"/>
      </c:catAx>
      <c:valAx>
        <c:axId val="150062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4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0.87496350128151057</c:v>
                </c:pt>
                <c:pt idx="1">
                  <c:v>0.60548276511154331</c:v>
                </c:pt>
                <c:pt idx="2">
                  <c:v>0.560696356367271</c:v>
                </c:pt>
                <c:pt idx="3">
                  <c:v>0.53109354413702248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0.78297294228335979</c:v>
                </c:pt>
                <c:pt idx="1">
                  <c:v>0.5519858766891218</c:v>
                </c:pt>
                <c:pt idx="2">
                  <c:v>0.54603948025987015</c:v>
                </c:pt>
                <c:pt idx="3">
                  <c:v>0.5442210712825406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0.96518022256107439</c:v>
                </c:pt>
                <c:pt idx="1">
                  <c:v>0.78654178526407059</c:v>
                </c:pt>
                <c:pt idx="2">
                  <c:v>0.72778383535504976</c:v>
                </c:pt>
                <c:pt idx="3">
                  <c:v>0.66018127299986373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58688"/>
        <c:axId val="150065088"/>
      </c:barChart>
      <c:catAx>
        <c:axId val="1454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5088"/>
        <c:crosses val="autoZero"/>
        <c:auto val="1"/>
        <c:lblAlgn val="ctr"/>
        <c:lblOffset val="100"/>
        <c:noMultiLvlLbl val="0"/>
      </c:catAx>
      <c:valAx>
        <c:axId val="150065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4586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0.84609599999999996</c:v>
                </c:pt>
                <c:pt idx="2">
                  <c:v>0.64273000000000002</c:v>
                </c:pt>
                <c:pt idx="3">
                  <c:v>0.56071499999999996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0.21273</c:v>
                </c:pt>
                <c:pt idx="1">
                  <c:v>0.23507800000000001</c:v>
                </c:pt>
                <c:pt idx="2">
                  <c:v>0.20966399999999999</c:v>
                </c:pt>
                <c:pt idx="3">
                  <c:v>0.25306499999999998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0.96089400000000003</c:v>
                </c:pt>
                <c:pt idx="1">
                  <c:v>0.82792900000000003</c:v>
                </c:pt>
                <c:pt idx="2">
                  <c:v>0.60659799999999997</c:v>
                </c:pt>
                <c:pt idx="3">
                  <c:v>0.48940899999999998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59712"/>
        <c:axId val="150067392"/>
      </c:barChart>
      <c:catAx>
        <c:axId val="1454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7392"/>
        <c:crosses val="autoZero"/>
        <c:auto val="1"/>
        <c:lblAlgn val="ctr"/>
        <c:lblOffset val="100"/>
        <c:noMultiLvlLbl val="0"/>
      </c:catAx>
      <c:valAx>
        <c:axId val="150067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4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0.91022257590398614</c:v>
                </c:pt>
                <c:pt idx="1">
                  <c:v>0.66427021470991321</c:v>
                </c:pt>
                <c:pt idx="2">
                  <c:v>0.60231815910226705</c:v>
                </c:pt>
                <c:pt idx="3">
                  <c:v>0.58871700513379677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0.79423137824911283</c:v>
                </c:pt>
                <c:pt idx="1">
                  <c:v>0.56023469620831434</c:v>
                </c:pt>
                <c:pt idx="2">
                  <c:v>0.55790059515696699</c:v>
                </c:pt>
                <c:pt idx="3">
                  <c:v>0.55656319567488988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0.9774175998181065</c:v>
                </c:pt>
                <c:pt idx="1">
                  <c:v>0.83241777067153944</c:v>
                </c:pt>
                <c:pt idx="2">
                  <c:v>0.8355708509381673</c:v>
                </c:pt>
                <c:pt idx="3">
                  <c:v>0.72368929171777752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60736"/>
        <c:axId val="150068544"/>
      </c:barChart>
      <c:catAx>
        <c:axId val="1454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8544"/>
        <c:crosses val="autoZero"/>
        <c:auto val="1"/>
        <c:lblAlgn val="ctr"/>
        <c:lblOffset val="100"/>
        <c:noMultiLvlLbl val="0"/>
      </c:catAx>
      <c:valAx>
        <c:axId val="150068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4607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0.85990699999999998</c:v>
                </c:pt>
                <c:pt idx="2">
                  <c:v>0.67563600000000001</c:v>
                </c:pt>
                <c:pt idx="3">
                  <c:v>0.5575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9632"/>
        <c:axId val="150767296"/>
      </c:barChart>
      <c:catAx>
        <c:axId val="1501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767296"/>
        <c:crosses val="autoZero"/>
        <c:auto val="1"/>
        <c:lblAlgn val="ctr"/>
        <c:lblOffset val="100"/>
        <c:noMultiLvlLbl val="0"/>
      </c:catAx>
      <c:valAx>
        <c:axId val="150767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0.94174227936688781</c:v>
                </c:pt>
                <c:pt idx="1">
                  <c:v>0.6980350243478658</c:v>
                </c:pt>
                <c:pt idx="2">
                  <c:v>0.66951751397028758</c:v>
                </c:pt>
                <c:pt idx="3">
                  <c:v>0.63515969288083229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0.80205232534483462</c:v>
                </c:pt>
                <c:pt idx="1">
                  <c:v>0.56406803685329543</c:v>
                </c:pt>
                <c:pt idx="2">
                  <c:v>0.56105640361637366</c:v>
                </c:pt>
                <c:pt idx="3">
                  <c:v>0.56038969151787754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0.87136782423812886</c:v>
                </c:pt>
                <c:pt idx="2">
                  <c:v>0.89289446185997912</c:v>
                </c:pt>
                <c:pt idx="3">
                  <c:v>0.79547158239062288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12160"/>
        <c:axId val="150769600"/>
      </c:barChart>
      <c:catAx>
        <c:axId val="1508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769600"/>
        <c:crosses val="autoZero"/>
        <c:auto val="1"/>
        <c:lblAlgn val="ctr"/>
        <c:lblOffset val="100"/>
        <c:noMultiLvlLbl val="0"/>
      </c:catAx>
      <c:valAx>
        <c:axId val="150769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81216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0.99936400000000003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0.30645600000000001</c:v>
                </c:pt>
                <c:pt idx="1">
                  <c:v>0.21273</c:v>
                </c:pt>
                <c:pt idx="2">
                  <c:v>0.11144900000000001</c:v>
                </c:pt>
                <c:pt idx="3">
                  <c:v>7.0697399999999994E-2</c:v>
                </c:pt>
                <c:pt idx="4">
                  <c:v>4.0025100000000001E-2</c:v>
                </c:pt>
                <c:pt idx="5">
                  <c:v>2.34684E-2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0.96003499999999997</c:v>
                </c:pt>
                <c:pt idx="1">
                  <c:v>0.96089400000000003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13696"/>
        <c:axId val="150771328"/>
      </c:barChart>
      <c:catAx>
        <c:axId val="1508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771328"/>
        <c:crosses val="autoZero"/>
        <c:auto val="1"/>
        <c:lblAlgn val="ctr"/>
        <c:lblOffset val="100"/>
        <c:noMultiLvlLbl val="0"/>
      </c:catAx>
      <c:valAx>
        <c:axId val="150771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8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0.98776600000000003</c:v>
                </c:pt>
                <c:pt idx="2">
                  <c:v>0.961364</c:v>
                </c:pt>
                <c:pt idx="3">
                  <c:v>0.85948100000000005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72256"/>
        <c:axId val="143490368"/>
      </c:barChart>
      <c:catAx>
        <c:axId val="1430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490368"/>
        <c:crosses val="autoZero"/>
        <c:auto val="1"/>
        <c:lblAlgn val="ctr"/>
        <c:lblOffset val="100"/>
        <c:noMultiLvlLbl val="0"/>
      </c:catAx>
      <c:valAx>
        <c:axId val="143490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0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0.87496350128151057</c:v>
                </c:pt>
                <c:pt idx="1">
                  <c:v>0.91022257590398614</c:v>
                </c:pt>
                <c:pt idx="2">
                  <c:v>0.94174227936688781</c:v>
                </c:pt>
                <c:pt idx="3">
                  <c:v>0.94516828647837714</c:v>
                </c:pt>
                <c:pt idx="4">
                  <c:v>0.95073135692830091</c:v>
                </c:pt>
                <c:pt idx="5">
                  <c:v>0.94987007893317643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0.78297294228335979</c:v>
                </c:pt>
                <c:pt idx="1">
                  <c:v>0.79423137824911283</c:v>
                </c:pt>
                <c:pt idx="2">
                  <c:v>0.80205232534483462</c:v>
                </c:pt>
                <c:pt idx="3">
                  <c:v>0.80553616854738763</c:v>
                </c:pt>
                <c:pt idx="4">
                  <c:v>0.80634550084889645</c:v>
                </c:pt>
                <c:pt idx="5">
                  <c:v>0.80861728031900115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0.96518022256107439</c:v>
                </c:pt>
                <c:pt idx="1">
                  <c:v>0.9774175998181065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90688"/>
        <c:axId val="151183360"/>
      </c:barChart>
      <c:catAx>
        <c:axId val="1510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183360"/>
        <c:crosses val="autoZero"/>
        <c:auto val="1"/>
        <c:lblAlgn val="ctr"/>
        <c:lblOffset val="100"/>
        <c:noMultiLvlLbl val="0"/>
      </c:catAx>
      <c:valAx>
        <c:axId val="151183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0906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0.81283099999999997</c:v>
                </c:pt>
                <c:pt idx="1">
                  <c:v>0.84609599999999996</c:v>
                </c:pt>
                <c:pt idx="2">
                  <c:v>0.85990699999999998</c:v>
                </c:pt>
                <c:pt idx="3">
                  <c:v>0.897142</c:v>
                </c:pt>
                <c:pt idx="4">
                  <c:v>0.96763200000000005</c:v>
                </c:pt>
                <c:pt idx="5">
                  <c:v>0.99060099999999995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0.33619500000000002</c:v>
                </c:pt>
                <c:pt idx="1">
                  <c:v>0.23507800000000001</c:v>
                </c:pt>
                <c:pt idx="2">
                  <c:v>0.12800400000000001</c:v>
                </c:pt>
                <c:pt idx="3">
                  <c:v>8.62845E-2</c:v>
                </c:pt>
                <c:pt idx="4">
                  <c:v>4.5525500000000003E-2</c:v>
                </c:pt>
                <c:pt idx="5">
                  <c:v>2.7285E-2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0.83403799999999995</c:v>
                </c:pt>
                <c:pt idx="1">
                  <c:v>0.82792900000000003</c:v>
                </c:pt>
                <c:pt idx="2">
                  <c:v>0.82882199999999995</c:v>
                </c:pt>
                <c:pt idx="3">
                  <c:v>0.83160299999999998</c:v>
                </c:pt>
                <c:pt idx="4">
                  <c:v>0.83447700000000002</c:v>
                </c:pt>
                <c:pt idx="5">
                  <c:v>0.82596899999999995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92736"/>
        <c:axId val="151185664"/>
      </c:barChart>
      <c:catAx>
        <c:axId val="1510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185664"/>
        <c:crosses val="autoZero"/>
        <c:auto val="1"/>
        <c:lblAlgn val="ctr"/>
        <c:lblOffset val="100"/>
        <c:noMultiLvlLbl val="0"/>
      </c:catAx>
      <c:valAx>
        <c:axId val="151185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0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0.60548276511154331</c:v>
                </c:pt>
                <c:pt idx="1">
                  <c:v>0.66427021470991321</c:v>
                </c:pt>
                <c:pt idx="2">
                  <c:v>0.6980350243478658</c:v>
                </c:pt>
                <c:pt idx="3">
                  <c:v>0.73874704396969826</c:v>
                </c:pt>
                <c:pt idx="4">
                  <c:v>0.82180756478942707</c:v>
                </c:pt>
                <c:pt idx="5">
                  <c:v>0.86129755200551661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0.5519858766891218</c:v>
                </c:pt>
                <c:pt idx="1">
                  <c:v>0.56023469620831434</c:v>
                </c:pt>
                <c:pt idx="2">
                  <c:v>0.56406803685329543</c:v>
                </c:pt>
                <c:pt idx="3">
                  <c:v>0.56686325818956396</c:v>
                </c:pt>
                <c:pt idx="4">
                  <c:v>0.56883052072458606</c:v>
                </c:pt>
                <c:pt idx="5">
                  <c:v>0.57001896333754742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0.78654178526407059</c:v>
                </c:pt>
                <c:pt idx="1">
                  <c:v>0.83241777067153944</c:v>
                </c:pt>
                <c:pt idx="2">
                  <c:v>0.87136782423812886</c:v>
                </c:pt>
                <c:pt idx="3">
                  <c:v>0.88986103078852286</c:v>
                </c:pt>
                <c:pt idx="4">
                  <c:v>0.90296213016393811</c:v>
                </c:pt>
                <c:pt idx="5">
                  <c:v>0.90314331686013105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82208"/>
        <c:axId val="151187968"/>
      </c:barChart>
      <c:catAx>
        <c:axId val="1515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187968"/>
        <c:crosses val="autoZero"/>
        <c:auto val="1"/>
        <c:lblAlgn val="ctr"/>
        <c:lblOffset val="100"/>
        <c:noMultiLvlLbl val="0"/>
      </c:catAx>
      <c:valAx>
        <c:axId val="151187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5822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0.65626399999999996</c:v>
                </c:pt>
                <c:pt idx="1">
                  <c:v>0.64273000000000002</c:v>
                </c:pt>
                <c:pt idx="2">
                  <c:v>0.67563600000000001</c:v>
                </c:pt>
                <c:pt idx="3">
                  <c:v>0.70021900000000004</c:v>
                </c:pt>
                <c:pt idx="4">
                  <c:v>0.75969900000000001</c:v>
                </c:pt>
                <c:pt idx="5">
                  <c:v>0.82465900000000003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0.40521000000000001</c:v>
                </c:pt>
                <c:pt idx="1">
                  <c:v>0.20966399999999999</c:v>
                </c:pt>
                <c:pt idx="2">
                  <c:v>0.127942</c:v>
                </c:pt>
                <c:pt idx="3">
                  <c:v>7.8638299999999994E-2</c:v>
                </c:pt>
                <c:pt idx="4">
                  <c:v>4.7484699999999998E-2</c:v>
                </c:pt>
                <c:pt idx="5">
                  <c:v>2.8654700000000002E-2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0.63977300000000004</c:v>
                </c:pt>
                <c:pt idx="1">
                  <c:v>0.60659799999999997</c:v>
                </c:pt>
                <c:pt idx="2">
                  <c:v>0.59402600000000005</c:v>
                </c:pt>
                <c:pt idx="3">
                  <c:v>0.62453899999999996</c:v>
                </c:pt>
                <c:pt idx="4">
                  <c:v>0.66450299999999995</c:v>
                </c:pt>
                <c:pt idx="5">
                  <c:v>0.68195399999999995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82720"/>
        <c:axId val="151190272"/>
      </c:barChart>
      <c:catAx>
        <c:axId val="1515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190272"/>
        <c:crosses val="autoZero"/>
        <c:auto val="1"/>
        <c:lblAlgn val="ctr"/>
        <c:lblOffset val="100"/>
        <c:noMultiLvlLbl val="0"/>
      </c:catAx>
      <c:valAx>
        <c:axId val="151190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58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0.560696356367271</c:v>
                </c:pt>
                <c:pt idx="1">
                  <c:v>0.60231815910226705</c:v>
                </c:pt>
                <c:pt idx="2">
                  <c:v>0.66951751397028758</c:v>
                </c:pt>
                <c:pt idx="3">
                  <c:v>0.70053609558856944</c:v>
                </c:pt>
                <c:pt idx="4">
                  <c:v>0.76386238698832409</c:v>
                </c:pt>
                <c:pt idx="5">
                  <c:v>0.83868861024033436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0.54603948025987015</c:v>
                </c:pt>
                <c:pt idx="1">
                  <c:v>0.55790059515696699</c:v>
                </c:pt>
                <c:pt idx="2">
                  <c:v>0.56105640361637366</c:v>
                </c:pt>
                <c:pt idx="3">
                  <c:v>0.5625283948934624</c:v>
                </c:pt>
                <c:pt idx="4">
                  <c:v>0.563621030393894</c:v>
                </c:pt>
                <c:pt idx="5">
                  <c:v>0.56392031257098718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0.72778383535504976</c:v>
                </c:pt>
                <c:pt idx="1">
                  <c:v>0.8355708509381673</c:v>
                </c:pt>
                <c:pt idx="2">
                  <c:v>0.89289446185997912</c:v>
                </c:pt>
                <c:pt idx="3">
                  <c:v>0.93452137567579852</c:v>
                </c:pt>
                <c:pt idx="4">
                  <c:v>0.96559674708100496</c:v>
                </c:pt>
                <c:pt idx="5">
                  <c:v>0.9781132161192132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99264"/>
        <c:axId val="151610496"/>
      </c:barChart>
      <c:catAx>
        <c:axId val="1514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10496"/>
        <c:crosses val="autoZero"/>
        <c:auto val="1"/>
        <c:lblAlgn val="ctr"/>
        <c:lblOffset val="100"/>
        <c:noMultiLvlLbl val="0"/>
      </c:catAx>
      <c:valAx>
        <c:axId val="151610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4992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0.56271800000000005</c:v>
                </c:pt>
                <c:pt idx="1">
                  <c:v>0.56071499999999996</c:v>
                </c:pt>
                <c:pt idx="2">
                  <c:v>0.5575</c:v>
                </c:pt>
                <c:pt idx="3">
                  <c:v>0.58939299999999994</c:v>
                </c:pt>
                <c:pt idx="4">
                  <c:v>0.63421099999999997</c:v>
                </c:pt>
                <c:pt idx="5">
                  <c:v>0.70872400000000002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0.39564899999999997</c:v>
                </c:pt>
                <c:pt idx="1">
                  <c:v>0.25306499999999998</c:v>
                </c:pt>
                <c:pt idx="2">
                  <c:v>0.16869400000000001</c:v>
                </c:pt>
                <c:pt idx="3">
                  <c:v>0.101857</c:v>
                </c:pt>
                <c:pt idx="4">
                  <c:v>5.1546599999999998E-2</c:v>
                </c:pt>
                <c:pt idx="5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0.53449100000000005</c:v>
                </c:pt>
                <c:pt idx="1">
                  <c:v>0.48940899999999998</c:v>
                </c:pt>
                <c:pt idx="2">
                  <c:v>0.48114400000000002</c:v>
                </c:pt>
                <c:pt idx="3">
                  <c:v>0.476294</c:v>
                </c:pt>
                <c:pt idx="4">
                  <c:v>0.52661599999999997</c:v>
                </c:pt>
                <c:pt idx="5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00288"/>
        <c:axId val="151612800"/>
      </c:barChart>
      <c:catAx>
        <c:axId val="1515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12800"/>
        <c:crosses val="autoZero"/>
        <c:auto val="1"/>
        <c:lblAlgn val="ctr"/>
        <c:lblOffset val="100"/>
        <c:noMultiLvlLbl val="0"/>
      </c:catAx>
      <c:valAx>
        <c:axId val="151612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5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0.53109354413702248</c:v>
                </c:pt>
                <c:pt idx="1">
                  <c:v>0.58871700513379677</c:v>
                </c:pt>
                <c:pt idx="2">
                  <c:v>0.63515969288083229</c:v>
                </c:pt>
                <c:pt idx="3">
                  <c:v>0.68557766571259826</c:v>
                </c:pt>
                <c:pt idx="4">
                  <c:v>0.76666212348371277</c:v>
                </c:pt>
                <c:pt idx="5">
                  <c:v>0.84621325700785965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0.5442210712825406</c:v>
                </c:pt>
                <c:pt idx="1">
                  <c:v>0.55656319567488988</c:v>
                </c:pt>
                <c:pt idx="2">
                  <c:v>0.56038969151787754</c:v>
                </c:pt>
                <c:pt idx="3">
                  <c:v>0.56276691199854623</c:v>
                </c:pt>
                <c:pt idx="4">
                  <c:v>0.5634569079096815</c:v>
                </c:pt>
                <c:pt idx="5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0.66018127299986373</c:v>
                </c:pt>
                <c:pt idx="1">
                  <c:v>0.72368929171777752</c:v>
                </c:pt>
                <c:pt idx="2">
                  <c:v>0.79547158239062288</c:v>
                </c:pt>
                <c:pt idx="3">
                  <c:v>0.8547090091317977</c:v>
                </c:pt>
                <c:pt idx="4">
                  <c:v>0.91442914906183281</c:v>
                </c:pt>
                <c:pt idx="5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02336"/>
        <c:axId val="151615104"/>
      </c:barChart>
      <c:catAx>
        <c:axId val="1515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15104"/>
        <c:crosses val="autoZero"/>
        <c:auto val="1"/>
        <c:lblAlgn val="ctr"/>
        <c:lblOffset val="100"/>
        <c:noMultiLvlLbl val="0"/>
      </c:catAx>
      <c:valAx>
        <c:axId val="151615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5023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0.96763200000000005</c:v>
                </c:pt>
                <c:pt idx="2">
                  <c:v>0.75969900000000001</c:v>
                </c:pt>
                <c:pt idx="3">
                  <c:v>0.63421099999999997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4.0025100000000001E-2</c:v>
                </c:pt>
                <c:pt idx="1">
                  <c:v>4.5525500000000003E-2</c:v>
                </c:pt>
                <c:pt idx="2">
                  <c:v>4.7484699999999998E-2</c:v>
                </c:pt>
                <c:pt idx="3">
                  <c:v>5.1546599999999998E-2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0.83447700000000002</c:v>
                </c:pt>
                <c:pt idx="2">
                  <c:v>0.66450299999999995</c:v>
                </c:pt>
                <c:pt idx="3">
                  <c:v>0.52661599999999997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00800"/>
        <c:axId val="152224896"/>
      </c:barChart>
      <c:catAx>
        <c:axId val="1515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224896"/>
        <c:crosses val="autoZero"/>
        <c:auto val="1"/>
        <c:lblAlgn val="ctr"/>
        <c:lblOffset val="100"/>
        <c:noMultiLvlLbl val="0"/>
      </c:catAx>
      <c:valAx>
        <c:axId val="152224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50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0.95073135692830091</c:v>
                </c:pt>
                <c:pt idx="1">
                  <c:v>0.82180756478942707</c:v>
                </c:pt>
                <c:pt idx="2">
                  <c:v>0.76386238698832409</c:v>
                </c:pt>
                <c:pt idx="3">
                  <c:v>0.76666212348371277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0.80634550084889645</c:v>
                </c:pt>
                <c:pt idx="1">
                  <c:v>0.56883052072458606</c:v>
                </c:pt>
                <c:pt idx="2">
                  <c:v>0.563621030393894</c:v>
                </c:pt>
                <c:pt idx="3">
                  <c:v>0.5634569079096815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0.90296213016393811</c:v>
                </c:pt>
                <c:pt idx="2">
                  <c:v>0.96559674708100496</c:v>
                </c:pt>
                <c:pt idx="3">
                  <c:v>0.91442914906183281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35168"/>
        <c:axId val="152227200"/>
      </c:barChart>
      <c:catAx>
        <c:axId val="1521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227200"/>
        <c:crosses val="autoZero"/>
        <c:auto val="1"/>
        <c:lblAlgn val="ctr"/>
        <c:lblOffset val="100"/>
        <c:noMultiLvlLbl val="0"/>
      </c:catAx>
      <c:valAx>
        <c:axId val="152227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13516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0.99060099999999995</c:v>
                </c:pt>
                <c:pt idx="2">
                  <c:v>0.82465900000000003</c:v>
                </c:pt>
                <c:pt idx="3">
                  <c:v>0.70872400000000002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2.34684E-2</c:v>
                </c:pt>
                <c:pt idx="1">
                  <c:v>2.7285E-2</c:v>
                </c:pt>
                <c:pt idx="2">
                  <c:v>2.8654700000000002E-2</c:v>
                </c:pt>
                <c:pt idx="3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0.82596899999999995</c:v>
                </c:pt>
                <c:pt idx="2">
                  <c:v>0.68195399999999995</c:v>
                </c:pt>
                <c:pt idx="3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13184"/>
        <c:axId val="152228928"/>
      </c:barChart>
      <c:catAx>
        <c:axId val="1508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228928"/>
        <c:crosses val="autoZero"/>
        <c:auto val="1"/>
        <c:lblAlgn val="ctr"/>
        <c:lblOffset val="100"/>
        <c:noMultiLvlLbl val="0"/>
      </c:catAx>
      <c:valAx>
        <c:axId val="152228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8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0.91094112381494896</c:v>
                </c:pt>
                <c:pt idx="1">
                  <c:v>0.68140874694222808</c:v>
                </c:pt>
                <c:pt idx="2">
                  <c:v>0.68616260051792288</c:v>
                </c:pt>
                <c:pt idx="3">
                  <c:v>0.6438769251737767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15488"/>
        <c:axId val="143754944"/>
      </c:barChart>
      <c:catAx>
        <c:axId val="1436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754944"/>
        <c:crosses val="autoZero"/>
        <c:auto val="1"/>
        <c:lblAlgn val="ctr"/>
        <c:lblOffset val="100"/>
        <c:noMultiLvlLbl val="0"/>
      </c:catAx>
      <c:valAx>
        <c:axId val="143754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6154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0.94987007893317643</c:v>
                </c:pt>
                <c:pt idx="1">
                  <c:v>0.86129755200551661</c:v>
                </c:pt>
                <c:pt idx="2">
                  <c:v>0.83868861024033436</c:v>
                </c:pt>
                <c:pt idx="3">
                  <c:v>0.84621325700785965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0.80861728031900115</c:v>
                </c:pt>
                <c:pt idx="1">
                  <c:v>0.57001896333754742</c:v>
                </c:pt>
                <c:pt idx="2">
                  <c:v>0.56392031257098718</c:v>
                </c:pt>
                <c:pt idx="3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0.90314331686013105</c:v>
                </c:pt>
                <c:pt idx="2">
                  <c:v>0.9781132161192132</c:v>
                </c:pt>
                <c:pt idx="3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37216"/>
        <c:axId val="152576000"/>
      </c:barChart>
      <c:catAx>
        <c:axId val="1521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576000"/>
        <c:crosses val="autoZero"/>
        <c:auto val="1"/>
        <c:lblAlgn val="ctr"/>
        <c:lblOffset val="100"/>
        <c:noMultiLvlLbl val="0"/>
      </c:catAx>
      <c:valAx>
        <c:axId val="152576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1372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0.96821599999999997</c:v>
                </c:pt>
                <c:pt idx="2">
                  <c:v>0.82961799999999997</c:v>
                </c:pt>
                <c:pt idx="3">
                  <c:v>0.71434200000000003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7584"/>
        <c:axId val="152578304"/>
      </c:barChart>
      <c:catAx>
        <c:axId val="1501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578304"/>
        <c:crosses val="autoZero"/>
        <c:auto val="1"/>
        <c:lblAlgn val="ctr"/>
        <c:lblOffset val="100"/>
        <c:noMultiLvlLbl val="0"/>
      </c:catAx>
      <c:valAx>
        <c:axId val="152578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0.94524982062487772</c:v>
                </c:pt>
                <c:pt idx="1">
                  <c:v>0.76621450616400311</c:v>
                </c:pt>
                <c:pt idx="2">
                  <c:v>0.73805710780973144</c:v>
                </c:pt>
                <c:pt idx="3">
                  <c:v>0.68842851301621921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0.83358065357771849</c:v>
                </c:pt>
                <c:pt idx="1">
                  <c:v>0.58525105500936203</c:v>
                </c:pt>
                <c:pt idx="2">
                  <c:v>0.58057902866748445</c:v>
                </c:pt>
                <c:pt idx="3">
                  <c:v>0.58019853709508884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0.88940867942030311</c:v>
                </c:pt>
                <c:pt idx="2">
                  <c:v>0.94410181272999871</c:v>
                </c:pt>
                <c:pt idx="3">
                  <c:v>0.88948139566580353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69280"/>
        <c:axId val="152580608"/>
      </c:barChart>
      <c:catAx>
        <c:axId val="1503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580608"/>
        <c:crosses val="autoZero"/>
        <c:auto val="1"/>
        <c:lblAlgn val="ctr"/>
        <c:lblOffset val="100"/>
        <c:noMultiLvlLbl val="0"/>
      </c:catAx>
      <c:valAx>
        <c:axId val="152580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6928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0.960538</c:v>
                </c:pt>
                <c:pt idx="2">
                  <c:v>0.88518200000000002</c:v>
                </c:pt>
                <c:pt idx="3">
                  <c:v>0.81393700000000002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0.69499100000000003</c:v>
                </c:pt>
                <c:pt idx="1">
                  <c:v>0.67270099999999999</c:v>
                </c:pt>
                <c:pt idx="2">
                  <c:v>0.64589099999999999</c:v>
                </c:pt>
                <c:pt idx="3">
                  <c:v>0.68442599999999998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0.96521599999999996</c:v>
                </c:pt>
                <c:pt idx="1">
                  <c:v>0.86744699999999997</c:v>
                </c:pt>
                <c:pt idx="2">
                  <c:v>0.75292800000000004</c:v>
                </c:pt>
                <c:pt idx="3">
                  <c:v>0.69831699999999997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69792"/>
        <c:axId val="152582912"/>
      </c:barChart>
      <c:catAx>
        <c:axId val="1503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582912"/>
        <c:crosses val="autoZero"/>
        <c:auto val="1"/>
        <c:lblAlgn val="ctr"/>
        <c:lblOffset val="100"/>
        <c:noMultiLvlLbl val="0"/>
      </c:catAx>
      <c:valAx>
        <c:axId val="152582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0.86948869350809455</c:v>
                </c:pt>
                <c:pt idx="1">
                  <c:v>0.6283333238265274</c:v>
                </c:pt>
                <c:pt idx="2">
                  <c:v>0.58972218436236423</c:v>
                </c:pt>
                <c:pt idx="3">
                  <c:v>0.56089171323429188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0.79084044382441676</c:v>
                </c:pt>
                <c:pt idx="1">
                  <c:v>0.55575456469286366</c:v>
                </c:pt>
                <c:pt idx="2">
                  <c:v>0.54645461360228975</c:v>
                </c:pt>
                <c:pt idx="3">
                  <c:v>0.54504736268229514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0.96467735132855337</c:v>
                </c:pt>
                <c:pt idx="1">
                  <c:v>0.78631362192193399</c:v>
                </c:pt>
                <c:pt idx="2">
                  <c:v>0.73580255326882016</c:v>
                </c:pt>
                <c:pt idx="3">
                  <c:v>0.67675253282449688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70816"/>
        <c:axId val="150553728"/>
      </c:barChart>
      <c:catAx>
        <c:axId val="1503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53728"/>
        <c:crosses val="autoZero"/>
        <c:auto val="1"/>
        <c:lblAlgn val="ctr"/>
        <c:lblOffset val="100"/>
        <c:noMultiLvlLbl val="0"/>
      </c:catAx>
      <c:valAx>
        <c:axId val="150553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708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0.96551299999999995</c:v>
                </c:pt>
                <c:pt idx="2">
                  <c:v>0.87649699999999997</c:v>
                </c:pt>
                <c:pt idx="3">
                  <c:v>0.78368599999999999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0.53477600000000003</c:v>
                </c:pt>
                <c:pt idx="1">
                  <c:v>0.55617799999999995</c:v>
                </c:pt>
                <c:pt idx="2">
                  <c:v>0.49018899999999999</c:v>
                </c:pt>
                <c:pt idx="3">
                  <c:v>0.52196900000000002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0.96146500000000001</c:v>
                </c:pt>
                <c:pt idx="1">
                  <c:v>0.84441500000000003</c:v>
                </c:pt>
                <c:pt idx="2">
                  <c:v>0.68800700000000004</c:v>
                </c:pt>
                <c:pt idx="3">
                  <c:v>0.62729599999999996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71840"/>
        <c:axId val="150556032"/>
      </c:barChart>
      <c:catAx>
        <c:axId val="1503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56032"/>
        <c:crosses val="autoZero"/>
        <c:auto val="1"/>
        <c:lblAlgn val="ctr"/>
        <c:lblOffset val="100"/>
        <c:noMultiLvlLbl val="0"/>
      </c:catAx>
      <c:valAx>
        <c:axId val="150556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0.90881777359134064</c:v>
                </c:pt>
                <c:pt idx="1">
                  <c:v>0.68265189584285069</c:v>
                </c:pt>
                <c:pt idx="2">
                  <c:v>0.64301939939121344</c:v>
                </c:pt>
                <c:pt idx="3">
                  <c:v>0.61896324564990235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0.81303948874940113</c:v>
                </c:pt>
                <c:pt idx="1">
                  <c:v>0.57175079945180451</c:v>
                </c:pt>
                <c:pt idx="2">
                  <c:v>0.5699990913634092</c:v>
                </c:pt>
                <c:pt idx="3">
                  <c:v>0.56675582663213842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0.97694662563236412</c:v>
                </c:pt>
                <c:pt idx="1">
                  <c:v>0.83122430333485609</c:v>
                </c:pt>
                <c:pt idx="2">
                  <c:v>0.85042138021898139</c:v>
                </c:pt>
                <c:pt idx="3">
                  <c:v>0.76256190086774789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94592"/>
        <c:axId val="150558336"/>
      </c:barChart>
      <c:catAx>
        <c:axId val="1524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58336"/>
        <c:crosses val="autoZero"/>
        <c:auto val="1"/>
        <c:lblAlgn val="ctr"/>
        <c:lblOffset val="100"/>
        <c:noMultiLvlLbl val="0"/>
      </c:catAx>
      <c:valAx>
        <c:axId val="15055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49459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0.967252</c:v>
                </c:pt>
                <c:pt idx="2">
                  <c:v>0.84991700000000003</c:v>
                </c:pt>
                <c:pt idx="3">
                  <c:v>0.73446900000000004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0.33121299999999998</c:v>
                </c:pt>
                <c:pt idx="1">
                  <c:v>0.369342</c:v>
                </c:pt>
                <c:pt idx="2">
                  <c:v>0.34613899999999997</c:v>
                </c:pt>
                <c:pt idx="3">
                  <c:v>0.39001599999999997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0.84241500000000002</c:v>
                </c:pt>
                <c:pt idx="2">
                  <c:v>0.65236700000000003</c:v>
                </c:pt>
                <c:pt idx="3">
                  <c:v>0.59312900000000002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95616"/>
        <c:axId val="152190976"/>
      </c:barChart>
      <c:catAx>
        <c:axId val="1524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90976"/>
        <c:crosses val="autoZero"/>
        <c:auto val="1"/>
        <c:lblAlgn val="ctr"/>
        <c:lblOffset val="100"/>
        <c:noMultiLvlLbl val="0"/>
      </c:catAx>
      <c:valAx>
        <c:axId val="1521909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4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0.94145746022704158</c:v>
                </c:pt>
                <c:pt idx="1">
                  <c:v>0.72838412473423098</c:v>
                </c:pt>
                <c:pt idx="2">
                  <c:v>0.70573804007087371</c:v>
                </c:pt>
                <c:pt idx="3">
                  <c:v>0.65756894280132661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0.82862025470968792</c:v>
                </c:pt>
                <c:pt idx="1">
                  <c:v>0.58116526828376114</c:v>
                </c:pt>
                <c:pt idx="2">
                  <c:v>0.57774521829994097</c:v>
                </c:pt>
                <c:pt idx="3">
                  <c:v>0.57596769796919722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0.87115635216387366</c:v>
                </c:pt>
                <c:pt idx="2">
                  <c:v>0.90776202807687068</c:v>
                </c:pt>
                <c:pt idx="3">
                  <c:v>0.83377629367134609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96640"/>
        <c:axId val="152193280"/>
      </c:barChart>
      <c:catAx>
        <c:axId val="1524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93280"/>
        <c:crosses val="autoZero"/>
        <c:auto val="1"/>
        <c:lblAlgn val="ctr"/>
        <c:lblOffset val="100"/>
        <c:noMultiLvlLbl val="0"/>
      </c:catAx>
      <c:valAx>
        <c:axId val="152193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4966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0.99990000000000001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0.69499100000000003</c:v>
                </c:pt>
                <c:pt idx="1">
                  <c:v>0.53477600000000003</c:v>
                </c:pt>
                <c:pt idx="2">
                  <c:v>0.33121299999999998</c:v>
                </c:pt>
                <c:pt idx="3">
                  <c:v>0.218392</c:v>
                </c:pt>
                <c:pt idx="4">
                  <c:v>0.134239</c:v>
                </c:pt>
                <c:pt idx="5">
                  <c:v>7.7745300000000003E-2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0.96521599999999996</c:v>
                </c:pt>
                <c:pt idx="1">
                  <c:v>0.96146500000000001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160"/>
        <c:axId val="152195008"/>
      </c:barChart>
      <c:catAx>
        <c:axId val="23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95008"/>
        <c:crosses val="autoZero"/>
        <c:auto val="1"/>
        <c:lblAlgn val="ctr"/>
        <c:lblOffset val="100"/>
        <c:noMultiLvlLbl val="0"/>
      </c:catAx>
      <c:valAx>
        <c:axId val="152195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2">
                  <c:v>0.54946600000000001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2">
                  <c:v>0.96181499999999998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45312"/>
        <c:axId val="143757248"/>
      </c:barChart>
      <c:catAx>
        <c:axId val="1224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757248"/>
        <c:crosses val="autoZero"/>
        <c:auto val="1"/>
        <c:lblAlgn val="ctr"/>
        <c:lblOffset val="100"/>
        <c:noMultiLvlLbl val="0"/>
      </c:catAx>
      <c:valAx>
        <c:axId val="143757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24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0.86948869350809455</c:v>
                </c:pt>
                <c:pt idx="1">
                  <c:v>0.90881777359134064</c:v>
                </c:pt>
                <c:pt idx="2">
                  <c:v>0.94145746022704158</c:v>
                </c:pt>
                <c:pt idx="3">
                  <c:v>0.94524982062487772</c:v>
                </c:pt>
                <c:pt idx="4">
                  <c:v>0.95073135692830091</c:v>
                </c:pt>
                <c:pt idx="5">
                  <c:v>0.94987007893317643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0.79084044382441676</c:v>
                </c:pt>
                <c:pt idx="1">
                  <c:v>0.81303948874940113</c:v>
                </c:pt>
                <c:pt idx="2">
                  <c:v>0.82862025470968792</c:v>
                </c:pt>
                <c:pt idx="3">
                  <c:v>0.83358065357771849</c:v>
                </c:pt>
                <c:pt idx="4">
                  <c:v>0.83721594619302586</c:v>
                </c:pt>
                <c:pt idx="5">
                  <c:v>0.83804807896586098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0.96467735132855337</c:v>
                </c:pt>
                <c:pt idx="1">
                  <c:v>0.97694662563236412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696"/>
        <c:axId val="152197312"/>
      </c:barChart>
      <c:catAx>
        <c:axId val="23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97312"/>
        <c:crosses val="autoZero"/>
        <c:auto val="1"/>
        <c:lblAlgn val="ctr"/>
        <c:lblOffset val="100"/>
        <c:noMultiLvlLbl val="0"/>
      </c:catAx>
      <c:valAx>
        <c:axId val="152197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976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0.960538</c:v>
                </c:pt>
                <c:pt idx="1">
                  <c:v>0.96551299999999995</c:v>
                </c:pt>
                <c:pt idx="2">
                  <c:v>0.967252</c:v>
                </c:pt>
                <c:pt idx="3">
                  <c:v>0.96821599999999997</c:v>
                </c:pt>
                <c:pt idx="4">
                  <c:v>0.98035700000000003</c:v>
                </c:pt>
                <c:pt idx="5">
                  <c:v>0.99264699999999995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0.67270099999999999</c:v>
                </c:pt>
                <c:pt idx="1">
                  <c:v>0.55617799999999995</c:v>
                </c:pt>
                <c:pt idx="2">
                  <c:v>0.369342</c:v>
                </c:pt>
                <c:pt idx="3">
                  <c:v>0.25292999999999999</c:v>
                </c:pt>
                <c:pt idx="4">
                  <c:v>0.137213</c:v>
                </c:pt>
                <c:pt idx="5">
                  <c:v>8.0865000000000006E-2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0.86744699999999997</c:v>
                </c:pt>
                <c:pt idx="1">
                  <c:v>0.84441500000000003</c:v>
                </c:pt>
                <c:pt idx="2">
                  <c:v>0.84241500000000002</c:v>
                </c:pt>
                <c:pt idx="3">
                  <c:v>0.83721299999999998</c:v>
                </c:pt>
                <c:pt idx="4">
                  <c:v>0.83692500000000003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52544"/>
        <c:axId val="151601728"/>
      </c:barChart>
      <c:catAx>
        <c:axId val="1534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01728"/>
        <c:crosses val="autoZero"/>
        <c:auto val="1"/>
        <c:lblAlgn val="ctr"/>
        <c:lblOffset val="100"/>
        <c:noMultiLvlLbl val="0"/>
      </c:catAx>
      <c:valAx>
        <c:axId val="151601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4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0.6283333238265274</c:v>
                </c:pt>
                <c:pt idx="1">
                  <c:v>0.68265189584285069</c:v>
                </c:pt>
                <c:pt idx="2">
                  <c:v>0.72838412473423098</c:v>
                </c:pt>
                <c:pt idx="3">
                  <c:v>0.76621450616400311</c:v>
                </c:pt>
                <c:pt idx="4">
                  <c:v>0.82601213762088865</c:v>
                </c:pt>
                <c:pt idx="5">
                  <c:v>0.86154465004022529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0.55575456469286366</c:v>
                </c:pt>
                <c:pt idx="1">
                  <c:v>0.57175079945180451</c:v>
                </c:pt>
                <c:pt idx="2">
                  <c:v>0.58116526828376114</c:v>
                </c:pt>
                <c:pt idx="3">
                  <c:v>0.58525105500936203</c:v>
                </c:pt>
                <c:pt idx="4">
                  <c:v>0.58807232094714745</c:v>
                </c:pt>
                <c:pt idx="5">
                  <c:v>0.58925410872313533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0.78631362192193399</c:v>
                </c:pt>
                <c:pt idx="1">
                  <c:v>0.83122430333485609</c:v>
                </c:pt>
                <c:pt idx="2">
                  <c:v>0.87115635216387366</c:v>
                </c:pt>
                <c:pt idx="3">
                  <c:v>0.88940867942030311</c:v>
                </c:pt>
                <c:pt idx="4">
                  <c:v>0.90291624123808312</c:v>
                </c:pt>
                <c:pt idx="5">
                  <c:v>0.90314331686013105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53056"/>
        <c:axId val="151604032"/>
      </c:barChart>
      <c:catAx>
        <c:axId val="1534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04032"/>
        <c:crosses val="autoZero"/>
        <c:auto val="1"/>
        <c:lblAlgn val="ctr"/>
        <c:lblOffset val="100"/>
        <c:noMultiLvlLbl val="0"/>
      </c:catAx>
      <c:valAx>
        <c:axId val="151604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4530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0.88518200000000002</c:v>
                </c:pt>
                <c:pt idx="1">
                  <c:v>0.87649699999999997</c:v>
                </c:pt>
                <c:pt idx="2">
                  <c:v>0.84991700000000003</c:v>
                </c:pt>
                <c:pt idx="3">
                  <c:v>0.82961799999999997</c:v>
                </c:pt>
                <c:pt idx="4">
                  <c:v>0.85547499999999999</c:v>
                </c:pt>
                <c:pt idx="5">
                  <c:v>0.87196899999999999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0.64589099999999999</c:v>
                </c:pt>
                <c:pt idx="1">
                  <c:v>0.49018899999999999</c:v>
                </c:pt>
                <c:pt idx="2">
                  <c:v>0.34613899999999997</c:v>
                </c:pt>
                <c:pt idx="3">
                  <c:v>0.22767000000000001</c:v>
                </c:pt>
                <c:pt idx="4">
                  <c:v>0.138844</c:v>
                </c:pt>
                <c:pt idx="5">
                  <c:v>7.3786699999999997E-2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0.75292800000000004</c:v>
                </c:pt>
                <c:pt idx="1">
                  <c:v>0.68800700000000004</c:v>
                </c:pt>
                <c:pt idx="2">
                  <c:v>0.65236700000000003</c:v>
                </c:pt>
                <c:pt idx="3">
                  <c:v>0.65884299999999996</c:v>
                </c:pt>
                <c:pt idx="4">
                  <c:v>0.67655500000000002</c:v>
                </c:pt>
                <c:pt idx="5">
                  <c:v>0.69074999999999998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56128"/>
        <c:axId val="151606336"/>
      </c:barChart>
      <c:catAx>
        <c:axId val="1534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06336"/>
        <c:crosses val="autoZero"/>
        <c:auto val="1"/>
        <c:lblAlgn val="ctr"/>
        <c:lblOffset val="100"/>
        <c:noMultiLvlLbl val="0"/>
      </c:catAx>
      <c:valAx>
        <c:axId val="151606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4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0.58972218436236423</c:v>
                </c:pt>
                <c:pt idx="1">
                  <c:v>0.64301939939121344</c:v>
                </c:pt>
                <c:pt idx="2">
                  <c:v>0.70573804007087371</c:v>
                </c:pt>
                <c:pt idx="3">
                  <c:v>0.73805710780973144</c:v>
                </c:pt>
                <c:pt idx="4">
                  <c:v>0.78180795965653549</c:v>
                </c:pt>
                <c:pt idx="5">
                  <c:v>0.84973422379719232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0.54645461360228975</c:v>
                </c:pt>
                <c:pt idx="1">
                  <c:v>0.5699990913634092</c:v>
                </c:pt>
                <c:pt idx="2">
                  <c:v>0.57774521829994097</c:v>
                </c:pt>
                <c:pt idx="3">
                  <c:v>0.58057902866748445</c:v>
                </c:pt>
                <c:pt idx="4">
                  <c:v>0.58179433010767345</c:v>
                </c:pt>
                <c:pt idx="5">
                  <c:v>0.58241901776384541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0.73580255326882016</c:v>
                </c:pt>
                <c:pt idx="1">
                  <c:v>0.85042138021898139</c:v>
                </c:pt>
                <c:pt idx="2">
                  <c:v>0.90776202807687068</c:v>
                </c:pt>
                <c:pt idx="3">
                  <c:v>0.94410181272999871</c:v>
                </c:pt>
                <c:pt idx="4">
                  <c:v>0.97123029394393723</c:v>
                </c:pt>
                <c:pt idx="5">
                  <c:v>0.98083912589159983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62976"/>
        <c:axId val="151608640"/>
      </c:barChart>
      <c:catAx>
        <c:axId val="1536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08640"/>
        <c:crosses val="autoZero"/>
        <c:auto val="1"/>
        <c:lblAlgn val="ctr"/>
        <c:lblOffset val="100"/>
        <c:noMultiLvlLbl val="0"/>
      </c:catAx>
      <c:valAx>
        <c:axId val="151608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629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0.81393700000000002</c:v>
                </c:pt>
                <c:pt idx="1">
                  <c:v>0.78368599999999999</c:v>
                </c:pt>
                <c:pt idx="2">
                  <c:v>0.73446900000000004</c:v>
                </c:pt>
                <c:pt idx="3">
                  <c:v>0.71434200000000003</c:v>
                </c:pt>
                <c:pt idx="4">
                  <c:v>0.69982599999999995</c:v>
                </c:pt>
                <c:pt idx="5">
                  <c:v>0.70701800000000004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0.68442599999999998</c:v>
                </c:pt>
                <c:pt idx="1">
                  <c:v>0.52196900000000002</c:v>
                </c:pt>
                <c:pt idx="2">
                  <c:v>0.39001599999999997</c:v>
                </c:pt>
                <c:pt idx="3">
                  <c:v>0.25145400000000001</c:v>
                </c:pt>
                <c:pt idx="4">
                  <c:v>0.143456</c:v>
                </c:pt>
                <c:pt idx="5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0.69831699999999997</c:v>
                </c:pt>
                <c:pt idx="1">
                  <c:v>0.62729599999999996</c:v>
                </c:pt>
                <c:pt idx="2">
                  <c:v>0.59312900000000002</c:v>
                </c:pt>
                <c:pt idx="3">
                  <c:v>0.56523699999999999</c:v>
                </c:pt>
                <c:pt idx="4">
                  <c:v>0.57193700000000003</c:v>
                </c:pt>
                <c:pt idx="5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65024"/>
        <c:axId val="153708224"/>
      </c:barChart>
      <c:catAx>
        <c:axId val="1536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708224"/>
        <c:crosses val="autoZero"/>
        <c:auto val="1"/>
        <c:lblAlgn val="ctr"/>
        <c:lblOffset val="100"/>
        <c:noMultiLvlLbl val="0"/>
      </c:catAx>
      <c:valAx>
        <c:axId val="153708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0.56089171323429188</c:v>
                </c:pt>
                <c:pt idx="1">
                  <c:v>0.61896324564990235</c:v>
                </c:pt>
                <c:pt idx="2">
                  <c:v>0.65756894280132661</c:v>
                </c:pt>
                <c:pt idx="3">
                  <c:v>0.68842851301621921</c:v>
                </c:pt>
                <c:pt idx="4">
                  <c:v>0.73878401708236796</c:v>
                </c:pt>
                <c:pt idx="5">
                  <c:v>0.78710644677661168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0.54504736268229514</c:v>
                </c:pt>
                <c:pt idx="1">
                  <c:v>0.56675582663213842</c:v>
                </c:pt>
                <c:pt idx="2">
                  <c:v>0.57596769796919722</c:v>
                </c:pt>
                <c:pt idx="3">
                  <c:v>0.58019853709508884</c:v>
                </c:pt>
                <c:pt idx="4">
                  <c:v>0.58190790968152295</c:v>
                </c:pt>
                <c:pt idx="5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0.67675253282449688</c:v>
                </c:pt>
                <c:pt idx="1">
                  <c:v>0.76256190086774789</c:v>
                </c:pt>
                <c:pt idx="2">
                  <c:v>0.83377629367134609</c:v>
                </c:pt>
                <c:pt idx="3">
                  <c:v>0.88948139566580353</c:v>
                </c:pt>
                <c:pt idx="4">
                  <c:v>0.94096133751306177</c:v>
                </c:pt>
                <c:pt idx="5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63488"/>
        <c:axId val="153710528"/>
      </c:barChart>
      <c:catAx>
        <c:axId val="1536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710528"/>
        <c:crosses val="autoZero"/>
        <c:auto val="1"/>
        <c:lblAlgn val="ctr"/>
        <c:lblOffset val="100"/>
        <c:noMultiLvlLbl val="0"/>
      </c:catAx>
      <c:valAx>
        <c:axId val="153710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634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0.98035700000000003</c:v>
                </c:pt>
                <c:pt idx="2">
                  <c:v>0.85547499999999999</c:v>
                </c:pt>
                <c:pt idx="3">
                  <c:v>0.69982599999999995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0.134239</c:v>
                </c:pt>
                <c:pt idx="1">
                  <c:v>0.137213</c:v>
                </c:pt>
                <c:pt idx="2">
                  <c:v>0.138844</c:v>
                </c:pt>
                <c:pt idx="3">
                  <c:v>0.143456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0.83692500000000003</c:v>
                </c:pt>
                <c:pt idx="2">
                  <c:v>0.67655500000000002</c:v>
                </c:pt>
                <c:pt idx="3">
                  <c:v>0.57193700000000003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61440"/>
        <c:axId val="153713984"/>
      </c:barChart>
      <c:catAx>
        <c:axId val="1536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713984"/>
        <c:crosses val="autoZero"/>
        <c:auto val="1"/>
        <c:lblAlgn val="ctr"/>
        <c:lblOffset val="100"/>
        <c:noMultiLvlLbl val="0"/>
      </c:catAx>
      <c:valAx>
        <c:axId val="153713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6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0.95073135692830091</c:v>
                </c:pt>
                <c:pt idx="1">
                  <c:v>0.82601213762088865</c:v>
                </c:pt>
                <c:pt idx="2">
                  <c:v>0.78180795965653549</c:v>
                </c:pt>
                <c:pt idx="3">
                  <c:v>0.73878401708236796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0.83721594619302586</c:v>
                </c:pt>
                <c:pt idx="1">
                  <c:v>0.58807232094714745</c:v>
                </c:pt>
                <c:pt idx="2">
                  <c:v>0.58179433010767345</c:v>
                </c:pt>
                <c:pt idx="3">
                  <c:v>0.58190790968152295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0.90291624123808312</c:v>
                </c:pt>
                <c:pt idx="2">
                  <c:v>0.97123029394393723</c:v>
                </c:pt>
                <c:pt idx="3">
                  <c:v>0.94096133751306177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6624"/>
        <c:axId val="153806528"/>
      </c:barChart>
      <c:catAx>
        <c:axId val="1539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806528"/>
        <c:crosses val="autoZero"/>
        <c:auto val="1"/>
        <c:lblAlgn val="ctr"/>
        <c:lblOffset val="100"/>
        <c:noMultiLvlLbl val="0"/>
      </c:catAx>
      <c:valAx>
        <c:axId val="153806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9466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0.99264699999999995</c:v>
                </c:pt>
                <c:pt idx="2">
                  <c:v>0.87196899999999999</c:v>
                </c:pt>
                <c:pt idx="3">
                  <c:v>0.70701800000000004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7.7745300000000003E-2</c:v>
                </c:pt>
                <c:pt idx="1">
                  <c:v>8.0865000000000006E-2</c:v>
                </c:pt>
                <c:pt idx="2">
                  <c:v>7.3786699999999997E-2</c:v>
                </c:pt>
                <c:pt idx="3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0.69074999999999998</c:v>
                </c:pt>
                <c:pt idx="3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7648"/>
        <c:axId val="153808256"/>
      </c:barChart>
      <c:catAx>
        <c:axId val="1539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808256"/>
        <c:crosses val="autoZero"/>
        <c:auto val="1"/>
        <c:lblAlgn val="ctr"/>
        <c:lblOffset val="100"/>
        <c:noMultiLvlLbl val="0"/>
      </c:catAx>
      <c:valAx>
        <c:axId val="153808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9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1.xml"/><Relationship Id="rId3" Type="http://schemas.openxmlformats.org/officeDocument/2006/relationships/chart" Target="../charts/chart116.xml"/><Relationship Id="rId7" Type="http://schemas.openxmlformats.org/officeDocument/2006/relationships/chart" Target="../charts/chart120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7</xdr:col>
      <xdr:colOff>457200</xdr:colOff>
      <xdr:row>40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457200</xdr:colOff>
      <xdr:row>40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21</xdr:col>
      <xdr:colOff>457200</xdr:colOff>
      <xdr:row>40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457200</xdr:colOff>
      <xdr:row>57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457200</xdr:colOff>
      <xdr:row>57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21</xdr:col>
      <xdr:colOff>457200</xdr:colOff>
      <xdr:row>57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657225</xdr:colOff>
      <xdr:row>31</xdr:row>
      <xdr:rowOff>114300</xdr:rowOff>
    </xdr:from>
    <xdr:to>
      <xdr:col>23</xdr:col>
      <xdr:colOff>9525</xdr:colOff>
      <xdr:row>48</xdr:row>
      <xdr:rowOff>19050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3</xdr:row>
      <xdr:rowOff>114300</xdr:rowOff>
    </xdr:from>
    <xdr:to>
      <xdr:col>23</xdr:col>
      <xdr:colOff>47625</xdr:colOff>
      <xdr:row>20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142875</xdr:colOff>
      <xdr:row>3</xdr:row>
      <xdr:rowOff>152400</xdr:rowOff>
    </xdr:from>
    <xdr:to>
      <xdr:col>31</xdr:col>
      <xdr:colOff>180975</xdr:colOff>
      <xdr:row>20</xdr:row>
      <xdr:rowOff>57150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423332</xdr:colOff>
      <xdr:row>20</xdr:row>
      <xdr:rowOff>148167</xdr:rowOff>
    </xdr:from>
    <xdr:to>
      <xdr:col>22</xdr:col>
      <xdr:colOff>122766</xdr:colOff>
      <xdr:row>32</xdr:row>
      <xdr:rowOff>63501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645584</xdr:colOff>
      <xdr:row>20</xdr:row>
      <xdr:rowOff>169333</xdr:rowOff>
    </xdr:from>
    <xdr:to>
      <xdr:col>30</xdr:col>
      <xdr:colOff>345017</xdr:colOff>
      <xdr:row>32</xdr:row>
      <xdr:rowOff>84667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0.11336</cdr:x>
      <cdr:y>0.63043</cdr:y>
    </cdr:from>
    <cdr:to>
      <cdr:x>0.87586</cdr:x>
      <cdr:y>0.63285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626269" y="2209800"/>
          <a:ext cx="4212431" cy="846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3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15</xdr:row>
      <xdr:rowOff>104775</xdr:rowOff>
    </xdr:from>
    <xdr:to>
      <xdr:col>15</xdr:col>
      <xdr:colOff>76200</xdr:colOff>
      <xdr:row>28</xdr:row>
      <xdr:rowOff>123825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438150</xdr:colOff>
      <xdr:row>33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17</xdr:col>
      <xdr:colOff>409575</xdr:colOff>
      <xdr:row>63</xdr:row>
      <xdr:rowOff>42862</xdr:rowOff>
    </xdr:from>
    <xdr:to>
      <xdr:col>24</xdr:col>
      <xdr:colOff>180975</xdr:colOff>
      <xdr:row>76</xdr:row>
      <xdr:rowOff>33337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15</xdr:col>
      <xdr:colOff>419100</xdr:colOff>
      <xdr:row>104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106</xdr:row>
      <xdr:rowOff>0</xdr:rowOff>
    </xdr:from>
    <xdr:to>
      <xdr:col>15</xdr:col>
      <xdr:colOff>419100</xdr:colOff>
      <xdr:row>119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647700</xdr:colOff>
      <xdr:row>91</xdr:row>
      <xdr:rowOff>0</xdr:rowOff>
    </xdr:from>
    <xdr:to>
      <xdr:col>23</xdr:col>
      <xdr:colOff>419100</xdr:colOff>
      <xdr:row>104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647700</xdr:colOff>
      <xdr:row>106</xdr:row>
      <xdr:rowOff>0</xdr:rowOff>
    </xdr:from>
    <xdr:to>
      <xdr:col>23</xdr:col>
      <xdr:colOff>419100</xdr:colOff>
      <xdr:row>119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0.83135</cdr:x>
      <cdr:y>0.64699</cdr:y>
    </cdr:from>
    <cdr:to>
      <cdr:x>1</cdr:x>
      <cdr:y>0.74343</cdr:y>
    </cdr:to>
    <cdr:sp macro="" textlink="">
      <cdr:nvSpPr>
        <cdr:cNvPr id="2" name="文字方塊 17"/>
        <cdr:cNvSpPr txBox="1"/>
      </cdr:nvSpPr>
      <cdr:spPr>
        <a:xfrm xmlns:a="http://schemas.openxmlformats.org/drawingml/2006/main">
          <a:off x="3866839" y="1774825"/>
          <a:ext cx="771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Utilization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O13" sqref="O13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J4">
        <v>0.5</v>
      </c>
      <c r="K4">
        <v>3</v>
      </c>
      <c r="L4" t="e">
        <f>D4/D4</f>
        <v>#DIV/0!</v>
      </c>
      <c r="M4" t="e">
        <f>E4/D4</f>
        <v>#DIV/0!</v>
      </c>
      <c r="N4" t="e">
        <f>F4/D4</f>
        <v>#DIV/0!</v>
      </c>
      <c r="O4" t="e">
        <f>G4/D4</f>
        <v>#DIV/0!</v>
      </c>
    </row>
    <row r="5" spans="1:15" x14ac:dyDescent="0.25">
      <c r="B5">
        <v>1</v>
      </c>
      <c r="C5">
        <v>3</v>
      </c>
      <c r="J5">
        <v>1</v>
      </c>
      <c r="K5">
        <v>3</v>
      </c>
      <c r="L5" t="e">
        <f t="shared" ref="L5:L27" si="0">D5/D5</f>
        <v>#DIV/0!</v>
      </c>
      <c r="M5" t="e">
        <f>E5/D5</f>
        <v>#DIV/0!</v>
      </c>
      <c r="N5" t="e">
        <f t="shared" ref="N5:N27" si="1">F5/D5</f>
        <v>#DIV/0!</v>
      </c>
      <c r="O5" t="e">
        <f t="shared" ref="O5:O27" si="2">G5/D5</f>
        <v>#DIV/0!</v>
      </c>
    </row>
    <row r="6" spans="1:15" x14ac:dyDescent="0.25">
      <c r="B6">
        <v>1.5</v>
      </c>
      <c r="C6">
        <v>3</v>
      </c>
      <c r="J6">
        <v>1.5</v>
      </c>
      <c r="K6">
        <v>3</v>
      </c>
      <c r="L6" t="e">
        <f t="shared" si="0"/>
        <v>#DIV/0!</v>
      </c>
      <c r="M6" t="e">
        <f t="shared" ref="M6:M27" si="3">E6/D6</f>
        <v>#DIV/0!</v>
      </c>
      <c r="N6" t="e">
        <f t="shared" si="1"/>
        <v>#DIV/0!</v>
      </c>
      <c r="O6" t="e">
        <f t="shared" si="2"/>
        <v>#DIV/0!</v>
      </c>
    </row>
    <row r="7" spans="1:15" x14ac:dyDescent="0.25">
      <c r="B7">
        <v>2</v>
      </c>
      <c r="C7">
        <v>3</v>
      </c>
      <c r="J7">
        <v>2</v>
      </c>
      <c r="K7">
        <v>3</v>
      </c>
      <c r="L7" t="e">
        <f t="shared" si="0"/>
        <v>#DIV/0!</v>
      </c>
      <c r="M7" t="e">
        <f t="shared" si="3"/>
        <v>#DIV/0!</v>
      </c>
      <c r="N7" t="e">
        <f t="shared" si="1"/>
        <v>#DIV/0!</v>
      </c>
      <c r="O7" t="e">
        <f t="shared" si="2"/>
        <v>#DIV/0!</v>
      </c>
    </row>
    <row r="8" spans="1:15" x14ac:dyDescent="0.25">
      <c r="B8">
        <v>0.5</v>
      </c>
      <c r="C8">
        <v>4</v>
      </c>
      <c r="J8">
        <v>0.5</v>
      </c>
      <c r="K8">
        <v>4</v>
      </c>
      <c r="L8" t="e">
        <f t="shared" si="0"/>
        <v>#DIV/0!</v>
      </c>
      <c r="M8" t="e">
        <f t="shared" si="3"/>
        <v>#DIV/0!</v>
      </c>
      <c r="N8" t="e">
        <f t="shared" si="1"/>
        <v>#DIV/0!</v>
      </c>
      <c r="O8" t="e">
        <f t="shared" si="2"/>
        <v>#DIV/0!</v>
      </c>
    </row>
    <row r="9" spans="1:15" x14ac:dyDescent="0.25">
      <c r="B9">
        <v>1</v>
      </c>
      <c r="C9">
        <v>4</v>
      </c>
      <c r="J9">
        <v>1</v>
      </c>
      <c r="K9">
        <v>4</v>
      </c>
      <c r="L9" t="e">
        <f t="shared" si="0"/>
        <v>#DIV/0!</v>
      </c>
      <c r="M9" t="e">
        <f t="shared" si="3"/>
        <v>#DIV/0!</v>
      </c>
      <c r="N9" t="e">
        <f t="shared" si="1"/>
        <v>#DIV/0!</v>
      </c>
      <c r="O9" t="e">
        <f t="shared" si="2"/>
        <v>#DIV/0!</v>
      </c>
    </row>
    <row r="10" spans="1:15" x14ac:dyDescent="0.25">
      <c r="B10">
        <v>1.5</v>
      </c>
      <c r="C10">
        <v>4</v>
      </c>
      <c r="J10">
        <v>1.5</v>
      </c>
      <c r="K10">
        <v>4</v>
      </c>
      <c r="L10" t="e">
        <f t="shared" si="0"/>
        <v>#DIV/0!</v>
      </c>
      <c r="M10" t="e">
        <f t="shared" si="3"/>
        <v>#DIV/0!</v>
      </c>
      <c r="N10" t="e">
        <f t="shared" si="1"/>
        <v>#DIV/0!</v>
      </c>
      <c r="O10" t="e">
        <f t="shared" si="2"/>
        <v>#DIV/0!</v>
      </c>
    </row>
    <row r="11" spans="1:15" x14ac:dyDescent="0.25">
      <c r="B11">
        <v>2</v>
      </c>
      <c r="C11">
        <v>4</v>
      </c>
      <c r="J11">
        <v>2</v>
      </c>
      <c r="K11">
        <v>4</v>
      </c>
      <c r="L11" t="e">
        <f t="shared" si="0"/>
        <v>#DIV/0!</v>
      </c>
      <c r="M11" t="e">
        <f t="shared" si="3"/>
        <v>#DIV/0!</v>
      </c>
      <c r="N11" t="e">
        <f t="shared" si="1"/>
        <v>#DIV/0!</v>
      </c>
      <c r="O11" t="e">
        <f t="shared" si="2"/>
        <v>#DIV/0!</v>
      </c>
    </row>
    <row r="12" spans="1:15" x14ac:dyDescent="0.25">
      <c r="B12">
        <v>0.5</v>
      </c>
      <c r="C12">
        <v>5</v>
      </c>
      <c r="D12">
        <v>12288.5</v>
      </c>
      <c r="E12">
        <v>11194.1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3"/>
        <v>0.91094112381494896</v>
      </c>
      <c r="N12">
        <f t="shared" si="1"/>
        <v>0.84330878463604186</v>
      </c>
      <c r="O12">
        <f t="shared" si="2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11922.2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3"/>
        <v>0.68140874694222808</v>
      </c>
      <c r="N13">
        <f t="shared" si="1"/>
        <v>0.59129306600214893</v>
      </c>
      <c r="O13">
        <f t="shared" si="2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12082.5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3"/>
        <v>0.68616260051792288</v>
      </c>
      <c r="N14">
        <f t="shared" si="1"/>
        <v>0.58753009858707017</v>
      </c>
      <c r="O14">
        <f t="shared" si="2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11337.9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3"/>
        <v>0.6438769251737767</v>
      </c>
      <c r="N15">
        <f t="shared" si="1"/>
        <v>0.58302098950524739</v>
      </c>
      <c r="O15">
        <f t="shared" si="2"/>
        <v>0.85008064149743312</v>
      </c>
    </row>
    <row r="16" spans="1:15" x14ac:dyDescent="0.25">
      <c r="B16">
        <v>0.5</v>
      </c>
      <c r="C16">
        <v>6</v>
      </c>
      <c r="J16">
        <v>0.5</v>
      </c>
      <c r="K16">
        <v>6</v>
      </c>
      <c r="L16" t="e">
        <f t="shared" si="0"/>
        <v>#DIV/0!</v>
      </c>
      <c r="M16" t="e">
        <f t="shared" si="3"/>
        <v>#DIV/0!</v>
      </c>
      <c r="N16" t="e">
        <f t="shared" si="1"/>
        <v>#DIV/0!</v>
      </c>
      <c r="O16" t="e">
        <f t="shared" si="2"/>
        <v>#DIV/0!</v>
      </c>
    </row>
    <row r="17" spans="1:15" x14ac:dyDescent="0.25">
      <c r="B17">
        <v>1</v>
      </c>
      <c r="C17">
        <v>6</v>
      </c>
      <c r="J17">
        <v>1</v>
      </c>
      <c r="K17">
        <v>6</v>
      </c>
      <c r="L17" t="e">
        <f t="shared" si="0"/>
        <v>#DIV/0!</v>
      </c>
      <c r="M17" t="e">
        <f t="shared" si="3"/>
        <v>#DIV/0!</v>
      </c>
      <c r="N17" t="e">
        <f t="shared" si="1"/>
        <v>#DIV/0!</v>
      </c>
      <c r="O17" t="e">
        <f t="shared" si="2"/>
        <v>#DIV/0!</v>
      </c>
    </row>
    <row r="18" spans="1:15" x14ac:dyDescent="0.25">
      <c r="B18">
        <v>1.5</v>
      </c>
      <c r="C18">
        <v>6</v>
      </c>
      <c r="J18">
        <v>1.5</v>
      </c>
      <c r="K18">
        <v>6</v>
      </c>
      <c r="L18" t="e">
        <f t="shared" si="0"/>
        <v>#DIV/0!</v>
      </c>
      <c r="M18" t="e">
        <f t="shared" si="3"/>
        <v>#DIV/0!</v>
      </c>
      <c r="N18" t="e">
        <f t="shared" si="1"/>
        <v>#DIV/0!</v>
      </c>
      <c r="O18" t="e">
        <f t="shared" si="2"/>
        <v>#DIV/0!</v>
      </c>
    </row>
    <row r="19" spans="1:15" x14ac:dyDescent="0.25">
      <c r="B19">
        <v>2</v>
      </c>
      <c r="C19">
        <v>6</v>
      </c>
      <c r="J19">
        <v>2</v>
      </c>
      <c r="K19">
        <v>6</v>
      </c>
      <c r="L19" t="e">
        <f t="shared" si="0"/>
        <v>#DIV/0!</v>
      </c>
      <c r="M19" t="e">
        <f t="shared" si="3"/>
        <v>#DIV/0!</v>
      </c>
      <c r="N19" t="e">
        <f t="shared" si="1"/>
        <v>#DIV/0!</v>
      </c>
      <c r="O19" t="e">
        <f t="shared" si="2"/>
        <v>#DIV/0!</v>
      </c>
    </row>
    <row r="20" spans="1:15" x14ac:dyDescent="0.25">
      <c r="B20">
        <v>0.5</v>
      </c>
      <c r="C20">
        <v>8</v>
      </c>
      <c r="J20">
        <v>0.5</v>
      </c>
      <c r="K20">
        <v>8</v>
      </c>
      <c r="L20" t="e">
        <f t="shared" si="0"/>
        <v>#DIV/0!</v>
      </c>
      <c r="M20" t="e">
        <f t="shared" si="3"/>
        <v>#DIV/0!</v>
      </c>
      <c r="N20" t="e">
        <f t="shared" si="1"/>
        <v>#DIV/0!</v>
      </c>
      <c r="O20" t="e">
        <f t="shared" si="2"/>
        <v>#DIV/0!</v>
      </c>
    </row>
    <row r="21" spans="1:15" x14ac:dyDescent="0.25">
      <c r="B21">
        <v>1</v>
      </c>
      <c r="C21">
        <v>8</v>
      </c>
      <c r="J21">
        <v>1</v>
      </c>
      <c r="K21">
        <v>8</v>
      </c>
      <c r="L21" t="e">
        <f t="shared" si="0"/>
        <v>#DIV/0!</v>
      </c>
      <c r="M21" t="e">
        <f t="shared" si="3"/>
        <v>#DIV/0!</v>
      </c>
      <c r="N21" t="e">
        <f t="shared" si="1"/>
        <v>#DIV/0!</v>
      </c>
      <c r="O21" t="e">
        <f t="shared" si="2"/>
        <v>#DIV/0!</v>
      </c>
    </row>
    <row r="22" spans="1:15" x14ac:dyDescent="0.25">
      <c r="B22">
        <v>1.5</v>
      </c>
      <c r="C22">
        <v>8</v>
      </c>
      <c r="J22">
        <v>1.5</v>
      </c>
      <c r="K22">
        <v>8</v>
      </c>
      <c r="L22" t="e">
        <f t="shared" si="0"/>
        <v>#DIV/0!</v>
      </c>
      <c r="M22" t="e">
        <f t="shared" si="3"/>
        <v>#DIV/0!</v>
      </c>
      <c r="N22" t="e">
        <f t="shared" si="1"/>
        <v>#DIV/0!</v>
      </c>
      <c r="O22" t="e">
        <f t="shared" si="2"/>
        <v>#DIV/0!</v>
      </c>
    </row>
    <row r="23" spans="1:15" x14ac:dyDescent="0.25">
      <c r="B23">
        <v>2</v>
      </c>
      <c r="C23">
        <v>8</v>
      </c>
      <c r="J23">
        <v>2</v>
      </c>
      <c r="K23">
        <v>8</v>
      </c>
      <c r="L23" t="e">
        <f t="shared" si="0"/>
        <v>#DIV/0!</v>
      </c>
      <c r="M23" t="e">
        <f t="shared" si="3"/>
        <v>#DIV/0!</v>
      </c>
      <c r="N23" t="e">
        <f t="shared" si="1"/>
        <v>#DIV/0!</v>
      </c>
      <c r="O23" t="e">
        <f t="shared" si="2"/>
        <v>#DIV/0!</v>
      </c>
    </row>
    <row r="24" spans="1:15" x14ac:dyDescent="0.25">
      <c r="B24">
        <v>0.5</v>
      </c>
      <c r="C24">
        <v>10</v>
      </c>
      <c r="J24">
        <v>0.5</v>
      </c>
      <c r="K24">
        <v>10</v>
      </c>
      <c r="L24" t="e">
        <f t="shared" si="0"/>
        <v>#DIV/0!</v>
      </c>
      <c r="M24" t="e">
        <f t="shared" si="3"/>
        <v>#DIV/0!</v>
      </c>
      <c r="N24" t="e">
        <f t="shared" si="1"/>
        <v>#DIV/0!</v>
      </c>
      <c r="O24" t="e">
        <f t="shared" si="2"/>
        <v>#DIV/0!</v>
      </c>
    </row>
    <row r="25" spans="1:15" x14ac:dyDescent="0.25">
      <c r="B25">
        <v>1</v>
      </c>
      <c r="C25">
        <v>10</v>
      </c>
      <c r="J25">
        <v>1</v>
      </c>
      <c r="K25">
        <v>10</v>
      </c>
      <c r="L25" t="e">
        <f t="shared" si="0"/>
        <v>#DIV/0!</v>
      </c>
      <c r="M25" t="e">
        <f t="shared" si="3"/>
        <v>#DIV/0!</v>
      </c>
      <c r="N25" t="e">
        <f t="shared" si="1"/>
        <v>#DIV/0!</v>
      </c>
      <c r="O25" t="e">
        <f t="shared" si="2"/>
        <v>#DIV/0!</v>
      </c>
    </row>
    <row r="26" spans="1:15" x14ac:dyDescent="0.25">
      <c r="B26">
        <v>1.5</v>
      </c>
      <c r="C26">
        <v>10</v>
      </c>
      <c r="J26">
        <v>1.5</v>
      </c>
      <c r="K26">
        <v>10</v>
      </c>
      <c r="L26" t="e">
        <f t="shared" si="0"/>
        <v>#DIV/0!</v>
      </c>
      <c r="M26" t="e">
        <f t="shared" si="3"/>
        <v>#DIV/0!</v>
      </c>
      <c r="N26" t="e">
        <f t="shared" si="1"/>
        <v>#DIV/0!</v>
      </c>
      <c r="O26" t="e">
        <f t="shared" si="2"/>
        <v>#DIV/0!</v>
      </c>
    </row>
    <row r="27" spans="1:15" x14ac:dyDescent="0.25">
      <c r="B27">
        <v>2</v>
      </c>
      <c r="C27">
        <v>10</v>
      </c>
      <c r="J27">
        <v>2</v>
      </c>
      <c r="K27">
        <v>10</v>
      </c>
      <c r="L27" t="e">
        <f t="shared" si="0"/>
        <v>#DIV/0!</v>
      </c>
      <c r="M27" t="e">
        <f t="shared" si="3"/>
        <v>#DIV/0!</v>
      </c>
      <c r="N27" t="e">
        <f t="shared" si="1"/>
        <v>#DIV/0!</v>
      </c>
      <c r="O27" t="e">
        <f t="shared" si="2"/>
        <v>#DIV/0!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</row>
    <row r="31" spans="1:15" x14ac:dyDescent="0.25">
      <c r="B31">
        <v>1</v>
      </c>
      <c r="C31">
        <v>3</v>
      </c>
    </row>
    <row r="32" spans="1:15" x14ac:dyDescent="0.25">
      <c r="B32">
        <v>1.5</v>
      </c>
      <c r="C32">
        <v>3</v>
      </c>
    </row>
    <row r="33" spans="2:7" x14ac:dyDescent="0.25">
      <c r="B33">
        <v>2</v>
      </c>
      <c r="C33">
        <v>3</v>
      </c>
    </row>
    <row r="34" spans="2:7" x14ac:dyDescent="0.25">
      <c r="B34">
        <v>0.5</v>
      </c>
      <c r="C34">
        <v>4</v>
      </c>
    </row>
    <row r="35" spans="2:7" x14ac:dyDescent="0.25">
      <c r="B35">
        <v>1</v>
      </c>
      <c r="C35">
        <v>4</v>
      </c>
    </row>
    <row r="36" spans="2:7" x14ac:dyDescent="0.25">
      <c r="B36">
        <v>1.5</v>
      </c>
      <c r="C36">
        <v>4</v>
      </c>
    </row>
    <row r="37" spans="2:7" x14ac:dyDescent="0.25">
      <c r="B37">
        <v>2</v>
      </c>
      <c r="C37">
        <v>4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0.98776600000000003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0.961364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0.85948100000000005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</row>
    <row r="43" spans="2:7" x14ac:dyDescent="0.25">
      <c r="B43">
        <v>1</v>
      </c>
      <c r="C43">
        <v>6</v>
      </c>
    </row>
    <row r="44" spans="2:7" x14ac:dyDescent="0.25">
      <c r="B44">
        <v>1.5</v>
      </c>
      <c r="C44">
        <v>6</v>
      </c>
    </row>
    <row r="45" spans="2:7" x14ac:dyDescent="0.25">
      <c r="B45">
        <v>2</v>
      </c>
      <c r="C45">
        <v>6</v>
      </c>
    </row>
    <row r="46" spans="2:7" x14ac:dyDescent="0.25">
      <c r="B46">
        <v>0.5</v>
      </c>
      <c r="C46">
        <v>8</v>
      </c>
    </row>
    <row r="47" spans="2:7" x14ac:dyDescent="0.25">
      <c r="B47">
        <v>1</v>
      </c>
      <c r="C47">
        <v>8</v>
      </c>
    </row>
    <row r="48" spans="2:7" x14ac:dyDescent="0.25">
      <c r="B48">
        <v>1.5</v>
      </c>
      <c r="C48">
        <v>8</v>
      </c>
    </row>
    <row r="49" spans="2:3" x14ac:dyDescent="0.25">
      <c r="B49">
        <v>2</v>
      </c>
      <c r="C49">
        <v>8</v>
      </c>
    </row>
    <row r="50" spans="2:3" x14ac:dyDescent="0.25">
      <c r="B50">
        <v>0.5</v>
      </c>
      <c r="C50">
        <v>10</v>
      </c>
    </row>
    <row r="51" spans="2:3" x14ac:dyDescent="0.25">
      <c r="B51">
        <v>1</v>
      </c>
      <c r="C51">
        <v>10</v>
      </c>
    </row>
    <row r="52" spans="2:3" x14ac:dyDescent="0.25">
      <c r="B52">
        <v>1.5</v>
      </c>
      <c r="C52">
        <v>10</v>
      </c>
    </row>
    <row r="53" spans="2:3" x14ac:dyDescent="0.25">
      <c r="B53">
        <v>2</v>
      </c>
      <c r="C53">
        <v>10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0</v>
      </c>
      <c r="G116" s="1">
        <f t="shared" ref="G116:G139" si="6">G30-E30</f>
        <v>0</v>
      </c>
      <c r="J116">
        <v>0.5</v>
      </c>
      <c r="K116">
        <v>3</v>
      </c>
      <c r="L116" s="1">
        <v>0</v>
      </c>
      <c r="M116" s="1" t="e">
        <f>M4-L4</f>
        <v>#DIV/0!</v>
      </c>
      <c r="N116" s="1" t="e">
        <f>N4-L4</f>
        <v>#DIV/0!</v>
      </c>
      <c r="O116" s="1" t="e">
        <f>O4-L4</f>
        <v>#DIV/0!</v>
      </c>
    </row>
    <row r="117" spans="1:15" x14ac:dyDescent="0.25">
      <c r="B117">
        <v>1</v>
      </c>
      <c r="C117">
        <v>3</v>
      </c>
      <c r="D117" s="1">
        <f t="shared" si="4"/>
        <v>0</v>
      </c>
      <c r="E117" s="1">
        <v>0</v>
      </c>
      <c r="F117" s="1">
        <f t="shared" si="5"/>
        <v>0</v>
      </c>
      <c r="G117" s="1">
        <f t="shared" si="6"/>
        <v>0</v>
      </c>
      <c r="J117">
        <v>1</v>
      </c>
      <c r="K117">
        <v>3</v>
      </c>
      <c r="L117" s="1">
        <v>0</v>
      </c>
      <c r="M117" s="1" t="e">
        <f t="shared" ref="M117:M139" si="7">M5-L5</f>
        <v>#DIV/0!</v>
      </c>
      <c r="N117" s="1" t="e">
        <f t="shared" ref="N117:N139" si="8">N5-L5</f>
        <v>#DIV/0!</v>
      </c>
      <c r="O117" s="1" t="e">
        <f t="shared" ref="O117:O139" si="9">O5-L5</f>
        <v>#DIV/0!</v>
      </c>
    </row>
    <row r="118" spans="1:15" x14ac:dyDescent="0.25">
      <c r="B118">
        <v>1.5</v>
      </c>
      <c r="C118">
        <v>3</v>
      </c>
      <c r="D118" s="1">
        <f t="shared" si="4"/>
        <v>0</v>
      </c>
      <c r="E118" s="1">
        <v>0</v>
      </c>
      <c r="F118" s="1">
        <f t="shared" si="5"/>
        <v>0</v>
      </c>
      <c r="G118" s="1">
        <f t="shared" si="6"/>
        <v>0</v>
      </c>
      <c r="J118">
        <v>1.5</v>
      </c>
      <c r="K118">
        <v>3</v>
      </c>
      <c r="L118" s="1">
        <v>0</v>
      </c>
      <c r="M118" s="1" t="e">
        <f t="shared" si="7"/>
        <v>#DIV/0!</v>
      </c>
      <c r="N118" s="1" t="e">
        <f t="shared" si="8"/>
        <v>#DIV/0!</v>
      </c>
      <c r="O118" s="1" t="e">
        <f t="shared" si="9"/>
        <v>#DIV/0!</v>
      </c>
    </row>
    <row r="119" spans="1:15" x14ac:dyDescent="0.25">
      <c r="B119">
        <v>2</v>
      </c>
      <c r="C119">
        <v>3</v>
      </c>
      <c r="D119" s="1">
        <f t="shared" si="4"/>
        <v>0</v>
      </c>
      <c r="E119" s="1">
        <v>0</v>
      </c>
      <c r="F119" s="1">
        <f t="shared" si="5"/>
        <v>0</v>
      </c>
      <c r="G119" s="1">
        <f t="shared" si="6"/>
        <v>0</v>
      </c>
      <c r="J119">
        <v>2</v>
      </c>
      <c r="K119">
        <v>3</v>
      </c>
      <c r="L119" s="1">
        <v>0</v>
      </c>
      <c r="M119" s="1" t="e">
        <f t="shared" si="7"/>
        <v>#DIV/0!</v>
      </c>
      <c r="N119" s="1" t="e">
        <f t="shared" si="8"/>
        <v>#DIV/0!</v>
      </c>
      <c r="O119" s="1" t="e">
        <f t="shared" si="9"/>
        <v>#DIV/0!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0</v>
      </c>
      <c r="G120" s="1">
        <f t="shared" si="6"/>
        <v>0</v>
      </c>
      <c r="J120">
        <v>0.5</v>
      </c>
      <c r="K120">
        <v>4</v>
      </c>
      <c r="L120" s="1">
        <v>0</v>
      </c>
      <c r="M120" s="1" t="e">
        <f t="shared" si="7"/>
        <v>#DIV/0!</v>
      </c>
      <c r="N120" s="1" t="e">
        <f t="shared" si="8"/>
        <v>#DIV/0!</v>
      </c>
      <c r="O120" s="1" t="e">
        <f t="shared" si="9"/>
        <v>#DIV/0!</v>
      </c>
    </row>
    <row r="121" spans="1:15" x14ac:dyDescent="0.25">
      <c r="B121">
        <v>1</v>
      </c>
      <c r="C121">
        <v>4</v>
      </c>
      <c r="D121" s="1">
        <f t="shared" si="4"/>
        <v>0</v>
      </c>
      <c r="E121" s="1">
        <v>0</v>
      </c>
      <c r="F121" s="1">
        <f t="shared" si="5"/>
        <v>0</v>
      </c>
      <c r="G121" s="1">
        <f t="shared" si="6"/>
        <v>0</v>
      </c>
      <c r="J121">
        <v>1</v>
      </c>
      <c r="K121">
        <v>4</v>
      </c>
      <c r="L121" s="1">
        <v>0</v>
      </c>
      <c r="M121" s="1" t="e">
        <f t="shared" si="7"/>
        <v>#DIV/0!</v>
      </c>
      <c r="N121" s="1" t="e">
        <f t="shared" si="8"/>
        <v>#DIV/0!</v>
      </c>
      <c r="O121" s="1" t="e">
        <f t="shared" si="9"/>
        <v>#DIV/0!</v>
      </c>
    </row>
    <row r="122" spans="1:15" x14ac:dyDescent="0.25">
      <c r="B122">
        <v>1.5</v>
      </c>
      <c r="C122">
        <v>4</v>
      </c>
      <c r="D122" s="1">
        <f t="shared" si="4"/>
        <v>0</v>
      </c>
      <c r="E122" s="1">
        <v>0</v>
      </c>
      <c r="F122" s="1">
        <f t="shared" si="5"/>
        <v>0</v>
      </c>
      <c r="G122" s="1">
        <f t="shared" si="6"/>
        <v>0</v>
      </c>
      <c r="J122">
        <v>1.5</v>
      </c>
      <c r="K122">
        <v>4</v>
      </c>
      <c r="L122" s="1">
        <v>0</v>
      </c>
      <c r="M122" s="1" t="e">
        <f t="shared" si="7"/>
        <v>#DIV/0!</v>
      </c>
      <c r="N122" s="1" t="e">
        <f t="shared" si="8"/>
        <v>#DIV/0!</v>
      </c>
      <c r="O122" s="1" t="e">
        <f t="shared" si="9"/>
        <v>#DIV/0!</v>
      </c>
    </row>
    <row r="123" spans="1:15" x14ac:dyDescent="0.25">
      <c r="B123">
        <v>2</v>
      </c>
      <c r="C123">
        <v>4</v>
      </c>
      <c r="D123" s="1">
        <f t="shared" si="4"/>
        <v>0</v>
      </c>
      <c r="E123" s="1">
        <v>0</v>
      </c>
      <c r="F123" s="1">
        <f t="shared" si="5"/>
        <v>0</v>
      </c>
      <c r="G123" s="1">
        <f t="shared" si="6"/>
        <v>0</v>
      </c>
      <c r="J123">
        <v>2</v>
      </c>
      <c r="K123">
        <v>4</v>
      </c>
      <c r="L123" s="1">
        <v>0</v>
      </c>
      <c r="M123" s="1" t="e">
        <f t="shared" si="7"/>
        <v>#DIV/0!</v>
      </c>
      <c r="N123" s="1" t="e">
        <f t="shared" si="8"/>
        <v>#DIV/0!</v>
      </c>
      <c r="O123" s="1" t="e">
        <f t="shared" si="9"/>
        <v>#DIV/0!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-8.9058876185051039E-2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1.2233999999999967E-2</v>
      </c>
      <c r="E125" s="1">
        <v>0</v>
      </c>
      <c r="F125" s="1">
        <f t="shared" si="5"/>
        <v>-0.37374800000000008</v>
      </c>
      <c r="G125" s="1">
        <f t="shared" si="6"/>
        <v>-0.14308399999999999</v>
      </c>
      <c r="J125">
        <v>1</v>
      </c>
      <c r="K125">
        <v>5</v>
      </c>
      <c r="L125" s="1">
        <v>0</v>
      </c>
      <c r="M125" s="1">
        <f t="shared" si="7"/>
        <v>-0.31859125305777192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-0.32686599999999999</v>
      </c>
      <c r="E126" s="1">
        <v>0</v>
      </c>
      <c r="F126" s="1">
        <f t="shared" si="5"/>
        <v>-0.38437600000000005</v>
      </c>
      <c r="G126" s="1">
        <f t="shared" si="6"/>
        <v>-0.29290399999999994</v>
      </c>
      <c r="J126">
        <v>1.5</v>
      </c>
      <c r="K126">
        <v>5</v>
      </c>
      <c r="L126" s="1">
        <v>0</v>
      </c>
      <c r="M126" s="1">
        <f t="shared" si="7"/>
        <v>-0.31383739948207712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-0.36386100000000005</v>
      </c>
      <c r="E127" s="1">
        <v>0</v>
      </c>
      <c r="F127" s="1">
        <f t="shared" si="5"/>
        <v>-0.27618600000000004</v>
      </c>
      <c r="G127" s="1">
        <f t="shared" si="6"/>
        <v>-0.22086900000000009</v>
      </c>
      <c r="J127">
        <v>2</v>
      </c>
      <c r="K127">
        <v>5</v>
      </c>
      <c r="L127" s="1">
        <v>0</v>
      </c>
      <c r="M127" s="1">
        <f t="shared" si="7"/>
        <v>-0.3561230748262233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0</v>
      </c>
      <c r="G128" s="1">
        <f t="shared" si="6"/>
        <v>0</v>
      </c>
      <c r="J128">
        <v>0.5</v>
      </c>
      <c r="K128">
        <v>6</v>
      </c>
      <c r="L128" s="1">
        <v>0</v>
      </c>
      <c r="M128" s="1" t="e">
        <f t="shared" si="7"/>
        <v>#DIV/0!</v>
      </c>
      <c r="N128" s="1" t="e">
        <f t="shared" si="8"/>
        <v>#DIV/0!</v>
      </c>
      <c r="O128" s="1" t="e">
        <f t="shared" si="9"/>
        <v>#DIV/0!</v>
      </c>
    </row>
    <row r="129" spans="2:15" x14ac:dyDescent="0.25">
      <c r="B129">
        <v>1</v>
      </c>
      <c r="C129">
        <v>6</v>
      </c>
      <c r="D129" s="1">
        <f t="shared" si="4"/>
        <v>0</v>
      </c>
      <c r="E129" s="1">
        <v>0</v>
      </c>
      <c r="F129" s="1">
        <f t="shared" si="5"/>
        <v>0</v>
      </c>
      <c r="G129" s="1">
        <f t="shared" si="6"/>
        <v>0</v>
      </c>
      <c r="J129">
        <v>1</v>
      </c>
      <c r="K129">
        <v>6</v>
      </c>
      <c r="L129" s="1">
        <v>0</v>
      </c>
      <c r="M129" s="1" t="e">
        <f t="shared" si="7"/>
        <v>#DIV/0!</v>
      </c>
      <c r="N129" s="1" t="e">
        <f t="shared" si="8"/>
        <v>#DIV/0!</v>
      </c>
      <c r="O129" s="1" t="e">
        <f t="shared" si="9"/>
        <v>#DIV/0!</v>
      </c>
    </row>
    <row r="130" spans="2:15" x14ac:dyDescent="0.25">
      <c r="B130">
        <v>1.5</v>
      </c>
      <c r="C130">
        <v>6</v>
      </c>
      <c r="D130" s="1">
        <f t="shared" si="4"/>
        <v>0</v>
      </c>
      <c r="E130" s="1">
        <v>0</v>
      </c>
      <c r="F130" s="1">
        <f t="shared" si="5"/>
        <v>0</v>
      </c>
      <c r="G130" s="1">
        <f t="shared" si="6"/>
        <v>0</v>
      </c>
      <c r="J130">
        <v>1.5</v>
      </c>
      <c r="K130">
        <v>6</v>
      </c>
      <c r="L130" s="1">
        <v>0</v>
      </c>
      <c r="M130" s="1" t="e">
        <f t="shared" si="7"/>
        <v>#DIV/0!</v>
      </c>
      <c r="N130" s="1" t="e">
        <f t="shared" si="8"/>
        <v>#DIV/0!</v>
      </c>
      <c r="O130" s="1" t="e">
        <f t="shared" si="9"/>
        <v>#DIV/0!</v>
      </c>
    </row>
    <row r="131" spans="2:15" x14ac:dyDescent="0.25">
      <c r="B131">
        <v>2</v>
      </c>
      <c r="C131">
        <v>6</v>
      </c>
      <c r="D131" s="1">
        <f t="shared" si="4"/>
        <v>0</v>
      </c>
      <c r="E131" s="1">
        <v>0</v>
      </c>
      <c r="F131" s="1">
        <f t="shared" si="5"/>
        <v>0</v>
      </c>
      <c r="G131" s="1">
        <f t="shared" si="6"/>
        <v>0</v>
      </c>
      <c r="J131">
        <v>2</v>
      </c>
      <c r="K131">
        <v>6</v>
      </c>
      <c r="L131" s="1">
        <v>0</v>
      </c>
      <c r="M131" s="1" t="e">
        <f t="shared" si="7"/>
        <v>#DIV/0!</v>
      </c>
      <c r="N131" s="1" t="e">
        <f t="shared" si="8"/>
        <v>#DIV/0!</v>
      </c>
      <c r="O131" s="1" t="e">
        <f t="shared" si="9"/>
        <v>#DIV/0!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0</v>
      </c>
      <c r="G132" s="1">
        <f t="shared" si="6"/>
        <v>0</v>
      </c>
      <c r="J132">
        <v>0.5</v>
      </c>
      <c r="K132">
        <v>8</v>
      </c>
      <c r="L132" s="1">
        <v>0</v>
      </c>
      <c r="M132" s="1" t="e">
        <f t="shared" si="7"/>
        <v>#DIV/0!</v>
      </c>
      <c r="N132" s="1" t="e">
        <f t="shared" si="8"/>
        <v>#DIV/0!</v>
      </c>
      <c r="O132" s="1" t="e">
        <f t="shared" si="9"/>
        <v>#DIV/0!</v>
      </c>
    </row>
    <row r="133" spans="2:15" x14ac:dyDescent="0.25">
      <c r="B133">
        <v>1</v>
      </c>
      <c r="C133">
        <v>8</v>
      </c>
      <c r="D133" s="1">
        <f t="shared" si="4"/>
        <v>0</v>
      </c>
      <c r="E133" s="1">
        <v>0</v>
      </c>
      <c r="F133" s="1">
        <f t="shared" si="5"/>
        <v>0</v>
      </c>
      <c r="G133" s="1">
        <f t="shared" si="6"/>
        <v>0</v>
      </c>
      <c r="J133">
        <v>1</v>
      </c>
      <c r="K133">
        <v>8</v>
      </c>
      <c r="L133" s="1">
        <v>0</v>
      </c>
      <c r="M133" s="1" t="e">
        <f t="shared" si="7"/>
        <v>#DIV/0!</v>
      </c>
      <c r="N133" s="1" t="e">
        <f t="shared" si="8"/>
        <v>#DIV/0!</v>
      </c>
      <c r="O133" s="1" t="e">
        <f t="shared" si="9"/>
        <v>#DIV/0!</v>
      </c>
    </row>
    <row r="134" spans="2:15" x14ac:dyDescent="0.25">
      <c r="B134">
        <v>1.5</v>
      </c>
      <c r="C134">
        <v>8</v>
      </c>
      <c r="D134" s="1">
        <f t="shared" si="4"/>
        <v>0</v>
      </c>
      <c r="E134" s="1">
        <v>0</v>
      </c>
      <c r="F134" s="1">
        <f t="shared" si="5"/>
        <v>0</v>
      </c>
      <c r="G134" s="1">
        <f t="shared" si="6"/>
        <v>0</v>
      </c>
      <c r="J134">
        <v>1.5</v>
      </c>
      <c r="K134">
        <v>8</v>
      </c>
      <c r="L134" s="1">
        <v>0</v>
      </c>
      <c r="M134" s="1" t="e">
        <f t="shared" si="7"/>
        <v>#DIV/0!</v>
      </c>
      <c r="N134" s="1" t="e">
        <f t="shared" si="8"/>
        <v>#DIV/0!</v>
      </c>
      <c r="O134" s="1" t="e">
        <f t="shared" si="9"/>
        <v>#DIV/0!</v>
      </c>
    </row>
    <row r="135" spans="2:15" x14ac:dyDescent="0.25">
      <c r="B135">
        <v>2</v>
      </c>
      <c r="C135">
        <v>8</v>
      </c>
      <c r="D135" s="1">
        <f t="shared" si="4"/>
        <v>0</v>
      </c>
      <c r="E135" s="1">
        <v>0</v>
      </c>
      <c r="F135" s="1">
        <f t="shared" si="5"/>
        <v>0</v>
      </c>
      <c r="G135" s="1">
        <f t="shared" si="6"/>
        <v>0</v>
      </c>
      <c r="J135">
        <v>2</v>
      </c>
      <c r="K135">
        <v>8</v>
      </c>
      <c r="L135" s="1">
        <v>0</v>
      </c>
      <c r="M135" s="1" t="e">
        <f t="shared" si="7"/>
        <v>#DIV/0!</v>
      </c>
      <c r="N135" s="1" t="e">
        <f t="shared" si="8"/>
        <v>#DIV/0!</v>
      </c>
      <c r="O135" s="1" t="e">
        <f t="shared" si="9"/>
        <v>#DIV/0!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0</v>
      </c>
      <c r="G136" s="1">
        <f t="shared" si="6"/>
        <v>0</v>
      </c>
      <c r="J136">
        <v>0.5</v>
      </c>
      <c r="K136">
        <v>10</v>
      </c>
      <c r="L136" s="1">
        <v>0</v>
      </c>
      <c r="M136" s="1" t="e">
        <f t="shared" si="7"/>
        <v>#DIV/0!</v>
      </c>
      <c r="N136" s="1" t="e">
        <f t="shared" si="8"/>
        <v>#DIV/0!</v>
      </c>
      <c r="O136" s="1" t="e">
        <f t="shared" si="9"/>
        <v>#DIV/0!</v>
      </c>
    </row>
    <row r="137" spans="2:15" x14ac:dyDescent="0.25">
      <c r="B137">
        <v>1</v>
      </c>
      <c r="C137">
        <v>10</v>
      </c>
      <c r="D137" s="1">
        <f t="shared" si="4"/>
        <v>0</v>
      </c>
      <c r="E137" s="1">
        <v>0</v>
      </c>
      <c r="F137" s="1">
        <f t="shared" si="5"/>
        <v>0</v>
      </c>
      <c r="G137" s="1">
        <f t="shared" si="6"/>
        <v>0</v>
      </c>
      <c r="J137">
        <v>1</v>
      </c>
      <c r="K137">
        <v>10</v>
      </c>
      <c r="L137" s="1">
        <v>0</v>
      </c>
      <c r="M137" s="1" t="e">
        <f t="shared" si="7"/>
        <v>#DIV/0!</v>
      </c>
      <c r="N137" s="1" t="e">
        <f t="shared" si="8"/>
        <v>#DIV/0!</v>
      </c>
      <c r="O137" s="1" t="e">
        <f t="shared" si="9"/>
        <v>#DIV/0!</v>
      </c>
    </row>
    <row r="138" spans="2:15" x14ac:dyDescent="0.25">
      <c r="B138">
        <v>1.5</v>
      </c>
      <c r="C138">
        <v>10</v>
      </c>
      <c r="D138" s="1">
        <f t="shared" si="4"/>
        <v>0</v>
      </c>
      <c r="E138" s="1">
        <v>0</v>
      </c>
      <c r="F138" s="1">
        <f t="shared" si="5"/>
        <v>0</v>
      </c>
      <c r="G138" s="1">
        <f t="shared" si="6"/>
        <v>0</v>
      </c>
      <c r="J138">
        <v>1.5</v>
      </c>
      <c r="K138">
        <v>10</v>
      </c>
      <c r="L138" s="1">
        <v>0</v>
      </c>
      <c r="M138" s="1" t="e">
        <f t="shared" si="7"/>
        <v>#DIV/0!</v>
      </c>
      <c r="N138" s="1" t="e">
        <f t="shared" si="8"/>
        <v>#DIV/0!</v>
      </c>
      <c r="O138" s="1" t="e">
        <f t="shared" si="9"/>
        <v>#DIV/0!</v>
      </c>
    </row>
    <row r="139" spans="2:15" x14ac:dyDescent="0.25">
      <c r="B139">
        <v>2</v>
      </c>
      <c r="C139">
        <v>10</v>
      </c>
      <c r="D139" s="1">
        <f t="shared" si="4"/>
        <v>0</v>
      </c>
      <c r="E139" s="1">
        <v>0</v>
      </c>
      <c r="F139" s="1">
        <f t="shared" si="5"/>
        <v>0</v>
      </c>
      <c r="G139" s="1">
        <f t="shared" si="6"/>
        <v>0</v>
      </c>
      <c r="J139">
        <v>2</v>
      </c>
      <c r="K139">
        <v>10</v>
      </c>
      <c r="L139" s="1">
        <v>0</v>
      </c>
      <c r="M139" s="1" t="e">
        <f t="shared" si="7"/>
        <v>#DIV/0!</v>
      </c>
      <c r="N139" s="1" t="e">
        <f t="shared" si="8"/>
        <v>#DIV/0!</v>
      </c>
      <c r="O139" s="1" t="e">
        <f t="shared" si="9"/>
        <v>#DIV/0!</v>
      </c>
    </row>
    <row r="140" spans="2:15" x14ac:dyDescent="0.25">
      <c r="B140" s="2" t="s">
        <v>13</v>
      </c>
      <c r="C140" s="2"/>
      <c r="D140" s="3">
        <f>MIN(D116:D139)</f>
        <v>-0.36386100000000005</v>
      </c>
      <c r="E140" s="3">
        <f t="shared" ref="E140:G140" si="10">MIN(E116:E139)</f>
        <v>0</v>
      </c>
      <c r="F140" s="3">
        <f t="shared" si="10"/>
        <v>-0.45053399999999999</v>
      </c>
      <c r="G140" s="3">
        <f t="shared" si="10"/>
        <v>-0.29290399999999994</v>
      </c>
      <c r="J140" s="2" t="s">
        <v>13</v>
      </c>
      <c r="K140" s="2"/>
      <c r="L140" s="3">
        <f>MIN(L116:L139)</f>
        <v>0</v>
      </c>
      <c r="M140" s="3" t="e">
        <f t="shared" ref="M140:O140" si="11">MIN(M116:M139)</f>
        <v>#DIV/0!</v>
      </c>
      <c r="N140" s="3" t="e">
        <f t="shared" si="11"/>
        <v>#DIV/0!</v>
      </c>
      <c r="O140" s="3" t="e">
        <f t="shared" si="11"/>
        <v>#DIV/0!</v>
      </c>
    </row>
    <row r="141" spans="2:15" x14ac:dyDescent="0.25">
      <c r="B141" s="2" t="s">
        <v>14</v>
      </c>
      <c r="C141" s="2"/>
      <c r="D141" s="3">
        <f>MAX(D116:D139)</f>
        <v>1.2233999999999967E-2</v>
      </c>
      <c r="E141" s="3">
        <f t="shared" ref="E141:G141" si="12">MAX(E116:E139)</f>
        <v>0</v>
      </c>
      <c r="F141" s="3">
        <f t="shared" si="12"/>
        <v>0</v>
      </c>
      <c r="G141" s="3">
        <f t="shared" si="12"/>
        <v>0</v>
      </c>
      <c r="J141" s="2" t="s">
        <v>14</v>
      </c>
      <c r="K141" s="2"/>
      <c r="L141" s="3">
        <f>MAX(L116:L139)</f>
        <v>0</v>
      </c>
      <c r="M141" s="3" t="e">
        <f t="shared" ref="M141:O141" si="13">MAX(M116:M139)</f>
        <v>#DIV/0!</v>
      </c>
      <c r="N141" s="3" t="e">
        <f t="shared" si="13"/>
        <v>#DIV/0!</v>
      </c>
      <c r="O141" s="3" t="e">
        <f t="shared" si="13"/>
        <v>#DIV/0!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85" workbookViewId="0">
      <selection activeCell="S94" sqref="S94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10553.4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0.8559679460143399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10946.9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0.62442032250888413</v>
      </c>
      <c r="N5">
        <f t="shared" ref="N5:N27" si="2">F5/D5</f>
        <v>0.5494669533919333</v>
      </c>
      <c r="O5">
        <f t="shared" ref="O5:O27" si="3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10338.1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si="1"/>
        <v>0.58709849620644228</v>
      </c>
      <c r="N6">
        <f t="shared" si="2"/>
        <v>0.54194493662259779</v>
      </c>
      <c r="O6">
        <f t="shared" si="3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10127.5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1"/>
        <v>0.57513856708009636</v>
      </c>
      <c r="N7">
        <f t="shared" si="2"/>
        <v>0.53937974194720828</v>
      </c>
      <c r="O7">
        <f t="shared" si="3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11062.1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1"/>
        <v>0.89826957587962553</v>
      </c>
      <c r="N8">
        <f t="shared" si="2"/>
        <v>0.81595465655425536</v>
      </c>
      <c r="O8">
        <f t="shared" si="3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11822.7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1"/>
        <v>0.6751199177706716</v>
      </c>
      <c r="N9">
        <f t="shared" si="2"/>
        <v>0.57179648241206027</v>
      </c>
      <c r="O9">
        <f t="shared" si="3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11277.1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1"/>
        <v>0.64042410612875389</v>
      </c>
      <c r="N10">
        <f t="shared" si="2"/>
        <v>0.57315660351642361</v>
      </c>
      <c r="O10">
        <f t="shared" si="3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10881.1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1"/>
        <v>0.6179353505065649</v>
      </c>
      <c r="N11">
        <f t="shared" si="2"/>
        <v>0.56850551996728915</v>
      </c>
      <c r="O11">
        <f t="shared" si="3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11505.3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0.93626561419213084</v>
      </c>
      <c r="N12">
        <f t="shared" si="2"/>
        <v>0.84330878463604186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12666.2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1"/>
        <v>0.7239317802519375</v>
      </c>
      <c r="N13">
        <f t="shared" si="2"/>
        <v>0.59129306600214893</v>
      </c>
      <c r="O13">
        <f t="shared" si="3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12487.2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1"/>
        <v>0.70914542728635688</v>
      </c>
      <c r="N14">
        <f t="shared" si="2"/>
        <v>0.58753009858707017</v>
      </c>
      <c r="O14">
        <f t="shared" si="3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11580.9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1"/>
        <v>0.65767684339648358</v>
      </c>
      <c r="N15">
        <f t="shared" si="2"/>
        <v>0.58302098950524739</v>
      </c>
      <c r="O15">
        <f t="shared" si="3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11551.9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0.94187430695975483</v>
      </c>
      <c r="N16">
        <f t="shared" si="2"/>
        <v>0.85246396190724671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13320.8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1"/>
        <v>0.76274457035208965</v>
      </c>
      <c r="N17">
        <f t="shared" si="2"/>
        <v>0.59694920494952564</v>
      </c>
      <c r="O17">
        <f t="shared" si="3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13175.9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1"/>
        <v>0.74825655354141107</v>
      </c>
      <c r="N18">
        <f t="shared" si="2"/>
        <v>0.59373722229794201</v>
      </c>
      <c r="O18">
        <f t="shared" si="3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12313.2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1"/>
        <v>0.69926400436145575</v>
      </c>
      <c r="N19">
        <f t="shared" si="2"/>
        <v>0.59148834673572304</v>
      </c>
      <c r="O19">
        <f t="shared" si="3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11622.1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0.94864992817030169</v>
      </c>
      <c r="N20">
        <f t="shared" si="2"/>
        <v>0.85890361760480605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14384.7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1"/>
        <v>0.8251230396824486</v>
      </c>
      <c r="N21">
        <f t="shared" si="2"/>
        <v>0.60269941606341848</v>
      </c>
      <c r="O21">
        <f t="shared" si="3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14097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1"/>
        <v>0.80056562627777028</v>
      </c>
      <c r="N22">
        <f t="shared" si="2"/>
        <v>0.5964290581981736</v>
      </c>
      <c r="O22">
        <f t="shared" si="3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13250.5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1"/>
        <v>0.75249307164599522</v>
      </c>
      <c r="N23">
        <f t="shared" si="2"/>
        <v>0.59647449002771347</v>
      </c>
      <c r="O23">
        <f t="shared" si="3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11593.3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0.94730434214181813</v>
      </c>
      <c r="N24">
        <f t="shared" si="2"/>
        <v>0.85904789920086289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14939.9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1"/>
        <v>0.85851626249856339</v>
      </c>
      <c r="N25">
        <f t="shared" si="2"/>
        <v>0.60410297666934842</v>
      </c>
      <c r="O25">
        <f t="shared" si="3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15148.1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1"/>
        <v>0.86025737131434288</v>
      </c>
      <c r="N26">
        <f t="shared" si="2"/>
        <v>0.59685498160010908</v>
      </c>
      <c r="O26">
        <f t="shared" si="3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14058.3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1"/>
        <v>0.79836786152378358</v>
      </c>
      <c r="N27">
        <f t="shared" si="2"/>
        <v>0.59665621734587249</v>
      </c>
      <c r="O27">
        <f t="shared" si="3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0.99980000000000002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0.96947300000000003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0.97248999999999997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0.91203900000000004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0.97768900000000003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0.96435700000000002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0.88895299999999999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0.979356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0.94305799999999995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0.84347499999999997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0.97732399999999997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0.92336799999999997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0.81395700000000004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0.98273500000000003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0.92209200000000002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0.77108900000000002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0.99256299999999997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0.90759000000000001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0.76375400000000004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1.9999999999997797E-4</v>
      </c>
      <c r="E116" s="1">
        <v>0</v>
      </c>
      <c r="F116" s="1">
        <f t="shared" ref="F116:F139" si="5">F30-E30</f>
        <v>-0.14306600000000003</v>
      </c>
      <c r="G116" s="1">
        <f t="shared" ref="G116:G139" si="6">G30-E30</f>
        <v>-3.3251000000000031E-2</v>
      </c>
      <c r="J116">
        <v>0.5</v>
      </c>
      <c r="K116">
        <v>3</v>
      </c>
      <c r="L116" s="1">
        <v>0</v>
      </c>
      <c r="M116" s="1">
        <f>M4-L4</f>
        <v>-0.1440320539856601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3.0526999999999971E-2</v>
      </c>
      <c r="E117" s="1">
        <v>0</v>
      </c>
      <c r="F117" s="1">
        <f t="shared" si="5"/>
        <v>-0.12254900000000002</v>
      </c>
      <c r="G117" s="1">
        <f t="shared" si="6"/>
        <v>-9.0783000000000058E-2</v>
      </c>
      <c r="J117">
        <v>1</v>
      </c>
      <c r="K117">
        <v>3</v>
      </c>
      <c r="L117" s="1">
        <v>0</v>
      </c>
      <c r="M117" s="1">
        <f t="shared" ref="M117:M139" si="7">M5-L5</f>
        <v>-0.37557967749111587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-0.40027799999999991</v>
      </c>
      <c r="E118" s="1">
        <v>0</v>
      </c>
      <c r="F118" s="1">
        <f t="shared" si="5"/>
        <v>-0.14301799999999998</v>
      </c>
      <c r="G118" s="1">
        <f t="shared" si="6"/>
        <v>-0.19384800000000002</v>
      </c>
      <c r="J118">
        <v>1.5</v>
      </c>
      <c r="K118">
        <v>3</v>
      </c>
      <c r="L118" s="1">
        <v>0</v>
      </c>
      <c r="M118" s="1">
        <f t="shared" si="7"/>
        <v>-0.41290150379355772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-0.532586</v>
      </c>
      <c r="E119" s="1">
        <v>0</v>
      </c>
      <c r="F119" s="1">
        <f t="shared" si="5"/>
        <v>-5.7318000000000091E-2</v>
      </c>
      <c r="G119" s="1">
        <f t="shared" si="6"/>
        <v>-0.15828200000000003</v>
      </c>
      <c r="J119">
        <v>2</v>
      </c>
      <c r="K119">
        <v>3</v>
      </c>
      <c r="L119" s="1">
        <v>0</v>
      </c>
      <c r="M119" s="1">
        <f t="shared" si="7"/>
        <v>-0.42486143291990364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-0.10173042412037447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2.231099999999997E-2</v>
      </c>
      <c r="E121" s="1">
        <v>0</v>
      </c>
      <c r="F121" s="1">
        <f t="shared" si="5"/>
        <v>-0.21868500000000002</v>
      </c>
      <c r="G121" s="1">
        <f t="shared" si="6"/>
        <v>-0.127166</v>
      </c>
      <c r="J121">
        <v>1</v>
      </c>
      <c r="K121">
        <v>4</v>
      </c>
      <c r="L121" s="1">
        <v>0</v>
      </c>
      <c r="M121" s="1">
        <f t="shared" si="7"/>
        <v>-0.3248800822293284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-0.34968699999999997</v>
      </c>
      <c r="E122" s="1">
        <v>0</v>
      </c>
      <c r="F122" s="1">
        <f t="shared" si="5"/>
        <v>-0.23921999999999999</v>
      </c>
      <c r="G122" s="1">
        <f t="shared" si="6"/>
        <v>-0.24597100000000005</v>
      </c>
      <c r="J122">
        <v>1.5</v>
      </c>
      <c r="K122">
        <v>4</v>
      </c>
      <c r="L122" s="1">
        <v>0</v>
      </c>
      <c r="M122" s="1">
        <f t="shared" si="7"/>
        <v>-0.35957589387124611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-0.42045199999999999</v>
      </c>
      <c r="E123" s="1">
        <v>0</v>
      </c>
      <c r="F123" s="1">
        <f t="shared" si="5"/>
        <v>-0.14778999999999998</v>
      </c>
      <c r="G123" s="1">
        <f t="shared" si="6"/>
        <v>-0.20170500000000002</v>
      </c>
      <c r="J123">
        <v>2</v>
      </c>
      <c r="K123">
        <v>4</v>
      </c>
      <c r="L123" s="1">
        <v>0</v>
      </c>
      <c r="M123" s="1">
        <f t="shared" si="7"/>
        <v>-0.3820646494934351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-6.3734385807869165E-2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2.0643999999999996E-2</v>
      </c>
      <c r="E125" s="1">
        <v>0</v>
      </c>
      <c r="F125" s="1">
        <f t="shared" si="5"/>
        <v>-0.36533800000000005</v>
      </c>
      <c r="G125" s="1">
        <f t="shared" si="6"/>
        <v>-0.13467399999999996</v>
      </c>
      <c r="J125">
        <v>1</v>
      </c>
      <c r="K125">
        <v>5</v>
      </c>
      <c r="L125" s="1">
        <v>0</v>
      </c>
      <c r="M125" s="1">
        <f t="shared" si="7"/>
        <v>-0.2760682197480625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-0.30855999999999995</v>
      </c>
      <c r="E126" s="1">
        <v>0</v>
      </c>
      <c r="F126" s="1">
        <f t="shared" si="5"/>
        <v>-0.36607000000000001</v>
      </c>
      <c r="G126" s="1">
        <f t="shared" si="6"/>
        <v>-0.2745979999999999</v>
      </c>
      <c r="J126">
        <v>1.5</v>
      </c>
      <c r="K126">
        <v>5</v>
      </c>
      <c r="L126" s="1">
        <v>0</v>
      </c>
      <c r="M126" s="1">
        <f t="shared" si="7"/>
        <v>-0.29085457271364312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-0.34785499999999997</v>
      </c>
      <c r="E127" s="1">
        <v>0</v>
      </c>
      <c r="F127" s="1">
        <f t="shared" si="5"/>
        <v>-0.26017999999999997</v>
      </c>
      <c r="G127" s="1">
        <f t="shared" si="6"/>
        <v>-0.20486300000000002</v>
      </c>
      <c r="J127">
        <v>2</v>
      </c>
      <c r="K127">
        <v>5</v>
      </c>
      <c r="L127" s="1">
        <v>0</v>
      </c>
      <c r="M127" s="1">
        <f t="shared" si="7"/>
        <v>-0.34232315660351642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-5.8125693040245174E-2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2.2676000000000029E-2</v>
      </c>
      <c r="E129" s="1">
        <v>0</v>
      </c>
      <c r="F129" s="1">
        <f t="shared" si="5"/>
        <v>-0.55117499999999997</v>
      </c>
      <c r="G129" s="1">
        <f t="shared" si="6"/>
        <v>-0.13842100000000002</v>
      </c>
      <c r="J129">
        <v>1</v>
      </c>
      <c r="K129">
        <v>6</v>
      </c>
      <c r="L129" s="1">
        <v>0</v>
      </c>
      <c r="M129" s="1">
        <f t="shared" si="7"/>
        <v>-0.23725542964791035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-0.26115999999999995</v>
      </c>
      <c r="E130" s="1">
        <v>0</v>
      </c>
      <c r="F130" s="1">
        <f t="shared" si="5"/>
        <v>-0.51416700000000004</v>
      </c>
      <c r="G130" s="1">
        <f t="shared" si="6"/>
        <v>-0.25434699999999999</v>
      </c>
      <c r="J130">
        <v>1.5</v>
      </c>
      <c r="K130">
        <v>6</v>
      </c>
      <c r="L130" s="1">
        <v>0</v>
      </c>
      <c r="M130" s="1">
        <f t="shared" si="7"/>
        <v>-0.25174344645858893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-0.30246500000000009</v>
      </c>
      <c r="E131" s="1">
        <v>0</v>
      </c>
      <c r="F131" s="1">
        <f t="shared" si="5"/>
        <v>-0.40069300000000002</v>
      </c>
      <c r="G131" s="1">
        <f t="shared" si="6"/>
        <v>-0.21254300000000004</v>
      </c>
      <c r="J131">
        <v>2</v>
      </c>
      <c r="K131">
        <v>6</v>
      </c>
      <c r="L131" s="1">
        <v>0</v>
      </c>
      <c r="M131" s="1">
        <f t="shared" si="7"/>
        <v>-0.30073599563854425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-5.1350071829698307E-2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1.7264999999999975E-2</v>
      </c>
      <c r="E133" s="1">
        <v>0</v>
      </c>
      <c r="F133" s="1">
        <f t="shared" si="5"/>
        <v>-0.72877199999999998</v>
      </c>
      <c r="G133" s="1">
        <f t="shared" si="6"/>
        <v>-0.14515500000000003</v>
      </c>
      <c r="J133">
        <v>1</v>
      </c>
      <c r="K133">
        <v>8</v>
      </c>
      <c r="L133" s="1">
        <v>0</v>
      </c>
      <c r="M133" s="1">
        <f t="shared" si="7"/>
        <v>-0.1748769603175514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-0.24282800000000004</v>
      </c>
      <c r="E134" s="1">
        <v>0</v>
      </c>
      <c r="F134" s="1">
        <f t="shared" si="5"/>
        <v>-0.65746900000000008</v>
      </c>
      <c r="G134" s="1">
        <f t="shared" si="6"/>
        <v>-0.24082400000000004</v>
      </c>
      <c r="J134">
        <v>1.5</v>
      </c>
      <c r="K134">
        <v>8</v>
      </c>
      <c r="L134" s="1">
        <v>0</v>
      </c>
      <c r="M134" s="1">
        <f t="shared" si="7"/>
        <v>-0.19943437372222972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-0.22168500000000002</v>
      </c>
      <c r="E135" s="1">
        <v>0</v>
      </c>
      <c r="F135" s="1">
        <f t="shared" si="5"/>
        <v>-0.50924400000000003</v>
      </c>
      <c r="G135" s="1">
        <f t="shared" si="6"/>
        <v>-0.18378800000000006</v>
      </c>
      <c r="J135">
        <v>2</v>
      </c>
      <c r="K135">
        <v>8</v>
      </c>
      <c r="L135" s="1">
        <v>0</v>
      </c>
      <c r="M135" s="1">
        <f t="shared" si="7"/>
        <v>-0.24750692835400478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-5.2695657858181866E-2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7.4370000000000269E-3</v>
      </c>
      <c r="E137" s="1">
        <v>0</v>
      </c>
      <c r="F137" s="1">
        <f t="shared" si="5"/>
        <v>-0.84576699999999994</v>
      </c>
      <c r="G137" s="1">
        <f t="shared" si="6"/>
        <v>-0.16585499999999997</v>
      </c>
      <c r="J137">
        <v>1</v>
      </c>
      <c r="K137">
        <v>10</v>
      </c>
      <c r="L137" s="1">
        <v>0</v>
      </c>
      <c r="M137" s="1">
        <f t="shared" si="7"/>
        <v>-0.14148373750143661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-0.21002900000000002</v>
      </c>
      <c r="E138" s="1">
        <v>0</v>
      </c>
      <c r="F138" s="1">
        <f t="shared" si="5"/>
        <v>-0.777196</v>
      </c>
      <c r="G138" s="1">
        <f t="shared" si="6"/>
        <v>-0.21534300000000006</v>
      </c>
      <c r="J138">
        <v>1.5</v>
      </c>
      <c r="K138">
        <v>10</v>
      </c>
      <c r="L138" s="1">
        <v>0</v>
      </c>
      <c r="M138" s="1">
        <f t="shared" si="7"/>
        <v>-0.13974262868565712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-0.19031200000000004</v>
      </c>
      <c r="E139" s="1">
        <v>0</v>
      </c>
      <c r="F139" s="1">
        <f t="shared" si="5"/>
        <v>-0.624641</v>
      </c>
      <c r="G139" s="1">
        <f t="shared" si="6"/>
        <v>-0.16532100000000005</v>
      </c>
      <c r="J139">
        <v>2</v>
      </c>
      <c r="K139">
        <v>10</v>
      </c>
      <c r="L139" s="1">
        <v>0</v>
      </c>
      <c r="M139" s="1">
        <f t="shared" si="7"/>
        <v>-0.20163213847621642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-0.532586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-0.2745979999999999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-0.42486143291990364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3.0526999999999971E-2</v>
      </c>
      <c r="E141" s="3">
        <f t="shared" ref="E141:G141" si="12">MAX(E116:E139)</f>
        <v>0</v>
      </c>
      <c r="F141" s="3">
        <f t="shared" si="12"/>
        <v>-5.7318000000000091E-2</v>
      </c>
      <c r="G141" s="3">
        <f t="shared" si="12"/>
        <v>-3.3251000000000031E-2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-5.1350071829698307E-2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K32" sqref="K32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10968.3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0.88961976446160329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11198.9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0.63879461306349217</v>
      </c>
      <c r="N5">
        <f t="shared" ref="N5:N27" si="2">F5/D5</f>
        <v>0.5494669533919333</v>
      </c>
      <c r="O5">
        <f t="shared" ref="O5:O27" si="3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10408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si="1"/>
        <v>0.59106810231248019</v>
      </c>
      <c r="N6">
        <f t="shared" si="2"/>
        <v>0.54194493662259779</v>
      </c>
      <c r="O6">
        <f t="shared" si="3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10151.200000000001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1"/>
        <v>0.57648448503021221</v>
      </c>
      <c r="N7">
        <f t="shared" si="2"/>
        <v>0.53937974194720828</v>
      </c>
      <c r="O7">
        <f t="shared" si="3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11411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1"/>
        <v>0.92660110922540995</v>
      </c>
      <c r="N8">
        <f t="shared" si="2"/>
        <v>0.81595465655425536</v>
      </c>
      <c r="O8">
        <f t="shared" si="3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12128.3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1"/>
        <v>0.69257080858839648</v>
      </c>
      <c r="N9">
        <f t="shared" si="2"/>
        <v>0.57179648241206027</v>
      </c>
      <c r="O9">
        <f t="shared" si="3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11493.2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1"/>
        <v>0.65269637908318578</v>
      </c>
      <c r="N10">
        <f t="shared" si="2"/>
        <v>0.57315660351642361</v>
      </c>
      <c r="O10">
        <f t="shared" si="3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11011.4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1"/>
        <v>0.62533505974285586</v>
      </c>
      <c r="N11">
        <f t="shared" si="2"/>
        <v>0.56850551996728915</v>
      </c>
      <c r="O11">
        <f t="shared" si="3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11732.4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0.95474630752329415</v>
      </c>
      <c r="N12">
        <f t="shared" si="2"/>
        <v>0.84330878463604186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12919.4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1"/>
        <v>0.73840332868475789</v>
      </c>
      <c r="N13">
        <f t="shared" si="2"/>
        <v>0.59129306600214893</v>
      </c>
      <c r="O13">
        <f t="shared" si="3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12662.9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1"/>
        <v>0.71912339284903004</v>
      </c>
      <c r="N14">
        <f t="shared" si="2"/>
        <v>0.58753009858707017</v>
      </c>
      <c r="O14">
        <f t="shared" si="3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11664.4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1"/>
        <v>0.66241879060469766</v>
      </c>
      <c r="N15">
        <f t="shared" si="2"/>
        <v>0.58302098950524739</v>
      </c>
      <c r="O15">
        <f t="shared" si="3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11759.4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0.95879264235861983</v>
      </c>
      <c r="N16">
        <f t="shared" si="2"/>
        <v>0.85246396190724671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13530.3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1"/>
        <v>0.77474047055994222</v>
      </c>
      <c r="N17">
        <f t="shared" si="2"/>
        <v>0.59694920494952564</v>
      </c>
      <c r="O17">
        <f t="shared" si="3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13342.4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1"/>
        <v>0.75771205306437694</v>
      </c>
      <c r="N18">
        <f t="shared" si="2"/>
        <v>0.59373722229794201</v>
      </c>
      <c r="O18">
        <f t="shared" si="3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12365.2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1"/>
        <v>0.70221707328154115</v>
      </c>
      <c r="N19">
        <f t="shared" si="2"/>
        <v>0.59148834673572304</v>
      </c>
      <c r="O19">
        <f t="shared" si="3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11738.4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0.95814287579992152</v>
      </c>
      <c r="N20">
        <f t="shared" si="2"/>
        <v>0.85890361760480605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14632.8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1"/>
        <v>0.83935434281322052</v>
      </c>
      <c r="N21">
        <f t="shared" si="2"/>
        <v>0.60269941606341848</v>
      </c>
      <c r="O21">
        <f t="shared" si="3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14228.3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1"/>
        <v>0.80802212530098583</v>
      </c>
      <c r="N22">
        <f t="shared" si="2"/>
        <v>0.5964290581981736</v>
      </c>
      <c r="O22">
        <f t="shared" si="3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13243.5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1"/>
        <v>0.75209554313752214</v>
      </c>
      <c r="N23">
        <f t="shared" si="2"/>
        <v>0.59647449002771347</v>
      </c>
      <c r="O23">
        <f t="shared" si="3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11715.7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0.95730581294634831</v>
      </c>
      <c r="N24">
        <f t="shared" si="2"/>
        <v>0.85904789920086289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15130.6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1"/>
        <v>0.86947477301459608</v>
      </c>
      <c r="N25">
        <f t="shared" si="2"/>
        <v>0.60410297666934842</v>
      </c>
      <c r="O25">
        <f t="shared" si="3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15223.9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1"/>
        <v>0.86456203716323654</v>
      </c>
      <c r="N26">
        <f t="shared" si="2"/>
        <v>0.59685498160010908</v>
      </c>
      <c r="O26">
        <f t="shared" si="3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14079.8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1"/>
        <v>0.799588841942665</v>
      </c>
      <c r="N27">
        <f t="shared" si="2"/>
        <v>0.59665621734587249</v>
      </c>
      <c r="O27">
        <f t="shared" si="3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0.99995000000000001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0.97554700000000005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0.96787999999999996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0.91117300000000001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0.98264700000000005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0.95939700000000006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0.88634900000000005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0.97747099999999998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0.93494999999999995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0.83974400000000005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0.98030700000000004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0.92195700000000003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0.81304799999999999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0.98503300000000005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0.91471999999999998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0.77111399999999997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0.99330499999999999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0.90654500000000005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0.76178400000000002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4.9999999999994493E-5</v>
      </c>
      <c r="E116" s="1">
        <v>0</v>
      </c>
      <c r="F116" s="1">
        <f t="shared" ref="F116:F139" si="5">F30-E30</f>
        <v>-0.14321600000000001</v>
      </c>
      <c r="G116" s="1">
        <f t="shared" ref="G116:G139" si="6">G30-E30</f>
        <v>-3.3401000000000014E-2</v>
      </c>
      <c r="J116">
        <v>0.5</v>
      </c>
      <c r="K116">
        <v>3</v>
      </c>
      <c r="L116" s="1">
        <v>0</v>
      </c>
      <c r="M116" s="1">
        <f>M4-L4</f>
        <v>-0.11038023553839671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2.4452999999999947E-2</v>
      </c>
      <c r="E117" s="1">
        <v>0</v>
      </c>
      <c r="F117" s="1">
        <f t="shared" si="5"/>
        <v>-0.12862300000000004</v>
      </c>
      <c r="G117" s="1">
        <f t="shared" si="6"/>
        <v>-9.6857000000000082E-2</v>
      </c>
      <c r="J117">
        <v>1</v>
      </c>
      <c r="K117">
        <v>3</v>
      </c>
      <c r="L117" s="1">
        <v>0</v>
      </c>
      <c r="M117" s="1">
        <f t="shared" ref="M117:M139" si="7">M5-L5</f>
        <v>-0.36120538693650783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-0.39566799999999991</v>
      </c>
      <c r="E118" s="1">
        <v>0</v>
      </c>
      <c r="F118" s="1">
        <f t="shared" si="5"/>
        <v>-0.13840799999999998</v>
      </c>
      <c r="G118" s="1">
        <f t="shared" si="6"/>
        <v>-0.18923800000000002</v>
      </c>
      <c r="J118">
        <v>1.5</v>
      </c>
      <c r="K118">
        <v>3</v>
      </c>
      <c r="L118" s="1">
        <v>0</v>
      </c>
      <c r="M118" s="1">
        <f t="shared" si="7"/>
        <v>-0.40893189768751981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-0.53171999999999997</v>
      </c>
      <c r="E119" s="1">
        <v>0</v>
      </c>
      <c r="F119" s="1">
        <f t="shared" si="5"/>
        <v>-5.6452000000000058E-2</v>
      </c>
      <c r="G119" s="1">
        <f t="shared" si="6"/>
        <v>-0.157416</v>
      </c>
      <c r="J119">
        <v>2</v>
      </c>
      <c r="K119">
        <v>3</v>
      </c>
      <c r="L119" s="1">
        <v>0</v>
      </c>
      <c r="M119" s="1">
        <f t="shared" si="7"/>
        <v>-0.42351551496978779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-7.3398890774590053E-2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1.7352999999999952E-2</v>
      </c>
      <c r="E121" s="1">
        <v>0</v>
      </c>
      <c r="F121" s="1">
        <f t="shared" si="5"/>
        <v>-0.22364300000000004</v>
      </c>
      <c r="G121" s="1">
        <f t="shared" si="6"/>
        <v>-0.13212400000000002</v>
      </c>
      <c r="J121">
        <v>1</v>
      </c>
      <c r="K121">
        <v>4</v>
      </c>
      <c r="L121" s="1">
        <v>0</v>
      </c>
      <c r="M121" s="1">
        <f t="shared" si="7"/>
        <v>-0.30742919141160352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-0.34472700000000001</v>
      </c>
      <c r="E122" s="1">
        <v>0</v>
      </c>
      <c r="F122" s="1">
        <f t="shared" si="5"/>
        <v>-0.23426000000000002</v>
      </c>
      <c r="G122" s="1">
        <f t="shared" si="6"/>
        <v>-0.24101100000000009</v>
      </c>
      <c r="J122">
        <v>1.5</v>
      </c>
      <c r="K122">
        <v>4</v>
      </c>
      <c r="L122" s="1">
        <v>0</v>
      </c>
      <c r="M122" s="1">
        <f t="shared" si="7"/>
        <v>-0.34730362091681422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-0.41784800000000005</v>
      </c>
      <c r="E123" s="1">
        <v>0</v>
      </c>
      <c r="F123" s="1">
        <f t="shared" si="5"/>
        <v>-0.14518600000000004</v>
      </c>
      <c r="G123" s="1">
        <f t="shared" si="6"/>
        <v>-0.19910100000000008</v>
      </c>
      <c r="J123">
        <v>2</v>
      </c>
      <c r="K123">
        <v>4</v>
      </c>
      <c r="L123" s="1">
        <v>0</v>
      </c>
      <c r="M123" s="1">
        <f t="shared" si="7"/>
        <v>-0.37466494025714414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-4.5253692476705853E-2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2.2529000000000021E-2</v>
      </c>
      <c r="E125" s="1">
        <v>0</v>
      </c>
      <c r="F125" s="1">
        <f t="shared" si="5"/>
        <v>-0.36345300000000003</v>
      </c>
      <c r="G125" s="1">
        <f t="shared" si="6"/>
        <v>-0.13278899999999993</v>
      </c>
      <c r="J125">
        <v>1</v>
      </c>
      <c r="K125">
        <v>5</v>
      </c>
      <c r="L125" s="1">
        <v>0</v>
      </c>
      <c r="M125" s="1">
        <f t="shared" si="7"/>
        <v>-0.26159667131524211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-0.30045199999999994</v>
      </c>
      <c r="E126" s="1">
        <v>0</v>
      </c>
      <c r="F126" s="1">
        <f t="shared" si="5"/>
        <v>-0.357962</v>
      </c>
      <c r="G126" s="1">
        <f t="shared" si="6"/>
        <v>-0.26648999999999989</v>
      </c>
      <c r="J126">
        <v>1.5</v>
      </c>
      <c r="K126">
        <v>5</v>
      </c>
      <c r="L126" s="1">
        <v>0</v>
      </c>
      <c r="M126" s="1">
        <f t="shared" si="7"/>
        <v>-0.28087660715096996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-0.34412400000000004</v>
      </c>
      <c r="E127" s="1">
        <v>0</v>
      </c>
      <c r="F127" s="1">
        <f t="shared" si="5"/>
        <v>-0.25644900000000004</v>
      </c>
      <c r="G127" s="1">
        <f t="shared" si="6"/>
        <v>-0.20113200000000009</v>
      </c>
      <c r="J127">
        <v>2</v>
      </c>
      <c r="K127">
        <v>5</v>
      </c>
      <c r="L127" s="1">
        <v>0</v>
      </c>
      <c r="M127" s="1">
        <f t="shared" si="7"/>
        <v>-0.33758120939530234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-4.1207357641380171E-2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1.9692999999999961E-2</v>
      </c>
      <c r="E129" s="1">
        <v>0</v>
      </c>
      <c r="F129" s="1">
        <f t="shared" si="5"/>
        <v>-0.55415800000000004</v>
      </c>
      <c r="G129" s="1">
        <f t="shared" si="6"/>
        <v>-0.14140400000000009</v>
      </c>
      <c r="J129">
        <v>1</v>
      </c>
      <c r="K129">
        <v>6</v>
      </c>
      <c r="L129" s="1">
        <v>0</v>
      </c>
      <c r="M129" s="1">
        <f t="shared" si="7"/>
        <v>-0.22525952944005778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-0.25974900000000001</v>
      </c>
      <c r="E130" s="1">
        <v>0</v>
      </c>
      <c r="F130" s="1">
        <f t="shared" si="5"/>
        <v>-0.51275599999999999</v>
      </c>
      <c r="G130" s="1">
        <f t="shared" si="6"/>
        <v>-0.25293600000000005</v>
      </c>
      <c r="J130">
        <v>1.5</v>
      </c>
      <c r="K130">
        <v>6</v>
      </c>
      <c r="L130" s="1">
        <v>0</v>
      </c>
      <c r="M130" s="1">
        <f t="shared" si="7"/>
        <v>-0.24228794693562306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-0.30155600000000005</v>
      </c>
      <c r="E131" s="1">
        <v>0</v>
      </c>
      <c r="F131" s="1">
        <f t="shared" si="5"/>
        <v>-0.39978399999999997</v>
      </c>
      <c r="G131" s="1">
        <f t="shared" si="6"/>
        <v>-0.21163399999999999</v>
      </c>
      <c r="J131">
        <v>2</v>
      </c>
      <c r="K131">
        <v>6</v>
      </c>
      <c r="L131" s="1">
        <v>0</v>
      </c>
      <c r="M131" s="1">
        <f t="shared" si="7"/>
        <v>-0.29778292671845885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-4.1857124200078477E-2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1.4966999999999953E-2</v>
      </c>
      <c r="E133" s="1">
        <v>0</v>
      </c>
      <c r="F133" s="1">
        <f t="shared" si="5"/>
        <v>-0.73107000000000011</v>
      </c>
      <c r="G133" s="1">
        <f t="shared" si="6"/>
        <v>-0.14745300000000006</v>
      </c>
      <c r="J133">
        <v>1</v>
      </c>
      <c r="K133">
        <v>8</v>
      </c>
      <c r="L133" s="1">
        <v>0</v>
      </c>
      <c r="M133" s="1">
        <f t="shared" si="7"/>
        <v>-0.16064565718677948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-0.235456</v>
      </c>
      <c r="E134" s="1">
        <v>0</v>
      </c>
      <c r="F134" s="1">
        <f t="shared" si="5"/>
        <v>-0.65009699999999992</v>
      </c>
      <c r="G134" s="1">
        <f t="shared" si="6"/>
        <v>-0.23345199999999999</v>
      </c>
      <c r="J134">
        <v>1.5</v>
      </c>
      <c r="K134">
        <v>8</v>
      </c>
      <c r="L134" s="1">
        <v>0</v>
      </c>
      <c r="M134" s="1">
        <f t="shared" si="7"/>
        <v>-0.19197787469901417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-0.22170999999999996</v>
      </c>
      <c r="E135" s="1">
        <v>0</v>
      </c>
      <c r="F135" s="1">
        <f t="shared" si="5"/>
        <v>-0.50926899999999997</v>
      </c>
      <c r="G135" s="1">
        <f t="shared" si="6"/>
        <v>-0.183813</v>
      </c>
      <c r="J135">
        <v>2</v>
      </c>
      <c r="K135">
        <v>8</v>
      </c>
      <c r="L135" s="1">
        <v>0</v>
      </c>
      <c r="M135" s="1">
        <f t="shared" si="7"/>
        <v>-0.24790445686247786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-4.2694187053651689E-2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6.6950000000000065E-3</v>
      </c>
      <c r="E137" s="1">
        <v>0</v>
      </c>
      <c r="F137" s="1">
        <f t="shared" si="5"/>
        <v>-0.84650899999999996</v>
      </c>
      <c r="G137" s="1">
        <f t="shared" si="6"/>
        <v>-0.166597</v>
      </c>
      <c r="J137">
        <v>1</v>
      </c>
      <c r="K137">
        <v>10</v>
      </c>
      <c r="L137" s="1">
        <v>0</v>
      </c>
      <c r="M137" s="1">
        <f t="shared" si="7"/>
        <v>-0.13052522698540392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-0.20898400000000006</v>
      </c>
      <c r="E138" s="1">
        <v>0</v>
      </c>
      <c r="F138" s="1">
        <f t="shared" si="5"/>
        <v>-0.77615100000000004</v>
      </c>
      <c r="G138" s="1">
        <f t="shared" si="6"/>
        <v>-0.2142980000000001</v>
      </c>
      <c r="J138">
        <v>1.5</v>
      </c>
      <c r="K138">
        <v>10</v>
      </c>
      <c r="L138" s="1">
        <v>0</v>
      </c>
      <c r="M138" s="1">
        <f t="shared" si="7"/>
        <v>-0.13543796283676346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-0.18834200000000001</v>
      </c>
      <c r="E139" s="1">
        <v>0</v>
      </c>
      <c r="F139" s="1">
        <f t="shared" si="5"/>
        <v>-0.62267099999999997</v>
      </c>
      <c r="G139" s="1">
        <f t="shared" si="6"/>
        <v>-0.16335100000000002</v>
      </c>
      <c r="J139">
        <v>2</v>
      </c>
      <c r="K139">
        <v>10</v>
      </c>
      <c r="L139" s="1">
        <v>0</v>
      </c>
      <c r="M139" s="1">
        <f t="shared" si="7"/>
        <v>-0.200411158057335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-0.53171999999999997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-0.26648999999999989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-0.42351551496978779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2.4452999999999947E-2</v>
      </c>
      <c r="E141" s="3">
        <f t="shared" ref="E141:G141" si="12">MAX(E116:E139)</f>
        <v>0</v>
      </c>
      <c r="F141" s="3">
        <f t="shared" si="12"/>
        <v>-5.6452000000000058E-2</v>
      </c>
      <c r="G141" s="3">
        <f t="shared" si="12"/>
        <v>-3.3401000000000014E-2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-4.1207357641380171E-2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10" workbookViewId="0">
      <selection activeCell="T103" sqref="T103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10787.6</v>
      </c>
      <c r="F4">
        <v>9653.43</v>
      </c>
      <c r="G4">
        <v>11899.9</v>
      </c>
      <c r="J4">
        <v>0.5</v>
      </c>
      <c r="K4">
        <v>3</v>
      </c>
      <c r="L4">
        <f>D4/D4</f>
        <v>1</v>
      </c>
      <c r="M4">
        <f>E4/D4</f>
        <v>0.87496350128151057</v>
      </c>
      <c r="N4">
        <f>F4/D4</f>
        <v>0.78297294228335979</v>
      </c>
      <c r="O4">
        <f>G4/D4</f>
        <v>0.96518022256107439</v>
      </c>
    </row>
    <row r="5" spans="1:15" x14ac:dyDescent="0.25">
      <c r="B5">
        <v>1</v>
      </c>
      <c r="C5">
        <v>3</v>
      </c>
      <c r="D5">
        <v>17531.3</v>
      </c>
      <c r="E5">
        <v>10614.9</v>
      </c>
      <c r="F5">
        <v>9677.0300000000007</v>
      </c>
      <c r="G5">
        <v>13789.1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0.60548276511154331</v>
      </c>
      <c r="N5">
        <f t="shared" ref="N5:N27" si="2">F5/D5</f>
        <v>0.5519858766891218</v>
      </c>
      <c r="O5">
        <f t="shared" ref="O5:O27" si="3">G5/D5</f>
        <v>0.78654178526407059</v>
      </c>
    </row>
    <row r="6" spans="1:15" x14ac:dyDescent="0.25">
      <c r="B6">
        <v>1.5</v>
      </c>
      <c r="C6">
        <v>3</v>
      </c>
      <c r="D6">
        <v>17608.8</v>
      </c>
      <c r="E6">
        <v>9873.19</v>
      </c>
      <c r="F6">
        <v>9615.1</v>
      </c>
      <c r="G6">
        <v>12815.4</v>
      </c>
      <c r="J6">
        <v>1.5</v>
      </c>
      <c r="K6">
        <v>3</v>
      </c>
      <c r="L6">
        <f t="shared" si="0"/>
        <v>1</v>
      </c>
      <c r="M6">
        <f t="shared" si="1"/>
        <v>0.560696356367271</v>
      </c>
      <c r="N6">
        <f t="shared" si="2"/>
        <v>0.54603948025987015</v>
      </c>
      <c r="O6">
        <f t="shared" si="3"/>
        <v>0.72778383535504976</v>
      </c>
    </row>
    <row r="7" spans="1:15" x14ac:dyDescent="0.25">
      <c r="B7">
        <v>2</v>
      </c>
      <c r="C7">
        <v>3</v>
      </c>
      <c r="D7">
        <v>17608.8</v>
      </c>
      <c r="E7">
        <v>9351.92</v>
      </c>
      <c r="F7">
        <v>9583.08</v>
      </c>
      <c r="G7">
        <v>11625</v>
      </c>
      <c r="J7">
        <v>2</v>
      </c>
      <c r="K7">
        <v>3</v>
      </c>
      <c r="L7">
        <f t="shared" si="0"/>
        <v>1</v>
      </c>
      <c r="M7">
        <f t="shared" si="1"/>
        <v>0.53109354413702248</v>
      </c>
      <c r="N7">
        <f t="shared" si="2"/>
        <v>0.5442210712825406</v>
      </c>
      <c r="O7">
        <f t="shared" si="3"/>
        <v>0.66018127299986373</v>
      </c>
    </row>
    <row r="8" spans="1:15" x14ac:dyDescent="0.25">
      <c r="B8">
        <v>0.5</v>
      </c>
      <c r="C8">
        <v>4</v>
      </c>
      <c r="D8">
        <v>12314.9</v>
      </c>
      <c r="E8">
        <v>11209.3</v>
      </c>
      <c r="F8">
        <v>9780.8799999999992</v>
      </c>
      <c r="G8">
        <v>12036.8</v>
      </c>
      <c r="J8">
        <v>0.5</v>
      </c>
      <c r="K8">
        <v>4</v>
      </c>
      <c r="L8">
        <f t="shared" si="0"/>
        <v>1</v>
      </c>
      <c r="M8">
        <f t="shared" si="1"/>
        <v>0.91022257590398614</v>
      </c>
      <c r="N8">
        <f t="shared" si="2"/>
        <v>0.79423137824911283</v>
      </c>
      <c r="O8">
        <f t="shared" si="3"/>
        <v>0.9774175998181065</v>
      </c>
    </row>
    <row r="9" spans="1:15" x14ac:dyDescent="0.25">
      <c r="B9">
        <v>1</v>
      </c>
      <c r="C9">
        <v>4</v>
      </c>
      <c r="D9">
        <v>17512</v>
      </c>
      <c r="E9">
        <v>11632.7</v>
      </c>
      <c r="F9">
        <v>9810.83</v>
      </c>
      <c r="G9">
        <v>14577.3</v>
      </c>
      <c r="J9">
        <v>1</v>
      </c>
      <c r="K9">
        <v>4</v>
      </c>
      <c r="L9">
        <f t="shared" si="0"/>
        <v>1</v>
      </c>
      <c r="M9">
        <f t="shared" si="1"/>
        <v>0.66427021470991321</v>
      </c>
      <c r="N9">
        <f t="shared" si="2"/>
        <v>0.56023469620831434</v>
      </c>
      <c r="O9">
        <f t="shared" si="3"/>
        <v>0.83241777067153944</v>
      </c>
    </row>
    <row r="10" spans="1:15" x14ac:dyDescent="0.25">
      <c r="B10">
        <v>1.5</v>
      </c>
      <c r="C10">
        <v>4</v>
      </c>
      <c r="D10">
        <v>17608.8</v>
      </c>
      <c r="E10">
        <v>10606.1</v>
      </c>
      <c r="F10">
        <v>9823.9599999999991</v>
      </c>
      <c r="G10">
        <v>14713.4</v>
      </c>
      <c r="J10">
        <v>1.5</v>
      </c>
      <c r="K10">
        <v>4</v>
      </c>
      <c r="L10">
        <f t="shared" si="0"/>
        <v>1</v>
      </c>
      <c r="M10">
        <f t="shared" si="1"/>
        <v>0.60231815910226705</v>
      </c>
      <c r="N10">
        <f t="shared" si="2"/>
        <v>0.55790059515696699</v>
      </c>
      <c r="O10">
        <f t="shared" si="3"/>
        <v>0.8355708509381673</v>
      </c>
    </row>
    <row r="11" spans="1:15" x14ac:dyDescent="0.25">
      <c r="B11">
        <v>2</v>
      </c>
      <c r="C11">
        <v>4</v>
      </c>
      <c r="D11">
        <v>17608.8</v>
      </c>
      <c r="E11">
        <v>10366.6</v>
      </c>
      <c r="F11">
        <v>9800.41</v>
      </c>
      <c r="G11">
        <v>12743.3</v>
      </c>
      <c r="J11">
        <v>2</v>
      </c>
      <c r="K11">
        <v>4</v>
      </c>
      <c r="L11">
        <f t="shared" si="0"/>
        <v>1</v>
      </c>
      <c r="M11">
        <f t="shared" si="1"/>
        <v>0.58871700513379677</v>
      </c>
      <c r="N11">
        <f t="shared" si="2"/>
        <v>0.55656319567488988</v>
      </c>
      <c r="O11">
        <f t="shared" si="3"/>
        <v>0.72368929171777752</v>
      </c>
    </row>
    <row r="12" spans="1:15" x14ac:dyDescent="0.25">
      <c r="B12">
        <v>0.5</v>
      </c>
      <c r="C12">
        <v>5</v>
      </c>
      <c r="D12">
        <v>12288.5</v>
      </c>
      <c r="E12">
        <v>11572.6</v>
      </c>
      <c r="F12">
        <v>9856.02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0.94174227936688781</v>
      </c>
      <c r="N12">
        <f t="shared" si="2"/>
        <v>0.80205232534483462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12213.1</v>
      </c>
      <c r="F13">
        <v>9869.16</v>
      </c>
      <c r="G13">
        <v>15245.8</v>
      </c>
      <c r="J13">
        <v>1</v>
      </c>
      <c r="K13">
        <v>5</v>
      </c>
      <c r="L13">
        <f t="shared" si="0"/>
        <v>1</v>
      </c>
      <c r="M13">
        <f t="shared" si="1"/>
        <v>0.6980350243478658</v>
      </c>
      <c r="N13">
        <f t="shared" si="2"/>
        <v>0.56406803685329543</v>
      </c>
      <c r="O13">
        <f t="shared" si="3"/>
        <v>0.87136782423812886</v>
      </c>
    </row>
    <row r="14" spans="1:15" x14ac:dyDescent="0.25">
      <c r="B14">
        <v>1.5</v>
      </c>
      <c r="C14">
        <v>5</v>
      </c>
      <c r="D14">
        <v>17608.8</v>
      </c>
      <c r="E14">
        <v>11789.4</v>
      </c>
      <c r="F14">
        <v>9879.5300000000007</v>
      </c>
      <c r="G14">
        <v>15722.8</v>
      </c>
      <c r="J14">
        <v>1.5</v>
      </c>
      <c r="K14">
        <v>5</v>
      </c>
      <c r="L14">
        <f t="shared" si="0"/>
        <v>1</v>
      </c>
      <c r="M14">
        <f t="shared" si="1"/>
        <v>0.66951751397028758</v>
      </c>
      <c r="N14">
        <f t="shared" si="2"/>
        <v>0.56105640361637366</v>
      </c>
      <c r="O14">
        <f t="shared" si="3"/>
        <v>0.89289446185997912</v>
      </c>
    </row>
    <row r="15" spans="1:15" x14ac:dyDescent="0.25">
      <c r="B15">
        <v>2</v>
      </c>
      <c r="C15">
        <v>5</v>
      </c>
      <c r="D15">
        <v>17608.8</v>
      </c>
      <c r="E15">
        <v>11184.4</v>
      </c>
      <c r="F15">
        <v>9867.7900000000009</v>
      </c>
      <c r="G15">
        <v>14007.3</v>
      </c>
      <c r="J15">
        <v>2</v>
      </c>
      <c r="K15">
        <v>5</v>
      </c>
      <c r="L15">
        <f t="shared" si="0"/>
        <v>1</v>
      </c>
      <c r="M15">
        <f t="shared" si="1"/>
        <v>0.63515969288083229</v>
      </c>
      <c r="N15">
        <f t="shared" si="2"/>
        <v>0.56038969151787754</v>
      </c>
      <c r="O15">
        <f t="shared" si="3"/>
        <v>0.79547158239062288</v>
      </c>
    </row>
    <row r="16" spans="1:15" x14ac:dyDescent="0.25">
      <c r="B16">
        <v>0.5</v>
      </c>
      <c r="C16">
        <v>6</v>
      </c>
      <c r="D16">
        <v>12264.8</v>
      </c>
      <c r="E16">
        <v>11592.3</v>
      </c>
      <c r="F16">
        <v>9879.74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0.94516828647837714</v>
      </c>
      <c r="N16">
        <f t="shared" si="2"/>
        <v>0.80553616854738763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12901.7</v>
      </c>
      <c r="F17">
        <v>9899.8700000000008</v>
      </c>
      <c r="G17">
        <v>15540.8</v>
      </c>
      <c r="J17">
        <v>1</v>
      </c>
      <c r="K17">
        <v>6</v>
      </c>
      <c r="L17">
        <f t="shared" si="0"/>
        <v>1</v>
      </c>
      <c r="M17">
        <f t="shared" si="1"/>
        <v>0.73874704396969826</v>
      </c>
      <c r="N17">
        <f t="shared" si="2"/>
        <v>0.56686325818956396</v>
      </c>
      <c r="O17">
        <f t="shared" si="3"/>
        <v>0.88986103078852286</v>
      </c>
    </row>
    <row r="18" spans="1:15" x14ac:dyDescent="0.25">
      <c r="B18">
        <v>1.5</v>
      </c>
      <c r="C18">
        <v>6</v>
      </c>
      <c r="D18">
        <v>17608.8</v>
      </c>
      <c r="E18">
        <v>12335.6</v>
      </c>
      <c r="F18">
        <v>9905.4500000000007</v>
      </c>
      <c r="G18">
        <v>16455.8</v>
      </c>
      <c r="J18">
        <v>1.5</v>
      </c>
      <c r="K18">
        <v>6</v>
      </c>
      <c r="L18">
        <f t="shared" si="0"/>
        <v>1</v>
      </c>
      <c r="M18">
        <f t="shared" si="1"/>
        <v>0.70053609558856944</v>
      </c>
      <c r="N18">
        <f t="shared" si="2"/>
        <v>0.5625283948934624</v>
      </c>
      <c r="O18">
        <f t="shared" si="3"/>
        <v>0.93452137567579852</v>
      </c>
    </row>
    <row r="19" spans="1:15" x14ac:dyDescent="0.25">
      <c r="B19">
        <v>2</v>
      </c>
      <c r="C19">
        <v>6</v>
      </c>
      <c r="D19">
        <v>17608.8</v>
      </c>
      <c r="E19">
        <v>12072.2</v>
      </c>
      <c r="F19">
        <v>9909.65</v>
      </c>
      <c r="G19">
        <v>15050.4</v>
      </c>
      <c r="J19">
        <v>2</v>
      </c>
      <c r="K19">
        <v>6</v>
      </c>
      <c r="L19">
        <f t="shared" si="0"/>
        <v>1</v>
      </c>
      <c r="M19">
        <f t="shared" si="1"/>
        <v>0.68557766571259826</v>
      </c>
      <c r="N19">
        <f t="shared" si="2"/>
        <v>0.56276691199854623</v>
      </c>
      <c r="O19">
        <f t="shared" si="3"/>
        <v>0.8547090091317977</v>
      </c>
    </row>
    <row r="20" spans="1:15" x14ac:dyDescent="0.25">
      <c r="B20">
        <v>0.5</v>
      </c>
      <c r="C20">
        <v>8</v>
      </c>
      <c r="D20">
        <v>12251.2</v>
      </c>
      <c r="E20">
        <v>11647.6</v>
      </c>
      <c r="F20">
        <v>9878.7000000000007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0.95073135692830091</v>
      </c>
      <c r="N20">
        <f t="shared" si="2"/>
        <v>0.80634550084889645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14326.9</v>
      </c>
      <c r="F21">
        <v>9916.65</v>
      </c>
      <c r="G21">
        <v>15741.7</v>
      </c>
      <c r="J21">
        <v>1</v>
      </c>
      <c r="K21">
        <v>8</v>
      </c>
      <c r="L21">
        <f t="shared" si="0"/>
        <v>1</v>
      </c>
      <c r="M21">
        <f t="shared" si="1"/>
        <v>0.82180756478942707</v>
      </c>
      <c r="N21">
        <f t="shared" si="2"/>
        <v>0.56883052072458606</v>
      </c>
      <c r="O21">
        <f t="shared" si="3"/>
        <v>0.90296213016393811</v>
      </c>
    </row>
    <row r="22" spans="1:15" x14ac:dyDescent="0.25">
      <c r="B22">
        <v>1.5</v>
      </c>
      <c r="C22">
        <v>8</v>
      </c>
      <c r="D22">
        <v>17608.8</v>
      </c>
      <c r="E22">
        <v>13450.7</v>
      </c>
      <c r="F22">
        <v>9924.69</v>
      </c>
      <c r="G22">
        <v>17003</v>
      </c>
      <c r="J22">
        <v>1.5</v>
      </c>
      <c r="K22">
        <v>8</v>
      </c>
      <c r="L22">
        <f t="shared" si="0"/>
        <v>1</v>
      </c>
      <c r="M22">
        <f t="shared" si="1"/>
        <v>0.76386238698832409</v>
      </c>
      <c r="N22">
        <f t="shared" si="2"/>
        <v>0.563621030393894</v>
      </c>
      <c r="O22">
        <f t="shared" si="3"/>
        <v>0.96559674708100496</v>
      </c>
    </row>
    <row r="23" spans="1:15" x14ac:dyDescent="0.25">
      <c r="B23">
        <v>2</v>
      </c>
      <c r="C23">
        <v>8</v>
      </c>
      <c r="D23">
        <v>17608.8</v>
      </c>
      <c r="E23">
        <v>13500</v>
      </c>
      <c r="F23">
        <v>9921.7999999999993</v>
      </c>
      <c r="G23">
        <v>16102</v>
      </c>
      <c r="J23">
        <v>2</v>
      </c>
      <c r="K23">
        <v>8</v>
      </c>
      <c r="L23">
        <f t="shared" si="0"/>
        <v>1</v>
      </c>
      <c r="M23">
        <f t="shared" si="1"/>
        <v>0.76666212348371277</v>
      </c>
      <c r="N23">
        <f t="shared" si="2"/>
        <v>0.5634569079096815</v>
      </c>
      <c r="O23">
        <f t="shared" si="3"/>
        <v>0.91442914906183281</v>
      </c>
    </row>
    <row r="24" spans="1:15" x14ac:dyDescent="0.25">
      <c r="B24">
        <v>0.5</v>
      </c>
      <c r="C24">
        <v>10</v>
      </c>
      <c r="D24">
        <v>12238.2</v>
      </c>
      <c r="E24">
        <v>11624.7</v>
      </c>
      <c r="F24">
        <v>9896.02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0.94987007893317643</v>
      </c>
      <c r="N24">
        <f t="shared" si="2"/>
        <v>0.80861728031900115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14988.3</v>
      </c>
      <c r="F25">
        <v>9919.4699999999993</v>
      </c>
      <c r="G25">
        <v>15716.5</v>
      </c>
      <c r="J25">
        <v>1</v>
      </c>
      <c r="K25">
        <v>10</v>
      </c>
      <c r="L25">
        <f t="shared" si="0"/>
        <v>1</v>
      </c>
      <c r="M25">
        <f t="shared" si="1"/>
        <v>0.86129755200551661</v>
      </c>
      <c r="N25">
        <f t="shared" si="2"/>
        <v>0.57001896333754742</v>
      </c>
      <c r="O25">
        <f t="shared" si="3"/>
        <v>0.90314331686013105</v>
      </c>
    </row>
    <row r="26" spans="1:15" x14ac:dyDescent="0.25">
      <c r="B26">
        <v>1.5</v>
      </c>
      <c r="C26">
        <v>10</v>
      </c>
      <c r="D26">
        <v>17608.8</v>
      </c>
      <c r="E26">
        <v>14768.3</v>
      </c>
      <c r="F26">
        <v>9929.9599999999991</v>
      </c>
      <c r="G26">
        <v>17223.400000000001</v>
      </c>
      <c r="J26">
        <v>1.5</v>
      </c>
      <c r="K26">
        <v>10</v>
      </c>
      <c r="L26">
        <f t="shared" si="0"/>
        <v>1</v>
      </c>
      <c r="M26">
        <f t="shared" si="1"/>
        <v>0.83868861024033436</v>
      </c>
      <c r="N26">
        <f t="shared" si="2"/>
        <v>0.56392031257098718</v>
      </c>
      <c r="O26">
        <f t="shared" si="3"/>
        <v>0.9781132161192132</v>
      </c>
    </row>
    <row r="27" spans="1:15" x14ac:dyDescent="0.25">
      <c r="B27">
        <v>2</v>
      </c>
      <c r="C27">
        <v>10</v>
      </c>
      <c r="D27">
        <v>17608.8</v>
      </c>
      <c r="E27">
        <v>14900.8</v>
      </c>
      <c r="F27">
        <v>9935.64</v>
      </c>
      <c r="G27">
        <v>16949.2</v>
      </c>
      <c r="J27">
        <v>2</v>
      </c>
      <c r="K27">
        <v>10</v>
      </c>
      <c r="L27">
        <f t="shared" si="0"/>
        <v>1</v>
      </c>
      <c r="M27">
        <f t="shared" si="1"/>
        <v>0.84621325700785965</v>
      </c>
      <c r="N27">
        <f t="shared" si="2"/>
        <v>0.56424287856071964</v>
      </c>
      <c r="O27">
        <f t="shared" si="3"/>
        <v>0.96254145654445511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0.99936400000000003</v>
      </c>
      <c r="F30">
        <v>0.30645600000000001</v>
      </c>
      <c r="G30">
        <v>0.96003499999999997</v>
      </c>
    </row>
    <row r="31" spans="1:15" x14ac:dyDescent="0.25">
      <c r="B31">
        <v>1</v>
      </c>
      <c r="C31">
        <v>3</v>
      </c>
      <c r="D31">
        <v>1</v>
      </c>
      <c r="E31">
        <v>0.81283099999999997</v>
      </c>
      <c r="F31">
        <v>0.33619500000000002</v>
      </c>
      <c r="G31">
        <v>0.83403799999999995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0.65626399999999996</v>
      </c>
      <c r="F32">
        <v>0.40521000000000001</v>
      </c>
      <c r="G32">
        <v>0.63977300000000004</v>
      </c>
    </row>
    <row r="33" spans="2:7" x14ac:dyDescent="0.25">
      <c r="B33">
        <v>2</v>
      </c>
      <c r="C33">
        <v>3</v>
      </c>
      <c r="D33">
        <v>0.37945299999999998</v>
      </c>
      <c r="E33">
        <v>0.56271800000000005</v>
      </c>
      <c r="F33">
        <v>0.39564899999999997</v>
      </c>
      <c r="G33">
        <v>0.53449100000000005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0.21273</v>
      </c>
      <c r="G34">
        <v>0.96089400000000003</v>
      </c>
    </row>
    <row r="35" spans="2:7" x14ac:dyDescent="0.25">
      <c r="B35">
        <v>1</v>
      </c>
      <c r="C35">
        <v>4</v>
      </c>
      <c r="D35">
        <v>1</v>
      </c>
      <c r="E35">
        <v>0.84609599999999996</v>
      </c>
      <c r="F35">
        <v>0.23507800000000001</v>
      </c>
      <c r="G35">
        <v>0.82792900000000003</v>
      </c>
    </row>
    <row r="36" spans="2:7" x14ac:dyDescent="0.25">
      <c r="B36">
        <v>1.5</v>
      </c>
      <c r="C36">
        <v>4</v>
      </c>
      <c r="D36">
        <v>0.61467000000000005</v>
      </c>
      <c r="E36">
        <v>0.64273000000000002</v>
      </c>
      <c r="F36">
        <v>0.20966399999999999</v>
      </c>
      <c r="G36">
        <v>0.60659799999999997</v>
      </c>
    </row>
    <row r="37" spans="2:7" x14ac:dyDescent="0.25">
      <c r="B37">
        <v>2</v>
      </c>
      <c r="C37">
        <v>4</v>
      </c>
      <c r="D37">
        <v>0.468501</v>
      </c>
      <c r="E37">
        <v>0.56071499999999996</v>
      </c>
      <c r="F37">
        <v>0.25306499999999998</v>
      </c>
      <c r="G37">
        <v>0.48940899999999998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0.11144900000000001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0.85990699999999998</v>
      </c>
      <c r="F39">
        <v>0.12800400000000001</v>
      </c>
      <c r="G39">
        <v>0.82882199999999995</v>
      </c>
    </row>
    <row r="40" spans="2:7" x14ac:dyDescent="0.25">
      <c r="B40">
        <v>1.5</v>
      </c>
      <c r="C40">
        <v>5</v>
      </c>
      <c r="D40">
        <v>0.63449800000000001</v>
      </c>
      <c r="E40">
        <v>0.67563600000000001</v>
      </c>
      <c r="F40">
        <v>0.127942</v>
      </c>
      <c r="G40">
        <v>0.59402600000000005</v>
      </c>
    </row>
    <row r="41" spans="2:7" x14ac:dyDescent="0.25">
      <c r="B41">
        <v>2</v>
      </c>
      <c r="C41">
        <v>5</v>
      </c>
      <c r="D41">
        <v>0.49562</v>
      </c>
      <c r="E41">
        <v>0.5575</v>
      </c>
      <c r="F41">
        <v>0.16869400000000001</v>
      </c>
      <c r="G41">
        <v>0.48114400000000002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7.0697399999999994E-2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0.897142</v>
      </c>
      <c r="F43">
        <v>8.62845E-2</v>
      </c>
      <c r="G43">
        <v>0.83160299999999998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0.70021900000000004</v>
      </c>
      <c r="F44">
        <v>7.8638299999999994E-2</v>
      </c>
      <c r="G44">
        <v>0.62453899999999996</v>
      </c>
    </row>
    <row r="45" spans="2:7" x14ac:dyDescent="0.25">
      <c r="B45">
        <v>2</v>
      </c>
      <c r="C45">
        <v>6</v>
      </c>
      <c r="D45">
        <v>0.51149199999999995</v>
      </c>
      <c r="E45">
        <v>0.58939299999999994</v>
      </c>
      <c r="F45">
        <v>0.101857</v>
      </c>
      <c r="G45">
        <v>0.476294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4.0025100000000001E-2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0.96763200000000005</v>
      </c>
      <c r="F47">
        <v>4.5525500000000003E-2</v>
      </c>
      <c r="G47">
        <v>0.83447700000000002</v>
      </c>
    </row>
    <row r="48" spans="2:7" x14ac:dyDescent="0.25">
      <c r="B48">
        <v>1.5</v>
      </c>
      <c r="C48">
        <v>8</v>
      </c>
      <c r="D48">
        <v>0.67926399999999998</v>
      </c>
      <c r="E48">
        <v>0.75969900000000001</v>
      </c>
      <c r="F48">
        <v>4.7484699999999998E-2</v>
      </c>
      <c r="G48">
        <v>0.66450299999999995</v>
      </c>
    </row>
    <row r="49" spans="2:7" x14ac:dyDescent="0.25">
      <c r="B49">
        <v>2</v>
      </c>
      <c r="C49">
        <v>8</v>
      </c>
      <c r="D49">
        <v>0.549404</v>
      </c>
      <c r="E49">
        <v>0.63421099999999997</v>
      </c>
      <c r="F49">
        <v>5.1546599999999998E-2</v>
      </c>
      <c r="G49">
        <v>0.52661599999999997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2.34684E-2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0.99060099999999995</v>
      </c>
      <c r="F51">
        <v>2.7285E-2</v>
      </c>
      <c r="G51">
        <v>0.82596899999999995</v>
      </c>
    </row>
    <row r="52" spans="2:7" x14ac:dyDescent="0.25">
      <c r="B52">
        <v>1.5</v>
      </c>
      <c r="C52">
        <v>10</v>
      </c>
      <c r="D52">
        <v>0.69756099999999999</v>
      </c>
      <c r="E52">
        <v>0.82465900000000003</v>
      </c>
      <c r="F52">
        <v>2.8654700000000002E-2</v>
      </c>
      <c r="G52">
        <v>0.68195399999999995</v>
      </c>
    </row>
    <row r="53" spans="2:7" x14ac:dyDescent="0.25">
      <c r="B53">
        <v>2</v>
      </c>
      <c r="C53">
        <v>10</v>
      </c>
      <c r="D53">
        <v>0.57344200000000001</v>
      </c>
      <c r="E53">
        <v>0.70872400000000002</v>
      </c>
      <c r="F53">
        <v>2.8554199999999998E-2</v>
      </c>
      <c r="G53">
        <v>0.56676800000000005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6.3599999999996992E-4</v>
      </c>
      <c r="E116" s="1">
        <v>0</v>
      </c>
      <c r="F116" s="1">
        <f t="shared" ref="F116:F139" si="5">F30-E30</f>
        <v>-0.69290800000000008</v>
      </c>
      <c r="G116" s="1">
        <f t="shared" ref="G116:G139" si="6">G30-E30</f>
        <v>-3.9329000000000058E-2</v>
      </c>
      <c r="J116">
        <v>0.5</v>
      </c>
      <c r="K116">
        <v>3</v>
      </c>
      <c r="L116" s="1">
        <v>0</v>
      </c>
      <c r="M116" s="1">
        <f>M4-L4</f>
        <v>-0.12503649871848943</v>
      </c>
      <c r="N116" s="1">
        <f>N4-L4</f>
        <v>-0.21702705771664021</v>
      </c>
      <c r="O116" s="1">
        <f>O4-L4</f>
        <v>-3.4819777438925614E-2</v>
      </c>
    </row>
    <row r="117" spans="1:15" x14ac:dyDescent="0.25">
      <c r="B117">
        <v>1</v>
      </c>
      <c r="C117">
        <v>3</v>
      </c>
      <c r="D117" s="1">
        <f t="shared" si="4"/>
        <v>0.18716900000000003</v>
      </c>
      <c r="E117" s="1">
        <v>0</v>
      </c>
      <c r="F117" s="1">
        <f t="shared" si="5"/>
        <v>-0.47663599999999995</v>
      </c>
      <c r="G117" s="1">
        <f t="shared" si="6"/>
        <v>2.1206999999999976E-2</v>
      </c>
      <c r="J117">
        <v>1</v>
      </c>
      <c r="K117">
        <v>3</v>
      </c>
      <c r="L117" s="1">
        <v>0</v>
      </c>
      <c r="M117" s="1">
        <f t="shared" ref="M117:M139" si="7">M5-L5</f>
        <v>-0.39451723488845669</v>
      </c>
      <c r="N117" s="1">
        <f t="shared" ref="N117:N139" si="8">N5-L5</f>
        <v>-0.4480141233108782</v>
      </c>
      <c r="O117" s="1">
        <f t="shared" ref="O117:O139" si="9">O5-L5</f>
        <v>-0.21345821473592941</v>
      </c>
    </row>
    <row r="118" spans="1:15" x14ac:dyDescent="0.25">
      <c r="B118">
        <v>1.5</v>
      </c>
      <c r="C118">
        <v>3</v>
      </c>
      <c r="D118" s="1">
        <f t="shared" si="4"/>
        <v>-8.4051999999999905E-2</v>
      </c>
      <c r="E118" s="1">
        <v>0</v>
      </c>
      <c r="F118" s="1">
        <f t="shared" si="5"/>
        <v>-0.25105399999999994</v>
      </c>
      <c r="G118" s="1">
        <f t="shared" si="6"/>
        <v>-1.6490999999999922E-2</v>
      </c>
      <c r="J118">
        <v>1.5</v>
      </c>
      <c r="K118">
        <v>3</v>
      </c>
      <c r="L118" s="1">
        <v>0</v>
      </c>
      <c r="M118" s="1">
        <f t="shared" si="7"/>
        <v>-0.439303643632729</v>
      </c>
      <c r="N118" s="1">
        <f t="shared" si="8"/>
        <v>-0.45396051974012985</v>
      </c>
      <c r="O118" s="1">
        <f t="shared" si="9"/>
        <v>-0.27221616464495024</v>
      </c>
    </row>
    <row r="119" spans="1:15" x14ac:dyDescent="0.25">
      <c r="B119">
        <v>2</v>
      </c>
      <c r="C119">
        <v>3</v>
      </c>
      <c r="D119" s="1">
        <f t="shared" si="4"/>
        <v>-0.18326500000000007</v>
      </c>
      <c r="E119" s="1">
        <v>0</v>
      </c>
      <c r="F119" s="1">
        <f t="shared" si="5"/>
        <v>-0.16706900000000008</v>
      </c>
      <c r="G119" s="1">
        <f t="shared" si="6"/>
        <v>-2.8227000000000002E-2</v>
      </c>
      <c r="J119">
        <v>2</v>
      </c>
      <c r="K119">
        <v>3</v>
      </c>
      <c r="L119" s="1">
        <v>0</v>
      </c>
      <c r="M119" s="1">
        <f t="shared" si="7"/>
        <v>-0.46890645586297752</v>
      </c>
      <c r="N119" s="1">
        <f t="shared" si="8"/>
        <v>-0.4557789287174594</v>
      </c>
      <c r="O119" s="1">
        <f t="shared" si="9"/>
        <v>-0.33981872700013627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-0.78727000000000003</v>
      </c>
      <c r="G120" s="1">
        <f t="shared" si="6"/>
        <v>-3.9105999999999974E-2</v>
      </c>
      <c r="J120">
        <v>0.5</v>
      </c>
      <c r="K120">
        <v>4</v>
      </c>
      <c r="L120" s="1">
        <v>0</v>
      </c>
      <c r="M120" s="1">
        <f t="shared" si="7"/>
        <v>-8.9777424096013858E-2</v>
      </c>
      <c r="N120" s="1">
        <f t="shared" si="8"/>
        <v>-0.20576862175088717</v>
      </c>
      <c r="O120" s="1">
        <f t="shared" si="9"/>
        <v>-2.2582400181893503E-2</v>
      </c>
    </row>
    <row r="121" spans="1:15" x14ac:dyDescent="0.25">
      <c r="B121">
        <v>1</v>
      </c>
      <c r="C121">
        <v>4</v>
      </c>
      <c r="D121" s="1">
        <f t="shared" si="4"/>
        <v>0.15390400000000004</v>
      </c>
      <c r="E121" s="1">
        <v>0</v>
      </c>
      <c r="F121" s="1">
        <f t="shared" si="5"/>
        <v>-0.61101799999999995</v>
      </c>
      <c r="G121" s="1">
        <f t="shared" si="6"/>
        <v>-1.8166999999999933E-2</v>
      </c>
      <c r="J121">
        <v>1</v>
      </c>
      <c r="K121">
        <v>4</v>
      </c>
      <c r="L121" s="1">
        <v>0</v>
      </c>
      <c r="M121" s="1">
        <f t="shared" si="7"/>
        <v>-0.33572978529008679</v>
      </c>
      <c r="N121" s="1">
        <f t="shared" si="8"/>
        <v>-0.43976530379168566</v>
      </c>
      <c r="O121" s="1">
        <f t="shared" si="9"/>
        <v>-0.16758222932846056</v>
      </c>
    </row>
    <row r="122" spans="1:15" x14ac:dyDescent="0.25">
      <c r="B122">
        <v>1.5</v>
      </c>
      <c r="C122">
        <v>4</v>
      </c>
      <c r="D122" s="1">
        <f t="shared" si="4"/>
        <v>-2.8059999999999974E-2</v>
      </c>
      <c r="E122" s="1">
        <v>0</v>
      </c>
      <c r="F122" s="1">
        <f t="shared" si="5"/>
        <v>-0.43306600000000006</v>
      </c>
      <c r="G122" s="1">
        <f t="shared" si="6"/>
        <v>-3.6132000000000053E-2</v>
      </c>
      <c r="J122">
        <v>1.5</v>
      </c>
      <c r="K122">
        <v>4</v>
      </c>
      <c r="L122" s="1">
        <v>0</v>
      </c>
      <c r="M122" s="1">
        <f t="shared" si="7"/>
        <v>-0.39768184089773295</v>
      </c>
      <c r="N122" s="1">
        <f t="shared" si="8"/>
        <v>-0.44209940484303301</v>
      </c>
      <c r="O122" s="1">
        <f t="shared" si="9"/>
        <v>-0.1644291490618327</v>
      </c>
    </row>
    <row r="123" spans="1:15" x14ac:dyDescent="0.25">
      <c r="B123">
        <v>2</v>
      </c>
      <c r="C123">
        <v>4</v>
      </c>
      <c r="D123" s="1">
        <f t="shared" si="4"/>
        <v>-9.2213999999999963E-2</v>
      </c>
      <c r="E123" s="1">
        <v>0</v>
      </c>
      <c r="F123" s="1">
        <f t="shared" si="5"/>
        <v>-0.30764999999999998</v>
      </c>
      <c r="G123" s="1">
        <f t="shared" si="6"/>
        <v>-7.1305999999999981E-2</v>
      </c>
      <c r="J123">
        <v>2</v>
      </c>
      <c r="K123">
        <v>4</v>
      </c>
      <c r="L123" s="1">
        <v>0</v>
      </c>
      <c r="M123" s="1">
        <f t="shared" si="7"/>
        <v>-0.41128299486620323</v>
      </c>
      <c r="N123" s="1">
        <f t="shared" si="8"/>
        <v>-0.44343680432511012</v>
      </c>
      <c r="O123" s="1">
        <f t="shared" si="9"/>
        <v>-0.27631070828222248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-0.88855099999999998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-5.8257720633112187E-2</v>
      </c>
      <c r="N124" s="1">
        <f t="shared" si="8"/>
        <v>-0.19794767465516538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0.14009300000000002</v>
      </c>
      <c r="E125" s="1">
        <v>0</v>
      </c>
      <c r="F125" s="1">
        <f t="shared" si="5"/>
        <v>-0.73190299999999997</v>
      </c>
      <c r="G125" s="1">
        <f t="shared" si="6"/>
        <v>-3.1085000000000029E-2</v>
      </c>
      <c r="J125">
        <v>1</v>
      </c>
      <c r="K125">
        <v>5</v>
      </c>
      <c r="L125" s="1">
        <v>0</v>
      </c>
      <c r="M125" s="1">
        <f t="shared" si="7"/>
        <v>-0.3019649756521342</v>
      </c>
      <c r="N125" s="1">
        <f t="shared" si="8"/>
        <v>-0.43593196314670457</v>
      </c>
      <c r="O125" s="1">
        <f t="shared" si="9"/>
        <v>-0.12863217576187114</v>
      </c>
    </row>
    <row r="126" spans="1:15" x14ac:dyDescent="0.25">
      <c r="B126">
        <v>1.5</v>
      </c>
      <c r="C126">
        <v>5</v>
      </c>
      <c r="D126" s="1">
        <f t="shared" si="4"/>
        <v>-4.1138000000000008E-2</v>
      </c>
      <c r="E126" s="1">
        <v>0</v>
      </c>
      <c r="F126" s="1">
        <f t="shared" si="5"/>
        <v>-0.54769400000000001</v>
      </c>
      <c r="G126" s="1">
        <f t="shared" si="6"/>
        <v>-8.160999999999996E-2</v>
      </c>
      <c r="J126">
        <v>1.5</v>
      </c>
      <c r="K126">
        <v>5</v>
      </c>
      <c r="L126" s="1">
        <v>0</v>
      </c>
      <c r="M126" s="1">
        <f t="shared" si="7"/>
        <v>-0.33048248602971242</v>
      </c>
      <c r="N126" s="1">
        <f t="shared" si="8"/>
        <v>-0.43894359638362634</v>
      </c>
      <c r="O126" s="1">
        <f t="shared" si="9"/>
        <v>-0.10710553814002088</v>
      </c>
    </row>
    <row r="127" spans="1:15" x14ac:dyDescent="0.25">
      <c r="B127">
        <v>2</v>
      </c>
      <c r="C127">
        <v>5</v>
      </c>
      <c r="D127" s="1">
        <f t="shared" si="4"/>
        <v>-6.1879999999999991E-2</v>
      </c>
      <c r="E127" s="1">
        <v>0</v>
      </c>
      <c r="F127" s="1">
        <f t="shared" si="5"/>
        <v>-0.38880599999999998</v>
      </c>
      <c r="G127" s="1">
        <f t="shared" si="6"/>
        <v>-7.6355999999999979E-2</v>
      </c>
      <c r="J127">
        <v>2</v>
      </c>
      <c r="K127">
        <v>5</v>
      </c>
      <c r="L127" s="1">
        <v>0</v>
      </c>
      <c r="M127" s="1">
        <f t="shared" si="7"/>
        <v>-0.36484030711916771</v>
      </c>
      <c r="N127" s="1">
        <f t="shared" si="8"/>
        <v>-0.43961030848212246</v>
      </c>
      <c r="O127" s="1">
        <f t="shared" si="9"/>
        <v>-0.20452841760937712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-0.92930259999999998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-5.483171352162286E-2</v>
      </c>
      <c r="N128" s="1">
        <f t="shared" si="8"/>
        <v>-0.19446383145261237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0.102858</v>
      </c>
      <c r="E129" s="1">
        <v>0</v>
      </c>
      <c r="F129" s="1">
        <f t="shared" si="5"/>
        <v>-0.81085750000000001</v>
      </c>
      <c r="G129" s="1">
        <f t="shared" si="6"/>
        <v>-6.5539000000000014E-2</v>
      </c>
      <c r="J129">
        <v>1</v>
      </c>
      <c r="K129">
        <v>6</v>
      </c>
      <c r="L129" s="1">
        <v>0</v>
      </c>
      <c r="M129" s="1">
        <f t="shared" si="7"/>
        <v>-0.26125295603030174</v>
      </c>
      <c r="N129" s="1">
        <f t="shared" si="8"/>
        <v>-0.43313674181043604</v>
      </c>
      <c r="O129" s="1">
        <f t="shared" si="9"/>
        <v>-0.11013896921147714</v>
      </c>
    </row>
    <row r="130" spans="2:15" x14ac:dyDescent="0.25">
      <c r="B130">
        <v>1.5</v>
      </c>
      <c r="C130">
        <v>6</v>
      </c>
      <c r="D130" s="1">
        <f t="shared" si="4"/>
        <v>-3.8011000000000017E-2</v>
      </c>
      <c r="E130" s="1">
        <v>0</v>
      </c>
      <c r="F130" s="1">
        <f t="shared" si="5"/>
        <v>-0.62158069999999999</v>
      </c>
      <c r="G130" s="1">
        <f t="shared" si="6"/>
        <v>-7.5680000000000081E-2</v>
      </c>
      <c r="J130">
        <v>1.5</v>
      </c>
      <c r="K130">
        <v>6</v>
      </c>
      <c r="L130" s="1">
        <v>0</v>
      </c>
      <c r="M130" s="1">
        <f t="shared" si="7"/>
        <v>-0.29946390441143056</v>
      </c>
      <c r="N130" s="1">
        <f t="shared" si="8"/>
        <v>-0.4374716051065376</v>
      </c>
      <c r="O130" s="1">
        <f t="shared" si="9"/>
        <v>-6.5478624324201484E-2</v>
      </c>
    </row>
    <row r="131" spans="2:15" x14ac:dyDescent="0.25">
      <c r="B131">
        <v>2</v>
      </c>
      <c r="C131">
        <v>6</v>
      </c>
      <c r="D131" s="1">
        <f t="shared" si="4"/>
        <v>-7.7900999999999998E-2</v>
      </c>
      <c r="E131" s="1">
        <v>0</v>
      </c>
      <c r="F131" s="1">
        <f t="shared" si="5"/>
        <v>-0.48753599999999997</v>
      </c>
      <c r="G131" s="1">
        <f t="shared" si="6"/>
        <v>-0.11309899999999995</v>
      </c>
      <c r="J131">
        <v>2</v>
      </c>
      <c r="K131">
        <v>6</v>
      </c>
      <c r="L131" s="1">
        <v>0</v>
      </c>
      <c r="M131" s="1">
        <f t="shared" si="7"/>
        <v>-0.31442233428740174</v>
      </c>
      <c r="N131" s="1">
        <f t="shared" si="8"/>
        <v>-0.43723308800145377</v>
      </c>
      <c r="O131" s="1">
        <f t="shared" si="9"/>
        <v>-0.1452909908682023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-0.95997489999999996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-4.9268643071699092E-2</v>
      </c>
      <c r="N132" s="1">
        <f t="shared" si="8"/>
        <v>-0.19365449915110355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3.2367999999999952E-2</v>
      </c>
      <c r="E133" s="1">
        <v>0</v>
      </c>
      <c r="F133" s="1">
        <f t="shared" si="5"/>
        <v>-0.92210650000000005</v>
      </c>
      <c r="G133" s="1">
        <f t="shared" si="6"/>
        <v>-0.13315500000000002</v>
      </c>
      <c r="J133">
        <v>1</v>
      </c>
      <c r="K133">
        <v>8</v>
      </c>
      <c r="L133" s="1">
        <v>0</v>
      </c>
      <c r="M133" s="1">
        <f t="shared" si="7"/>
        <v>-0.17819243521057293</v>
      </c>
      <c r="N133" s="1">
        <f t="shared" si="8"/>
        <v>-0.43116947927541394</v>
      </c>
      <c r="O133" s="1">
        <f t="shared" si="9"/>
        <v>-9.7037869836061885E-2</v>
      </c>
    </row>
    <row r="134" spans="2:15" x14ac:dyDescent="0.25">
      <c r="B134">
        <v>1.5</v>
      </c>
      <c r="C134">
        <v>8</v>
      </c>
      <c r="D134" s="1">
        <f t="shared" si="4"/>
        <v>-8.0435000000000034E-2</v>
      </c>
      <c r="E134" s="1">
        <v>0</v>
      </c>
      <c r="F134" s="1">
        <f t="shared" si="5"/>
        <v>-0.71221429999999997</v>
      </c>
      <c r="G134" s="1">
        <f t="shared" si="6"/>
        <v>-9.5196000000000058E-2</v>
      </c>
      <c r="J134">
        <v>1.5</v>
      </c>
      <c r="K134">
        <v>8</v>
      </c>
      <c r="L134" s="1">
        <v>0</v>
      </c>
      <c r="M134" s="1">
        <f t="shared" si="7"/>
        <v>-0.23613761301167591</v>
      </c>
      <c r="N134" s="1">
        <f t="shared" si="8"/>
        <v>-0.436378969606106</v>
      </c>
      <c r="O134" s="1">
        <f t="shared" si="9"/>
        <v>-3.4403252918995042E-2</v>
      </c>
    </row>
    <row r="135" spans="2:15" x14ac:dyDescent="0.25">
      <c r="B135">
        <v>2</v>
      </c>
      <c r="C135">
        <v>8</v>
      </c>
      <c r="D135" s="1">
        <f t="shared" si="4"/>
        <v>-8.4806999999999966E-2</v>
      </c>
      <c r="E135" s="1">
        <v>0</v>
      </c>
      <c r="F135" s="1">
        <f t="shared" si="5"/>
        <v>-0.58266439999999997</v>
      </c>
      <c r="G135" s="1">
        <f t="shared" si="6"/>
        <v>-0.107595</v>
      </c>
      <c r="J135">
        <v>2</v>
      </c>
      <c r="K135">
        <v>8</v>
      </c>
      <c r="L135" s="1">
        <v>0</v>
      </c>
      <c r="M135" s="1">
        <f t="shared" si="7"/>
        <v>-0.23333787651628723</v>
      </c>
      <c r="N135" s="1">
        <f t="shared" si="8"/>
        <v>-0.4365430920903185</v>
      </c>
      <c r="O135" s="1">
        <f t="shared" si="9"/>
        <v>-8.5570850938167187E-2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-0.97653159999999994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-5.0129921066823568E-2</v>
      </c>
      <c r="N136" s="1">
        <f t="shared" si="8"/>
        <v>-0.19138271968099885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9.3990000000000462E-3</v>
      </c>
      <c r="E137" s="1">
        <v>0</v>
      </c>
      <c r="F137" s="1">
        <f t="shared" si="5"/>
        <v>-0.96331599999999995</v>
      </c>
      <c r="G137" s="1">
        <f t="shared" si="6"/>
        <v>-0.164632</v>
      </c>
      <c r="J137">
        <v>1</v>
      </c>
      <c r="K137">
        <v>10</v>
      </c>
      <c r="L137" s="1">
        <v>0</v>
      </c>
      <c r="M137" s="1">
        <f t="shared" si="7"/>
        <v>-0.13870244799448339</v>
      </c>
      <c r="N137" s="1">
        <f t="shared" si="8"/>
        <v>-0.42998103666245258</v>
      </c>
      <c r="O137" s="1">
        <f t="shared" si="9"/>
        <v>-9.6856683139868949E-2</v>
      </c>
    </row>
    <row r="138" spans="2:15" x14ac:dyDescent="0.25">
      <c r="B138">
        <v>1.5</v>
      </c>
      <c r="C138">
        <v>10</v>
      </c>
      <c r="D138" s="1">
        <f t="shared" si="4"/>
        <v>-0.12709800000000004</v>
      </c>
      <c r="E138" s="1">
        <v>0</v>
      </c>
      <c r="F138" s="1">
        <f t="shared" si="5"/>
        <v>-0.7960043</v>
      </c>
      <c r="G138" s="1">
        <f t="shared" si="6"/>
        <v>-0.14270500000000008</v>
      </c>
      <c r="J138">
        <v>1.5</v>
      </c>
      <c r="K138">
        <v>10</v>
      </c>
      <c r="L138" s="1">
        <v>0</v>
      </c>
      <c r="M138" s="1">
        <f t="shared" si="7"/>
        <v>-0.16131138975966564</v>
      </c>
      <c r="N138" s="1">
        <f t="shared" si="8"/>
        <v>-0.43607968742901282</v>
      </c>
      <c r="O138" s="1">
        <f t="shared" si="9"/>
        <v>-2.1886783880786798E-2</v>
      </c>
    </row>
    <row r="139" spans="2:15" x14ac:dyDescent="0.25">
      <c r="B139">
        <v>2</v>
      </c>
      <c r="C139">
        <v>10</v>
      </c>
      <c r="D139" s="1">
        <f t="shared" si="4"/>
        <v>-0.13528200000000001</v>
      </c>
      <c r="E139" s="1">
        <v>0</v>
      </c>
      <c r="F139" s="1">
        <f t="shared" si="5"/>
        <v>-0.68016980000000005</v>
      </c>
      <c r="G139" s="1">
        <f t="shared" si="6"/>
        <v>-0.14195599999999997</v>
      </c>
      <c r="J139">
        <v>2</v>
      </c>
      <c r="K139">
        <v>10</v>
      </c>
      <c r="L139" s="1">
        <v>0</v>
      </c>
      <c r="M139" s="1">
        <f t="shared" si="7"/>
        <v>-0.15378674299214035</v>
      </c>
      <c r="N139" s="1">
        <f t="shared" si="8"/>
        <v>-0.43575712143928036</v>
      </c>
      <c r="O139" s="1">
        <f t="shared" si="9"/>
        <v>-3.745854345554489E-2</v>
      </c>
    </row>
    <row r="140" spans="2:15" x14ac:dyDescent="0.25">
      <c r="B140" s="2" t="s">
        <v>13</v>
      </c>
      <c r="C140" s="2"/>
      <c r="D140" s="3">
        <f>MIN(D116:D139)</f>
        <v>-0.18326500000000007</v>
      </c>
      <c r="E140" s="3">
        <f t="shared" ref="E140:G140" si="10">MIN(E116:E139)</f>
        <v>0</v>
      </c>
      <c r="F140" s="3">
        <f t="shared" si="10"/>
        <v>-0.97653159999999994</v>
      </c>
      <c r="G140" s="3">
        <f t="shared" si="10"/>
        <v>-0.164632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-0.46890645586297752</v>
      </c>
      <c r="N140" s="3">
        <f t="shared" si="11"/>
        <v>-0.4557789287174594</v>
      </c>
      <c r="O140" s="3">
        <f t="shared" si="11"/>
        <v>-0.33981872700013627</v>
      </c>
    </row>
    <row r="141" spans="2:15" x14ac:dyDescent="0.25">
      <c r="B141" s="2" t="s">
        <v>14</v>
      </c>
      <c r="C141" s="2"/>
      <c r="D141" s="3">
        <f>MAX(D116:D139)</f>
        <v>0.18716900000000003</v>
      </c>
      <c r="E141" s="3">
        <f t="shared" ref="E141:G141" si="12">MAX(E116:E139)</f>
        <v>0</v>
      </c>
      <c r="F141" s="3">
        <f t="shared" si="12"/>
        <v>-0.16706900000000008</v>
      </c>
      <c r="G141" s="3">
        <f t="shared" si="12"/>
        <v>2.1206999999999976E-2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-4.9268643071699092E-2</v>
      </c>
      <c r="N141" s="3">
        <f t="shared" si="13"/>
        <v>-0.19138271968099885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10" workbookViewId="0">
      <selection activeCell="L45" sqref="L45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10720.1</v>
      </c>
      <c r="F4">
        <v>9750.43</v>
      </c>
      <c r="G4">
        <v>11893.7</v>
      </c>
      <c r="J4">
        <v>0.5</v>
      </c>
      <c r="K4">
        <v>3</v>
      </c>
      <c r="L4">
        <f>D4/D4</f>
        <v>1</v>
      </c>
      <c r="M4">
        <f>E4/D4</f>
        <v>0.86948869350809455</v>
      </c>
      <c r="N4">
        <f>F4/D4</f>
        <v>0.79084044382441676</v>
      </c>
      <c r="O4">
        <f>G4/D4</f>
        <v>0.96467735132855337</v>
      </c>
    </row>
    <row r="5" spans="1:15" x14ac:dyDescent="0.25">
      <c r="B5">
        <v>1</v>
      </c>
      <c r="C5">
        <v>3</v>
      </c>
      <c r="D5">
        <v>17531.3</v>
      </c>
      <c r="E5">
        <v>11015.5</v>
      </c>
      <c r="F5">
        <v>9743.1</v>
      </c>
      <c r="G5">
        <v>13785.1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0.6283333238265274</v>
      </c>
      <c r="N5">
        <f t="shared" ref="N5:N27" si="2">F5/D5</f>
        <v>0.55575456469286366</v>
      </c>
      <c r="O5">
        <f t="shared" ref="O5:O27" si="3">G5/D5</f>
        <v>0.78631362192193399</v>
      </c>
    </row>
    <row r="6" spans="1:15" x14ac:dyDescent="0.25">
      <c r="B6">
        <v>1.5</v>
      </c>
      <c r="C6">
        <v>3</v>
      </c>
      <c r="D6">
        <v>17608.8</v>
      </c>
      <c r="E6">
        <v>10384.299999999999</v>
      </c>
      <c r="F6">
        <v>9622.41</v>
      </c>
      <c r="G6">
        <v>12956.6</v>
      </c>
      <c r="J6">
        <v>1.5</v>
      </c>
      <c r="K6">
        <v>3</v>
      </c>
      <c r="L6">
        <f t="shared" si="0"/>
        <v>1</v>
      </c>
      <c r="M6">
        <f t="shared" si="1"/>
        <v>0.58972218436236423</v>
      </c>
      <c r="N6">
        <f t="shared" si="2"/>
        <v>0.54645461360228975</v>
      </c>
      <c r="O6">
        <f t="shared" si="3"/>
        <v>0.73580255326882016</v>
      </c>
    </row>
    <row r="7" spans="1:15" x14ac:dyDescent="0.25">
      <c r="B7">
        <v>2</v>
      </c>
      <c r="C7">
        <v>3</v>
      </c>
      <c r="D7">
        <v>17608.8</v>
      </c>
      <c r="E7">
        <v>9876.6299999999992</v>
      </c>
      <c r="F7">
        <v>9597.6299999999992</v>
      </c>
      <c r="G7">
        <v>11916.8</v>
      </c>
      <c r="J7">
        <v>2</v>
      </c>
      <c r="K7">
        <v>3</v>
      </c>
      <c r="L7">
        <f t="shared" si="0"/>
        <v>1</v>
      </c>
      <c r="M7">
        <f t="shared" si="1"/>
        <v>0.56089171323429188</v>
      </c>
      <c r="N7">
        <f t="shared" si="2"/>
        <v>0.54504736268229514</v>
      </c>
      <c r="O7">
        <f t="shared" si="3"/>
        <v>0.67675253282449688</v>
      </c>
    </row>
    <row r="8" spans="1:15" x14ac:dyDescent="0.25">
      <c r="B8">
        <v>0.5</v>
      </c>
      <c r="C8">
        <v>4</v>
      </c>
      <c r="D8">
        <v>12314.9</v>
      </c>
      <c r="E8">
        <v>11192</v>
      </c>
      <c r="F8">
        <v>10012.5</v>
      </c>
      <c r="G8">
        <v>12031</v>
      </c>
      <c r="J8">
        <v>0.5</v>
      </c>
      <c r="K8">
        <v>4</v>
      </c>
      <c r="L8">
        <f t="shared" si="0"/>
        <v>1</v>
      </c>
      <c r="M8">
        <f t="shared" si="1"/>
        <v>0.90881777359134064</v>
      </c>
      <c r="N8">
        <f t="shared" si="2"/>
        <v>0.81303948874940113</v>
      </c>
      <c r="O8">
        <f t="shared" si="3"/>
        <v>0.97694662563236412</v>
      </c>
    </row>
    <row r="9" spans="1:15" x14ac:dyDescent="0.25">
      <c r="B9">
        <v>1</v>
      </c>
      <c r="C9">
        <v>4</v>
      </c>
      <c r="D9">
        <v>17512</v>
      </c>
      <c r="E9">
        <v>11954.6</v>
      </c>
      <c r="F9">
        <v>10012.5</v>
      </c>
      <c r="G9">
        <v>14556.4</v>
      </c>
      <c r="J9">
        <v>1</v>
      </c>
      <c r="K9">
        <v>4</v>
      </c>
      <c r="L9">
        <f t="shared" si="0"/>
        <v>1</v>
      </c>
      <c r="M9">
        <f t="shared" si="1"/>
        <v>0.68265189584285069</v>
      </c>
      <c r="N9">
        <f t="shared" si="2"/>
        <v>0.57175079945180451</v>
      </c>
      <c r="O9">
        <f t="shared" si="3"/>
        <v>0.83122430333485609</v>
      </c>
    </row>
    <row r="10" spans="1:15" x14ac:dyDescent="0.25">
      <c r="B10">
        <v>1.5</v>
      </c>
      <c r="C10">
        <v>4</v>
      </c>
      <c r="D10">
        <v>17608.8</v>
      </c>
      <c r="E10">
        <v>11322.8</v>
      </c>
      <c r="F10">
        <v>10037</v>
      </c>
      <c r="G10">
        <v>14974.9</v>
      </c>
      <c r="J10">
        <v>1.5</v>
      </c>
      <c r="K10">
        <v>4</v>
      </c>
      <c r="L10">
        <f t="shared" si="0"/>
        <v>1</v>
      </c>
      <c r="M10">
        <f t="shared" si="1"/>
        <v>0.64301939939121344</v>
      </c>
      <c r="N10">
        <f t="shared" si="2"/>
        <v>0.5699990913634092</v>
      </c>
      <c r="O10">
        <f t="shared" si="3"/>
        <v>0.85042138021898139</v>
      </c>
    </row>
    <row r="11" spans="1:15" x14ac:dyDescent="0.25">
      <c r="B11">
        <v>2</v>
      </c>
      <c r="C11">
        <v>4</v>
      </c>
      <c r="D11">
        <v>17608.8</v>
      </c>
      <c r="E11">
        <v>10899.2</v>
      </c>
      <c r="F11">
        <v>9979.89</v>
      </c>
      <c r="G11">
        <v>13427.8</v>
      </c>
      <c r="J11">
        <v>2</v>
      </c>
      <c r="K11">
        <v>4</v>
      </c>
      <c r="L11">
        <f t="shared" si="0"/>
        <v>1</v>
      </c>
      <c r="M11">
        <f t="shared" si="1"/>
        <v>0.61896324564990235</v>
      </c>
      <c r="N11">
        <f t="shared" si="2"/>
        <v>0.56675582663213842</v>
      </c>
      <c r="O11">
        <f t="shared" si="3"/>
        <v>0.76256190086774789</v>
      </c>
    </row>
    <row r="12" spans="1:15" x14ac:dyDescent="0.25">
      <c r="B12">
        <v>0.5</v>
      </c>
      <c r="C12">
        <v>5</v>
      </c>
      <c r="D12">
        <v>12288.5</v>
      </c>
      <c r="E12">
        <v>11569.1</v>
      </c>
      <c r="F12">
        <v>10182.5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0.94145746022704158</v>
      </c>
      <c r="N12">
        <f t="shared" si="2"/>
        <v>0.82862025470968792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12744.1</v>
      </c>
      <c r="F13">
        <v>10168.299999999999</v>
      </c>
      <c r="G13">
        <v>15242.1</v>
      </c>
      <c r="J13">
        <v>1</v>
      </c>
      <c r="K13">
        <v>5</v>
      </c>
      <c r="L13">
        <f t="shared" si="0"/>
        <v>1</v>
      </c>
      <c r="M13">
        <f t="shared" si="1"/>
        <v>0.72838412473423098</v>
      </c>
      <c r="N13">
        <f t="shared" si="2"/>
        <v>0.58116526828376114</v>
      </c>
      <c r="O13">
        <f t="shared" si="3"/>
        <v>0.87115635216387366</v>
      </c>
    </row>
    <row r="14" spans="1:15" x14ac:dyDescent="0.25">
      <c r="B14">
        <v>1.5</v>
      </c>
      <c r="C14">
        <v>5</v>
      </c>
      <c r="D14">
        <v>17608.8</v>
      </c>
      <c r="E14">
        <v>12427.2</v>
      </c>
      <c r="F14">
        <v>10173.4</v>
      </c>
      <c r="G14">
        <v>15984.6</v>
      </c>
      <c r="J14">
        <v>1.5</v>
      </c>
      <c r="K14">
        <v>5</v>
      </c>
      <c r="L14">
        <f t="shared" si="0"/>
        <v>1</v>
      </c>
      <c r="M14">
        <f t="shared" si="1"/>
        <v>0.70573804007087371</v>
      </c>
      <c r="N14">
        <f t="shared" si="2"/>
        <v>0.57774521829994097</v>
      </c>
      <c r="O14">
        <f t="shared" si="3"/>
        <v>0.90776202807687068</v>
      </c>
    </row>
    <row r="15" spans="1:15" x14ac:dyDescent="0.25">
      <c r="B15">
        <v>2</v>
      </c>
      <c r="C15">
        <v>5</v>
      </c>
      <c r="D15">
        <v>17608.8</v>
      </c>
      <c r="E15">
        <v>11579</v>
      </c>
      <c r="F15">
        <v>10142.1</v>
      </c>
      <c r="G15">
        <v>14681.8</v>
      </c>
      <c r="J15">
        <v>2</v>
      </c>
      <c r="K15">
        <v>5</v>
      </c>
      <c r="L15">
        <f t="shared" si="0"/>
        <v>1</v>
      </c>
      <c r="M15">
        <f t="shared" si="1"/>
        <v>0.65756894280132661</v>
      </c>
      <c r="N15">
        <f t="shared" si="2"/>
        <v>0.57596769796919722</v>
      </c>
      <c r="O15">
        <f t="shared" si="3"/>
        <v>0.83377629367134609</v>
      </c>
    </row>
    <row r="16" spans="1:15" x14ac:dyDescent="0.25">
      <c r="B16">
        <v>0.5</v>
      </c>
      <c r="C16">
        <v>6</v>
      </c>
      <c r="D16">
        <v>12264.8</v>
      </c>
      <c r="E16">
        <v>11593.3</v>
      </c>
      <c r="F16">
        <v>10223.700000000001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0.94524982062487772</v>
      </c>
      <c r="N16">
        <f t="shared" si="2"/>
        <v>0.83358065357771849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13381.4</v>
      </c>
      <c r="F17">
        <v>10221</v>
      </c>
      <c r="G17">
        <v>15532.9</v>
      </c>
      <c r="J17">
        <v>1</v>
      </c>
      <c r="K17">
        <v>6</v>
      </c>
      <c r="L17">
        <f t="shared" si="0"/>
        <v>1</v>
      </c>
      <c r="M17">
        <f t="shared" si="1"/>
        <v>0.76621450616400311</v>
      </c>
      <c r="N17">
        <f t="shared" si="2"/>
        <v>0.58525105500936203</v>
      </c>
      <c r="O17">
        <f t="shared" si="3"/>
        <v>0.88940867942030311</v>
      </c>
    </row>
    <row r="18" spans="1:15" x14ac:dyDescent="0.25">
      <c r="B18">
        <v>1.5</v>
      </c>
      <c r="C18">
        <v>6</v>
      </c>
      <c r="D18">
        <v>17608.8</v>
      </c>
      <c r="E18">
        <v>12996.3</v>
      </c>
      <c r="F18">
        <v>10223.299999999999</v>
      </c>
      <c r="G18">
        <v>16624.5</v>
      </c>
      <c r="J18">
        <v>1.5</v>
      </c>
      <c r="K18">
        <v>6</v>
      </c>
      <c r="L18">
        <f t="shared" si="0"/>
        <v>1</v>
      </c>
      <c r="M18">
        <f t="shared" si="1"/>
        <v>0.73805710780973144</v>
      </c>
      <c r="N18">
        <f t="shared" si="2"/>
        <v>0.58057902866748445</v>
      </c>
      <c r="O18">
        <f t="shared" si="3"/>
        <v>0.94410181272999871</v>
      </c>
    </row>
    <row r="19" spans="1:15" x14ac:dyDescent="0.25">
      <c r="B19">
        <v>2</v>
      </c>
      <c r="C19">
        <v>6</v>
      </c>
      <c r="D19">
        <v>17608.8</v>
      </c>
      <c r="E19">
        <v>12122.4</v>
      </c>
      <c r="F19">
        <v>10216.6</v>
      </c>
      <c r="G19">
        <v>15662.7</v>
      </c>
      <c r="J19">
        <v>2</v>
      </c>
      <c r="K19">
        <v>6</v>
      </c>
      <c r="L19">
        <f t="shared" si="0"/>
        <v>1</v>
      </c>
      <c r="M19">
        <f t="shared" si="1"/>
        <v>0.68842851301621921</v>
      </c>
      <c r="N19">
        <f t="shared" si="2"/>
        <v>0.58019853709508884</v>
      </c>
      <c r="O19">
        <f t="shared" si="3"/>
        <v>0.88948139566580353</v>
      </c>
    </row>
    <row r="20" spans="1:15" x14ac:dyDescent="0.25">
      <c r="B20">
        <v>0.5</v>
      </c>
      <c r="C20">
        <v>8</v>
      </c>
      <c r="D20">
        <v>12251.2</v>
      </c>
      <c r="E20">
        <v>11647.6</v>
      </c>
      <c r="F20">
        <v>10256.9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0.95073135692830091</v>
      </c>
      <c r="N20">
        <f t="shared" si="2"/>
        <v>0.83721594619302586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14400.2</v>
      </c>
      <c r="F21">
        <v>10252.1</v>
      </c>
      <c r="G21">
        <v>15740.9</v>
      </c>
      <c r="J21">
        <v>1</v>
      </c>
      <c r="K21">
        <v>8</v>
      </c>
      <c r="L21">
        <f t="shared" si="0"/>
        <v>1</v>
      </c>
      <c r="M21">
        <f t="shared" si="1"/>
        <v>0.82601213762088865</v>
      </c>
      <c r="N21">
        <f t="shared" si="2"/>
        <v>0.58807232094714745</v>
      </c>
      <c r="O21">
        <f t="shared" si="3"/>
        <v>0.90291624123808312</v>
      </c>
    </row>
    <row r="22" spans="1:15" x14ac:dyDescent="0.25">
      <c r="B22">
        <v>1.5</v>
      </c>
      <c r="C22">
        <v>8</v>
      </c>
      <c r="D22">
        <v>17608.8</v>
      </c>
      <c r="E22">
        <v>13766.7</v>
      </c>
      <c r="F22">
        <v>10244.700000000001</v>
      </c>
      <c r="G22">
        <v>17102.2</v>
      </c>
      <c r="J22">
        <v>1.5</v>
      </c>
      <c r="K22">
        <v>8</v>
      </c>
      <c r="L22">
        <f t="shared" si="0"/>
        <v>1</v>
      </c>
      <c r="M22">
        <f t="shared" si="1"/>
        <v>0.78180795965653549</v>
      </c>
      <c r="N22">
        <f t="shared" si="2"/>
        <v>0.58179433010767345</v>
      </c>
      <c r="O22">
        <f t="shared" si="3"/>
        <v>0.97123029394393723</v>
      </c>
    </row>
    <row r="23" spans="1:15" x14ac:dyDescent="0.25">
      <c r="B23">
        <v>2</v>
      </c>
      <c r="C23">
        <v>8</v>
      </c>
      <c r="D23">
        <v>17608.8</v>
      </c>
      <c r="E23">
        <v>13009.1</v>
      </c>
      <c r="F23">
        <v>10246.700000000001</v>
      </c>
      <c r="G23">
        <v>16569.2</v>
      </c>
      <c r="J23">
        <v>2</v>
      </c>
      <c r="K23">
        <v>8</v>
      </c>
      <c r="L23">
        <f t="shared" si="0"/>
        <v>1</v>
      </c>
      <c r="M23">
        <f t="shared" si="1"/>
        <v>0.73878401708236796</v>
      </c>
      <c r="N23">
        <f t="shared" si="2"/>
        <v>0.58190790968152295</v>
      </c>
      <c r="O23">
        <f t="shared" si="3"/>
        <v>0.94096133751306177</v>
      </c>
    </row>
    <row r="24" spans="1:15" x14ac:dyDescent="0.25">
      <c r="B24">
        <v>0.5</v>
      </c>
      <c r="C24">
        <v>10</v>
      </c>
      <c r="D24">
        <v>12238.2</v>
      </c>
      <c r="E24">
        <v>11624.7</v>
      </c>
      <c r="F24">
        <v>10256.200000000001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0.94987007893317643</v>
      </c>
      <c r="N24">
        <f t="shared" si="2"/>
        <v>0.83804807896586098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14992.6</v>
      </c>
      <c r="F25">
        <v>10254.200000000001</v>
      </c>
      <c r="G25">
        <v>15716.5</v>
      </c>
      <c r="J25">
        <v>1</v>
      </c>
      <c r="K25">
        <v>10</v>
      </c>
      <c r="L25">
        <f t="shared" si="0"/>
        <v>1</v>
      </c>
      <c r="M25">
        <f t="shared" si="1"/>
        <v>0.86154465004022529</v>
      </c>
      <c r="N25">
        <f t="shared" si="2"/>
        <v>0.58925410872313533</v>
      </c>
      <c r="O25">
        <f t="shared" si="3"/>
        <v>0.90314331686013105</v>
      </c>
    </row>
    <row r="26" spans="1:15" x14ac:dyDescent="0.25">
      <c r="B26">
        <v>1.5</v>
      </c>
      <c r="C26">
        <v>10</v>
      </c>
      <c r="D26">
        <v>17608.8</v>
      </c>
      <c r="E26">
        <v>14962.8</v>
      </c>
      <c r="F26">
        <v>10255.700000000001</v>
      </c>
      <c r="G26">
        <v>17271.400000000001</v>
      </c>
      <c r="J26">
        <v>1.5</v>
      </c>
      <c r="K26">
        <v>10</v>
      </c>
      <c r="L26">
        <f t="shared" si="0"/>
        <v>1</v>
      </c>
      <c r="M26">
        <f t="shared" si="1"/>
        <v>0.84973422379719232</v>
      </c>
      <c r="N26">
        <f t="shared" si="2"/>
        <v>0.58241901776384541</v>
      </c>
      <c r="O26">
        <f t="shared" si="3"/>
        <v>0.98083912589159983</v>
      </c>
    </row>
    <row r="27" spans="1:15" x14ac:dyDescent="0.25">
      <c r="B27">
        <v>2</v>
      </c>
      <c r="C27">
        <v>10</v>
      </c>
      <c r="D27">
        <v>17608.8</v>
      </c>
      <c r="E27">
        <v>13860</v>
      </c>
      <c r="F27">
        <v>10252.5</v>
      </c>
      <c r="G27">
        <v>17166.2</v>
      </c>
      <c r="J27">
        <v>2</v>
      </c>
      <c r="K27">
        <v>10</v>
      </c>
      <c r="L27">
        <f t="shared" si="0"/>
        <v>1</v>
      </c>
      <c r="M27">
        <f t="shared" si="1"/>
        <v>0.78710644677661168</v>
      </c>
      <c r="N27">
        <f t="shared" si="2"/>
        <v>0.58223729044568628</v>
      </c>
      <c r="O27">
        <f t="shared" si="3"/>
        <v>0.97486484030711928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0.99990000000000001</v>
      </c>
      <c r="F30">
        <v>0.69499100000000003</v>
      </c>
      <c r="G30">
        <v>0.96521599999999996</v>
      </c>
    </row>
    <row r="31" spans="1:15" x14ac:dyDescent="0.25">
      <c r="B31">
        <v>1</v>
      </c>
      <c r="C31">
        <v>3</v>
      </c>
      <c r="D31">
        <v>1</v>
      </c>
      <c r="E31">
        <v>0.960538</v>
      </c>
      <c r="F31">
        <v>0.67270099999999999</v>
      </c>
      <c r="G31">
        <v>0.86744699999999997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0.88518200000000002</v>
      </c>
      <c r="F32">
        <v>0.64589099999999999</v>
      </c>
      <c r="G32">
        <v>0.75292800000000004</v>
      </c>
    </row>
    <row r="33" spans="2:7" x14ac:dyDescent="0.25">
      <c r="B33">
        <v>2</v>
      </c>
      <c r="C33">
        <v>3</v>
      </c>
      <c r="D33">
        <v>0.37945299999999998</v>
      </c>
      <c r="E33">
        <v>0.81393700000000002</v>
      </c>
      <c r="F33">
        <v>0.68442599999999998</v>
      </c>
      <c r="G33">
        <v>0.69831699999999997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0.53477600000000003</v>
      </c>
      <c r="G34">
        <v>0.96146500000000001</v>
      </c>
    </row>
    <row r="35" spans="2:7" x14ac:dyDescent="0.25">
      <c r="B35">
        <v>1</v>
      </c>
      <c r="C35">
        <v>4</v>
      </c>
      <c r="D35">
        <v>1</v>
      </c>
      <c r="E35">
        <v>0.96551299999999995</v>
      </c>
      <c r="F35">
        <v>0.55617799999999995</v>
      </c>
      <c r="G35">
        <v>0.84441500000000003</v>
      </c>
    </row>
    <row r="36" spans="2:7" x14ac:dyDescent="0.25">
      <c r="B36">
        <v>1.5</v>
      </c>
      <c r="C36">
        <v>4</v>
      </c>
      <c r="D36">
        <v>0.61467000000000005</v>
      </c>
      <c r="E36">
        <v>0.87649699999999997</v>
      </c>
      <c r="F36">
        <v>0.49018899999999999</v>
      </c>
      <c r="G36">
        <v>0.68800700000000004</v>
      </c>
    </row>
    <row r="37" spans="2:7" x14ac:dyDescent="0.25">
      <c r="B37">
        <v>2</v>
      </c>
      <c r="C37">
        <v>4</v>
      </c>
      <c r="D37">
        <v>0.468501</v>
      </c>
      <c r="E37">
        <v>0.78368599999999999</v>
      </c>
      <c r="F37">
        <v>0.52196900000000002</v>
      </c>
      <c r="G37">
        <v>0.62729599999999996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0.33121299999999998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0.967252</v>
      </c>
      <c r="F39">
        <v>0.369342</v>
      </c>
      <c r="G39">
        <v>0.84241500000000002</v>
      </c>
    </row>
    <row r="40" spans="2:7" x14ac:dyDescent="0.25">
      <c r="B40">
        <v>1.5</v>
      </c>
      <c r="C40">
        <v>5</v>
      </c>
      <c r="D40">
        <v>0.63449800000000001</v>
      </c>
      <c r="E40">
        <v>0.84991700000000003</v>
      </c>
      <c r="F40">
        <v>0.34613899999999997</v>
      </c>
      <c r="G40">
        <v>0.65236700000000003</v>
      </c>
    </row>
    <row r="41" spans="2:7" x14ac:dyDescent="0.25">
      <c r="B41">
        <v>2</v>
      </c>
      <c r="C41">
        <v>5</v>
      </c>
      <c r="D41">
        <v>0.49562</v>
      </c>
      <c r="E41">
        <v>0.73446900000000004</v>
      </c>
      <c r="F41">
        <v>0.39001599999999997</v>
      </c>
      <c r="G41">
        <v>0.59312900000000002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0.218392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0.96821599999999997</v>
      </c>
      <c r="F43">
        <v>0.25292999999999999</v>
      </c>
      <c r="G43">
        <v>0.83721299999999998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0.82961799999999997</v>
      </c>
      <c r="F44">
        <v>0.22767000000000001</v>
      </c>
      <c r="G44">
        <v>0.65884299999999996</v>
      </c>
    </row>
    <row r="45" spans="2:7" x14ac:dyDescent="0.25">
      <c r="B45">
        <v>2</v>
      </c>
      <c r="C45">
        <v>6</v>
      </c>
      <c r="D45">
        <v>0.51149199999999995</v>
      </c>
      <c r="E45">
        <v>0.71434200000000003</v>
      </c>
      <c r="F45">
        <v>0.25145400000000001</v>
      </c>
      <c r="G45">
        <v>0.56523699999999999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0.134239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0.98035700000000003</v>
      </c>
      <c r="F47">
        <v>0.137213</v>
      </c>
      <c r="G47">
        <v>0.83692500000000003</v>
      </c>
    </row>
    <row r="48" spans="2:7" x14ac:dyDescent="0.25">
      <c r="B48">
        <v>1.5</v>
      </c>
      <c r="C48">
        <v>8</v>
      </c>
      <c r="D48">
        <v>0.67926399999999998</v>
      </c>
      <c r="E48">
        <v>0.85547499999999999</v>
      </c>
      <c r="F48">
        <v>0.138844</v>
      </c>
      <c r="G48">
        <v>0.67655500000000002</v>
      </c>
    </row>
    <row r="49" spans="2:7" x14ac:dyDescent="0.25">
      <c r="B49">
        <v>2</v>
      </c>
      <c r="C49">
        <v>8</v>
      </c>
      <c r="D49">
        <v>0.549404</v>
      </c>
      <c r="E49">
        <v>0.69982599999999995</v>
      </c>
      <c r="F49">
        <v>0.143456</v>
      </c>
      <c r="G49">
        <v>0.57193700000000003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7.7745300000000003E-2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0.99264699999999995</v>
      </c>
      <c r="F51">
        <v>8.0865000000000006E-2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0.87196899999999999</v>
      </c>
      <c r="F52">
        <v>7.3786699999999997E-2</v>
      </c>
      <c r="G52">
        <v>0.69074999999999998</v>
      </c>
    </row>
    <row r="53" spans="2:7" x14ac:dyDescent="0.25">
      <c r="B53">
        <v>2</v>
      </c>
      <c r="C53">
        <v>10</v>
      </c>
      <c r="D53">
        <v>0.57344200000000001</v>
      </c>
      <c r="E53">
        <v>0.70701800000000004</v>
      </c>
      <c r="F53">
        <v>7.5971700000000003E-2</v>
      </c>
      <c r="G53">
        <v>0.58974400000000005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9.9999999999988987E-5</v>
      </c>
      <c r="E116" s="1">
        <v>0</v>
      </c>
      <c r="F116" s="1">
        <f t="shared" ref="F116:F139" si="5">F30-E30</f>
        <v>-0.30490899999999999</v>
      </c>
      <c r="G116" s="1">
        <f t="shared" ref="G116:G139" si="6">G30-E30</f>
        <v>-3.4684000000000048E-2</v>
      </c>
      <c r="J116">
        <v>0.5</v>
      </c>
      <c r="K116">
        <v>3</v>
      </c>
      <c r="L116" s="1">
        <v>0</v>
      </c>
      <c r="M116" s="1">
        <f>M4-L4</f>
        <v>-0.13051130649190545</v>
      </c>
      <c r="N116" s="1">
        <f>N4-L4</f>
        <v>-0.20915955617558324</v>
      </c>
      <c r="O116" s="1">
        <f>O4-L4</f>
        <v>-3.5322648671446633E-2</v>
      </c>
    </row>
    <row r="117" spans="1:15" x14ac:dyDescent="0.25">
      <c r="B117">
        <v>1</v>
      </c>
      <c r="C117">
        <v>3</v>
      </c>
      <c r="D117" s="1">
        <f t="shared" si="4"/>
        <v>3.9461999999999997E-2</v>
      </c>
      <c r="E117" s="1">
        <v>0</v>
      </c>
      <c r="F117" s="1">
        <f t="shared" si="5"/>
        <v>-0.28783700000000001</v>
      </c>
      <c r="G117" s="1">
        <f t="shared" si="6"/>
        <v>-9.3091000000000035E-2</v>
      </c>
      <c r="J117">
        <v>1</v>
      </c>
      <c r="K117">
        <v>3</v>
      </c>
      <c r="L117" s="1">
        <v>0</v>
      </c>
      <c r="M117" s="1">
        <f t="shared" ref="M117:M139" si="7">M5-L5</f>
        <v>-0.3716666761734726</v>
      </c>
      <c r="N117" s="1">
        <f t="shared" ref="N117:N139" si="8">N5-L5</f>
        <v>-0.44424543530713634</v>
      </c>
      <c r="O117" s="1">
        <f t="shared" ref="O117:O139" si="9">O5-L5</f>
        <v>-0.21368637807806601</v>
      </c>
    </row>
    <row r="118" spans="1:15" x14ac:dyDescent="0.25">
      <c r="B118">
        <v>1.5</v>
      </c>
      <c r="C118">
        <v>3</v>
      </c>
      <c r="D118" s="1">
        <f t="shared" si="4"/>
        <v>-0.31296999999999997</v>
      </c>
      <c r="E118" s="1">
        <v>0</v>
      </c>
      <c r="F118" s="1">
        <f t="shared" si="5"/>
        <v>-0.23929100000000003</v>
      </c>
      <c r="G118" s="1">
        <f t="shared" si="6"/>
        <v>-0.13225399999999998</v>
      </c>
      <c r="J118">
        <v>1.5</v>
      </c>
      <c r="K118">
        <v>3</v>
      </c>
      <c r="L118" s="1">
        <v>0</v>
      </c>
      <c r="M118" s="1">
        <f t="shared" si="7"/>
        <v>-0.41027781563763577</v>
      </c>
      <c r="N118" s="1">
        <f t="shared" si="8"/>
        <v>-0.45354538639771025</v>
      </c>
      <c r="O118" s="1">
        <f t="shared" si="9"/>
        <v>-0.26419744673117984</v>
      </c>
    </row>
    <row r="119" spans="1:15" x14ac:dyDescent="0.25">
      <c r="B119">
        <v>2</v>
      </c>
      <c r="C119">
        <v>3</v>
      </c>
      <c r="D119" s="1">
        <f t="shared" si="4"/>
        <v>-0.43448400000000004</v>
      </c>
      <c r="E119" s="1">
        <v>0</v>
      </c>
      <c r="F119" s="1">
        <f t="shared" si="5"/>
        <v>-0.12951100000000004</v>
      </c>
      <c r="G119" s="1">
        <f t="shared" si="6"/>
        <v>-0.11562000000000006</v>
      </c>
      <c r="J119">
        <v>2</v>
      </c>
      <c r="K119">
        <v>3</v>
      </c>
      <c r="L119" s="1">
        <v>0</v>
      </c>
      <c r="M119" s="1">
        <f t="shared" si="7"/>
        <v>-0.43910828676570812</v>
      </c>
      <c r="N119" s="1">
        <f t="shared" si="8"/>
        <v>-0.45495263731770486</v>
      </c>
      <c r="O119" s="1">
        <f t="shared" si="9"/>
        <v>-0.32324746717550312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-0.46522399999999997</v>
      </c>
      <c r="G120" s="1">
        <f t="shared" si="6"/>
        <v>-3.8534999999999986E-2</v>
      </c>
      <c r="J120">
        <v>0.5</v>
      </c>
      <c r="K120">
        <v>4</v>
      </c>
      <c r="L120" s="1">
        <v>0</v>
      </c>
      <c r="M120" s="1">
        <f t="shared" si="7"/>
        <v>-9.1182226408659361E-2</v>
      </c>
      <c r="N120" s="1">
        <f t="shared" si="8"/>
        <v>-0.18696051125059887</v>
      </c>
      <c r="O120" s="1">
        <f t="shared" si="9"/>
        <v>-2.3053374367635882E-2</v>
      </c>
    </row>
    <row r="121" spans="1:15" x14ac:dyDescent="0.25">
      <c r="B121">
        <v>1</v>
      </c>
      <c r="C121">
        <v>4</v>
      </c>
      <c r="D121" s="1">
        <f t="shared" si="4"/>
        <v>3.4487000000000045E-2</v>
      </c>
      <c r="E121" s="1">
        <v>0</v>
      </c>
      <c r="F121" s="1">
        <f t="shared" si="5"/>
        <v>-0.409335</v>
      </c>
      <c r="G121" s="1">
        <f t="shared" si="6"/>
        <v>-0.12109799999999993</v>
      </c>
      <c r="J121">
        <v>1</v>
      </c>
      <c r="K121">
        <v>4</v>
      </c>
      <c r="L121" s="1">
        <v>0</v>
      </c>
      <c r="M121" s="1">
        <f t="shared" si="7"/>
        <v>-0.31734810415714931</v>
      </c>
      <c r="N121" s="1">
        <f t="shared" si="8"/>
        <v>-0.42824920054819549</v>
      </c>
      <c r="O121" s="1">
        <f t="shared" si="9"/>
        <v>-0.16877569666514391</v>
      </c>
    </row>
    <row r="122" spans="1:15" x14ac:dyDescent="0.25">
      <c r="B122">
        <v>1.5</v>
      </c>
      <c r="C122">
        <v>4</v>
      </c>
      <c r="D122" s="1">
        <f t="shared" si="4"/>
        <v>-0.26182699999999992</v>
      </c>
      <c r="E122" s="1">
        <v>0</v>
      </c>
      <c r="F122" s="1">
        <f t="shared" si="5"/>
        <v>-0.38630799999999998</v>
      </c>
      <c r="G122" s="1">
        <f t="shared" si="6"/>
        <v>-0.18848999999999994</v>
      </c>
      <c r="J122">
        <v>1.5</v>
      </c>
      <c r="K122">
        <v>4</v>
      </c>
      <c r="L122" s="1">
        <v>0</v>
      </c>
      <c r="M122" s="1">
        <f t="shared" si="7"/>
        <v>-0.35698060060878656</v>
      </c>
      <c r="N122" s="1">
        <f t="shared" si="8"/>
        <v>-0.4300009086365908</v>
      </c>
      <c r="O122" s="1">
        <f t="shared" si="9"/>
        <v>-0.14957861978101861</v>
      </c>
    </row>
    <row r="123" spans="1:15" x14ac:dyDescent="0.25">
      <c r="B123">
        <v>2</v>
      </c>
      <c r="C123">
        <v>4</v>
      </c>
      <c r="D123" s="1">
        <f t="shared" si="4"/>
        <v>-0.31518499999999999</v>
      </c>
      <c r="E123" s="1">
        <v>0</v>
      </c>
      <c r="F123" s="1">
        <f t="shared" si="5"/>
        <v>-0.26171699999999998</v>
      </c>
      <c r="G123" s="1">
        <f t="shared" si="6"/>
        <v>-0.15639000000000003</v>
      </c>
      <c r="J123">
        <v>2</v>
      </c>
      <c r="K123">
        <v>4</v>
      </c>
      <c r="L123" s="1">
        <v>0</v>
      </c>
      <c r="M123" s="1">
        <f t="shared" si="7"/>
        <v>-0.38103675435009765</v>
      </c>
      <c r="N123" s="1">
        <f t="shared" si="8"/>
        <v>-0.43324417336786158</v>
      </c>
      <c r="O123" s="1">
        <f t="shared" si="9"/>
        <v>-0.23743809913225211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-0.66878700000000002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-5.8542539772958424E-2</v>
      </c>
      <c r="N124" s="1">
        <f t="shared" si="8"/>
        <v>-0.17137974529031208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3.2747999999999999E-2</v>
      </c>
      <c r="E125" s="1">
        <v>0</v>
      </c>
      <c r="F125" s="1">
        <f t="shared" si="5"/>
        <v>-0.59790999999999994</v>
      </c>
      <c r="G125" s="1">
        <f t="shared" si="6"/>
        <v>-0.12483699999999998</v>
      </c>
      <c r="J125">
        <v>1</v>
      </c>
      <c r="K125">
        <v>5</v>
      </c>
      <c r="L125" s="1">
        <v>0</v>
      </c>
      <c r="M125" s="1">
        <f t="shared" si="7"/>
        <v>-0.27161587526576902</v>
      </c>
      <c r="N125" s="1">
        <f t="shared" si="8"/>
        <v>-0.41883473171623886</v>
      </c>
      <c r="O125" s="1">
        <f t="shared" si="9"/>
        <v>-0.12884364783612634</v>
      </c>
    </row>
    <row r="126" spans="1:15" x14ac:dyDescent="0.25">
      <c r="B126">
        <v>1.5</v>
      </c>
      <c r="C126">
        <v>5</v>
      </c>
      <c r="D126" s="1">
        <f t="shared" si="4"/>
        <v>-0.21541900000000003</v>
      </c>
      <c r="E126" s="1">
        <v>0</v>
      </c>
      <c r="F126" s="1">
        <f t="shared" si="5"/>
        <v>-0.50377800000000006</v>
      </c>
      <c r="G126" s="1">
        <f t="shared" si="6"/>
        <v>-0.19755</v>
      </c>
      <c r="J126">
        <v>1.5</v>
      </c>
      <c r="K126">
        <v>5</v>
      </c>
      <c r="L126" s="1">
        <v>0</v>
      </c>
      <c r="M126" s="1">
        <f t="shared" si="7"/>
        <v>-0.29426195992912629</v>
      </c>
      <c r="N126" s="1">
        <f t="shared" si="8"/>
        <v>-0.42225478170005903</v>
      </c>
      <c r="O126" s="1">
        <f t="shared" si="9"/>
        <v>-9.2237971923129325E-2</v>
      </c>
    </row>
    <row r="127" spans="1:15" x14ac:dyDescent="0.25">
      <c r="B127">
        <v>2</v>
      </c>
      <c r="C127">
        <v>5</v>
      </c>
      <c r="D127" s="1">
        <f t="shared" si="4"/>
        <v>-0.23884900000000003</v>
      </c>
      <c r="E127" s="1">
        <v>0</v>
      </c>
      <c r="F127" s="1">
        <f t="shared" si="5"/>
        <v>-0.34445300000000006</v>
      </c>
      <c r="G127" s="1">
        <f t="shared" si="6"/>
        <v>-0.14134000000000002</v>
      </c>
      <c r="J127">
        <v>2</v>
      </c>
      <c r="K127">
        <v>5</v>
      </c>
      <c r="L127" s="1">
        <v>0</v>
      </c>
      <c r="M127" s="1">
        <f t="shared" si="7"/>
        <v>-0.34243105719867339</v>
      </c>
      <c r="N127" s="1">
        <f t="shared" si="8"/>
        <v>-0.42403230203080278</v>
      </c>
      <c r="O127" s="1">
        <f t="shared" si="9"/>
        <v>-0.16622370632865391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-0.78160799999999997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-5.4750179375122277E-2</v>
      </c>
      <c r="N128" s="1">
        <f t="shared" si="8"/>
        <v>-0.16641934642228151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3.1784000000000034E-2</v>
      </c>
      <c r="E129" s="1">
        <v>0</v>
      </c>
      <c r="F129" s="1">
        <f t="shared" si="5"/>
        <v>-0.71528599999999998</v>
      </c>
      <c r="G129" s="1">
        <f t="shared" si="6"/>
        <v>-0.13100299999999998</v>
      </c>
      <c r="J129">
        <v>1</v>
      </c>
      <c r="K129">
        <v>6</v>
      </c>
      <c r="L129" s="1">
        <v>0</v>
      </c>
      <c r="M129" s="1">
        <f t="shared" si="7"/>
        <v>-0.23378549383599689</v>
      </c>
      <c r="N129" s="1">
        <f t="shared" si="8"/>
        <v>-0.41474894499063797</v>
      </c>
      <c r="O129" s="1">
        <f t="shared" si="9"/>
        <v>-0.11059132057969689</v>
      </c>
    </row>
    <row r="130" spans="2:15" x14ac:dyDescent="0.25">
      <c r="B130">
        <v>1.5</v>
      </c>
      <c r="C130">
        <v>6</v>
      </c>
      <c r="D130" s="1">
        <f t="shared" si="4"/>
        <v>-0.16740999999999995</v>
      </c>
      <c r="E130" s="1">
        <v>0</v>
      </c>
      <c r="F130" s="1">
        <f t="shared" si="5"/>
        <v>-0.60194799999999993</v>
      </c>
      <c r="G130" s="1">
        <f t="shared" si="6"/>
        <v>-0.17077500000000001</v>
      </c>
      <c r="J130">
        <v>1.5</v>
      </c>
      <c r="K130">
        <v>6</v>
      </c>
      <c r="L130" s="1">
        <v>0</v>
      </c>
      <c r="M130" s="1">
        <f t="shared" si="7"/>
        <v>-0.26194289219026856</v>
      </c>
      <c r="N130" s="1">
        <f t="shared" si="8"/>
        <v>-0.41942097133251555</v>
      </c>
      <c r="O130" s="1">
        <f t="shared" si="9"/>
        <v>-5.5898187270001287E-2</v>
      </c>
    </row>
    <row r="131" spans="2:15" x14ac:dyDescent="0.25">
      <c r="B131">
        <v>2</v>
      </c>
      <c r="C131">
        <v>6</v>
      </c>
      <c r="D131" s="1">
        <f t="shared" si="4"/>
        <v>-0.20285000000000009</v>
      </c>
      <c r="E131" s="1">
        <v>0</v>
      </c>
      <c r="F131" s="1">
        <f t="shared" si="5"/>
        <v>-0.46288800000000002</v>
      </c>
      <c r="G131" s="1">
        <f t="shared" si="6"/>
        <v>-0.14910500000000004</v>
      </c>
      <c r="J131">
        <v>2</v>
      </c>
      <c r="K131">
        <v>6</v>
      </c>
      <c r="L131" s="1">
        <v>0</v>
      </c>
      <c r="M131" s="1">
        <f t="shared" si="7"/>
        <v>-0.31157148698378079</v>
      </c>
      <c r="N131" s="1">
        <f t="shared" si="8"/>
        <v>-0.41980146290491116</v>
      </c>
      <c r="O131" s="1">
        <f t="shared" si="9"/>
        <v>-0.11051860433419647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-0.865761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-4.9268643071699092E-2</v>
      </c>
      <c r="N132" s="1">
        <f t="shared" si="8"/>
        <v>-0.16278405380697414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1.9642999999999966E-2</v>
      </c>
      <c r="E133" s="1">
        <v>0</v>
      </c>
      <c r="F133" s="1">
        <f t="shared" si="5"/>
        <v>-0.843144</v>
      </c>
      <c r="G133" s="1">
        <f t="shared" si="6"/>
        <v>-0.143432</v>
      </c>
      <c r="J133">
        <v>1</v>
      </c>
      <c r="K133">
        <v>8</v>
      </c>
      <c r="L133" s="1">
        <v>0</v>
      </c>
      <c r="M133" s="1">
        <f t="shared" si="7"/>
        <v>-0.17398786237911135</v>
      </c>
      <c r="N133" s="1">
        <f t="shared" si="8"/>
        <v>-0.41192767905285255</v>
      </c>
      <c r="O133" s="1">
        <f t="shared" si="9"/>
        <v>-9.7083758761916883E-2</v>
      </c>
    </row>
    <row r="134" spans="2:15" x14ac:dyDescent="0.25">
      <c r="B134">
        <v>1.5</v>
      </c>
      <c r="C134">
        <v>8</v>
      </c>
      <c r="D134" s="1">
        <f t="shared" si="4"/>
        <v>-0.17621100000000001</v>
      </c>
      <c r="E134" s="1">
        <v>0</v>
      </c>
      <c r="F134" s="1">
        <f t="shared" si="5"/>
        <v>-0.71663100000000002</v>
      </c>
      <c r="G134" s="1">
        <f t="shared" si="6"/>
        <v>-0.17891999999999997</v>
      </c>
      <c r="J134">
        <v>1.5</v>
      </c>
      <c r="K134">
        <v>8</v>
      </c>
      <c r="L134" s="1">
        <v>0</v>
      </c>
      <c r="M134" s="1">
        <f t="shared" si="7"/>
        <v>-0.21819204034346451</v>
      </c>
      <c r="N134" s="1">
        <f t="shared" si="8"/>
        <v>-0.41820566989232655</v>
      </c>
      <c r="O134" s="1">
        <f t="shared" si="9"/>
        <v>-2.8769706056062772E-2</v>
      </c>
    </row>
    <row r="135" spans="2:15" x14ac:dyDescent="0.25">
      <c r="B135">
        <v>2</v>
      </c>
      <c r="C135">
        <v>8</v>
      </c>
      <c r="D135" s="1">
        <f t="shared" si="4"/>
        <v>-0.15042199999999994</v>
      </c>
      <c r="E135" s="1">
        <v>0</v>
      </c>
      <c r="F135" s="1">
        <f t="shared" si="5"/>
        <v>-0.55636999999999992</v>
      </c>
      <c r="G135" s="1">
        <f t="shared" si="6"/>
        <v>-0.12788899999999992</v>
      </c>
      <c r="J135">
        <v>2</v>
      </c>
      <c r="K135">
        <v>8</v>
      </c>
      <c r="L135" s="1">
        <v>0</v>
      </c>
      <c r="M135" s="1">
        <f t="shared" si="7"/>
        <v>-0.26121598291763204</v>
      </c>
      <c r="N135" s="1">
        <f t="shared" si="8"/>
        <v>-0.41809209031847705</v>
      </c>
      <c r="O135" s="1">
        <f t="shared" si="9"/>
        <v>-5.9038662486938231E-2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-0.92225469999999998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-5.0129921066823568E-2</v>
      </c>
      <c r="N136" s="1">
        <f t="shared" si="8"/>
        <v>-0.16195192103413902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7.3530000000000539E-3</v>
      </c>
      <c r="E137" s="1">
        <v>0</v>
      </c>
      <c r="F137" s="1">
        <f t="shared" si="5"/>
        <v>-0.91178199999999998</v>
      </c>
      <c r="G137" s="1">
        <f t="shared" si="6"/>
        <v>-0.16593899999999995</v>
      </c>
      <c r="J137">
        <v>1</v>
      </c>
      <c r="K137">
        <v>10</v>
      </c>
      <c r="L137" s="1">
        <v>0</v>
      </c>
      <c r="M137" s="1">
        <f t="shared" si="7"/>
        <v>-0.13845534995977471</v>
      </c>
      <c r="N137" s="1">
        <f t="shared" si="8"/>
        <v>-0.41074589127686467</v>
      </c>
      <c r="O137" s="1">
        <f t="shared" si="9"/>
        <v>-9.6856683139868949E-2</v>
      </c>
    </row>
    <row r="138" spans="2:15" x14ac:dyDescent="0.25">
      <c r="B138">
        <v>1.5</v>
      </c>
      <c r="C138">
        <v>10</v>
      </c>
      <c r="D138" s="1">
        <f t="shared" si="4"/>
        <v>-0.17440800000000001</v>
      </c>
      <c r="E138" s="1">
        <v>0</v>
      </c>
      <c r="F138" s="1">
        <f t="shared" si="5"/>
        <v>-0.79818230000000001</v>
      </c>
      <c r="G138" s="1">
        <f t="shared" si="6"/>
        <v>-0.18121900000000002</v>
      </c>
      <c r="J138">
        <v>1.5</v>
      </c>
      <c r="K138">
        <v>10</v>
      </c>
      <c r="L138" s="1">
        <v>0</v>
      </c>
      <c r="M138" s="1">
        <f t="shared" si="7"/>
        <v>-0.15026577620280768</v>
      </c>
      <c r="N138" s="1">
        <f t="shared" si="8"/>
        <v>-0.41758098223615459</v>
      </c>
      <c r="O138" s="1">
        <f t="shared" si="9"/>
        <v>-1.9160874108400172E-2</v>
      </c>
    </row>
    <row r="139" spans="2:15" x14ac:dyDescent="0.25">
      <c r="B139">
        <v>2</v>
      </c>
      <c r="C139">
        <v>10</v>
      </c>
      <c r="D139" s="1">
        <f t="shared" si="4"/>
        <v>-0.13357600000000003</v>
      </c>
      <c r="E139" s="1">
        <v>0</v>
      </c>
      <c r="F139" s="1">
        <f t="shared" si="5"/>
        <v>-0.63104630000000006</v>
      </c>
      <c r="G139" s="1">
        <f t="shared" si="6"/>
        <v>-0.11727399999999999</v>
      </c>
      <c r="J139">
        <v>2</v>
      </c>
      <c r="K139">
        <v>10</v>
      </c>
      <c r="L139" s="1">
        <v>0</v>
      </c>
      <c r="M139" s="1">
        <f t="shared" si="7"/>
        <v>-0.21289355322338832</v>
      </c>
      <c r="N139" s="1">
        <f t="shared" si="8"/>
        <v>-0.41776270955431372</v>
      </c>
      <c r="O139" s="1">
        <f t="shared" si="9"/>
        <v>-2.5135159692880715E-2</v>
      </c>
    </row>
    <row r="140" spans="2:15" x14ac:dyDescent="0.25">
      <c r="B140" s="2" t="s">
        <v>13</v>
      </c>
      <c r="C140" s="2"/>
      <c r="D140" s="3">
        <f>MIN(D116:D139)</f>
        <v>-0.43448400000000004</v>
      </c>
      <c r="E140" s="3">
        <f t="shared" ref="E140:G140" si="10">MIN(E116:E139)</f>
        <v>0</v>
      </c>
      <c r="F140" s="3">
        <f t="shared" si="10"/>
        <v>-0.92225469999999998</v>
      </c>
      <c r="G140" s="3">
        <f t="shared" si="10"/>
        <v>-0.19755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-0.43910828676570812</v>
      </c>
      <c r="N140" s="3">
        <f t="shared" si="11"/>
        <v>-0.45495263731770486</v>
      </c>
      <c r="O140" s="3">
        <f t="shared" si="11"/>
        <v>-0.32324746717550312</v>
      </c>
    </row>
    <row r="141" spans="2:15" x14ac:dyDescent="0.25">
      <c r="B141" s="2" t="s">
        <v>14</v>
      </c>
      <c r="C141" s="2"/>
      <c r="D141" s="3">
        <f>MAX(D116:D139)</f>
        <v>3.9461999999999997E-2</v>
      </c>
      <c r="E141" s="3">
        <f t="shared" ref="E141:G141" si="12">MAX(E116:E139)</f>
        <v>0</v>
      </c>
      <c r="F141" s="3">
        <f t="shared" si="12"/>
        <v>-0.12951100000000004</v>
      </c>
      <c r="G141" s="3">
        <f t="shared" si="12"/>
        <v>-3.4684000000000048E-2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-4.9268643071699092E-2</v>
      </c>
      <c r="N141" s="3">
        <f t="shared" si="13"/>
        <v>-0.16195192103413902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16" workbookViewId="0">
      <selection activeCell="I21" sqref="I21"/>
    </sheetView>
  </sheetViews>
  <sheetFormatPr defaultRowHeight="16.5" x14ac:dyDescent="0.25"/>
  <cols>
    <col min="4" max="4" width="9.5" bestFit="1" customWidth="1"/>
  </cols>
  <sheetData>
    <row r="1" spans="1:16" x14ac:dyDescent="0.25">
      <c r="A1" t="s">
        <v>38</v>
      </c>
      <c r="J1" t="s">
        <v>39</v>
      </c>
    </row>
    <row r="2" spans="1:16" x14ac:dyDescent="0.25">
      <c r="A2" t="s">
        <v>5</v>
      </c>
      <c r="B2">
        <v>1</v>
      </c>
      <c r="J2" t="s">
        <v>5</v>
      </c>
      <c r="K2">
        <v>1</v>
      </c>
    </row>
    <row r="3" spans="1:16" x14ac:dyDescent="0.25">
      <c r="A3" t="s">
        <v>35</v>
      </c>
      <c r="B3" t="s">
        <v>7</v>
      </c>
      <c r="C3" t="s">
        <v>4</v>
      </c>
      <c r="D3" t="s">
        <v>20</v>
      </c>
      <c r="E3" t="s">
        <v>21</v>
      </c>
      <c r="F3" t="s">
        <v>22</v>
      </c>
      <c r="G3" t="s">
        <v>8</v>
      </c>
      <c r="J3" t="s">
        <v>35</v>
      </c>
      <c r="K3" t="s">
        <v>7</v>
      </c>
      <c r="L3" t="s">
        <v>4</v>
      </c>
      <c r="M3" t="s">
        <v>20</v>
      </c>
      <c r="N3" t="s">
        <v>21</v>
      </c>
      <c r="O3" t="s">
        <v>22</v>
      </c>
      <c r="P3" t="s">
        <v>8</v>
      </c>
    </row>
    <row r="4" spans="1:16" x14ac:dyDescent="0.25">
      <c r="A4">
        <v>1</v>
      </c>
      <c r="B4">
        <v>0.5</v>
      </c>
      <c r="C4">
        <v>6</v>
      </c>
      <c r="D4">
        <f>'GWm05'!D42</f>
        <v>0</v>
      </c>
      <c r="E4">
        <f>'GWm05'!E42</f>
        <v>0</v>
      </c>
      <c r="F4">
        <f>'GWm05'!F42</f>
        <v>0</v>
      </c>
      <c r="G4">
        <f>'GWm05'!G42</f>
        <v>0</v>
      </c>
      <c r="J4">
        <v>1</v>
      </c>
      <c r="K4">
        <v>0.5</v>
      </c>
      <c r="L4">
        <v>6</v>
      </c>
      <c r="M4">
        <f>D4</f>
        <v>0</v>
      </c>
      <c r="N4">
        <v>1</v>
      </c>
      <c r="O4">
        <f t="shared" ref="O4:P4" si="0">F4</f>
        <v>0</v>
      </c>
      <c r="P4">
        <f t="shared" si="0"/>
        <v>0</v>
      </c>
    </row>
    <row r="5" spans="1:16" x14ac:dyDescent="0.25">
      <c r="B5">
        <v>1</v>
      </c>
      <c r="C5">
        <v>6</v>
      </c>
      <c r="D5">
        <f>'GWm05'!D43</f>
        <v>0</v>
      </c>
      <c r="E5">
        <f>'GWm05'!E43</f>
        <v>0</v>
      </c>
      <c r="F5">
        <f>'GWm05'!F43</f>
        <v>0</v>
      </c>
      <c r="G5">
        <f>'GWm05'!G43</f>
        <v>0</v>
      </c>
      <c r="K5">
        <v>1</v>
      </c>
      <c r="L5">
        <v>6</v>
      </c>
      <c r="M5">
        <f t="shared" ref="M5:M19" si="1">D5</f>
        <v>0</v>
      </c>
      <c r="N5">
        <v>0.98636800000000002</v>
      </c>
      <c r="O5">
        <f t="shared" ref="O5:O19" si="2">F5</f>
        <v>0</v>
      </c>
      <c r="P5">
        <f t="shared" ref="P5:P19" si="3">G5</f>
        <v>0</v>
      </c>
    </row>
    <row r="6" spans="1:16" x14ac:dyDescent="0.25">
      <c r="B6">
        <v>1.5</v>
      </c>
      <c r="C6">
        <v>6</v>
      </c>
      <c r="D6">
        <f>'GWm05'!D44</f>
        <v>0</v>
      </c>
      <c r="E6">
        <f>'GWm05'!E44</f>
        <v>0</v>
      </c>
      <c r="F6">
        <f>'GWm05'!F44</f>
        <v>0</v>
      </c>
      <c r="G6">
        <f>'GWm05'!G44</f>
        <v>0</v>
      </c>
      <c r="K6">
        <v>1.5</v>
      </c>
      <c r="L6">
        <v>6</v>
      </c>
      <c r="M6">
        <f t="shared" si="1"/>
        <v>0</v>
      </c>
      <c r="N6">
        <v>0.95040800000000003</v>
      </c>
      <c r="O6">
        <f t="shared" si="2"/>
        <v>0</v>
      </c>
      <c r="P6">
        <f t="shared" si="3"/>
        <v>0</v>
      </c>
    </row>
    <row r="7" spans="1:16" x14ac:dyDescent="0.25">
      <c r="B7">
        <v>2</v>
      </c>
      <c r="C7">
        <v>6</v>
      </c>
      <c r="D7">
        <f>'GWm05'!D45</f>
        <v>0</v>
      </c>
      <c r="E7">
        <f>'GWm05'!E45</f>
        <v>0</v>
      </c>
      <c r="F7">
        <f>'GWm05'!F45</f>
        <v>0</v>
      </c>
      <c r="G7">
        <f>'GWm05'!G45</f>
        <v>0</v>
      </c>
      <c r="K7">
        <v>2</v>
      </c>
      <c r="L7">
        <v>6</v>
      </c>
      <c r="M7">
        <f t="shared" si="1"/>
        <v>0</v>
      </c>
      <c r="N7">
        <v>0.83502900000000002</v>
      </c>
      <c r="O7">
        <f t="shared" si="2"/>
        <v>0</v>
      </c>
      <c r="P7">
        <f t="shared" si="3"/>
        <v>0</v>
      </c>
    </row>
    <row r="10" spans="1:16" x14ac:dyDescent="0.25">
      <c r="A10">
        <v>0.75</v>
      </c>
      <c r="B10">
        <v>0.5</v>
      </c>
      <c r="C10">
        <v>6</v>
      </c>
      <c r="D10">
        <f>GWBW075!D42</f>
        <v>1</v>
      </c>
      <c r="E10">
        <f>GWBW075!E42</f>
        <v>1</v>
      </c>
      <c r="F10">
        <f>GWBW075!F42</f>
        <v>0.218392</v>
      </c>
      <c r="G10">
        <f>GWBW075!G42</f>
        <v>0.95493600000000001</v>
      </c>
      <c r="J10">
        <v>0.75</v>
      </c>
      <c r="K10">
        <v>0.5</v>
      </c>
      <c r="L10">
        <v>6</v>
      </c>
      <c r="M10">
        <f t="shared" si="1"/>
        <v>1</v>
      </c>
      <c r="N10">
        <v>1</v>
      </c>
      <c r="O10">
        <f t="shared" si="2"/>
        <v>0.218392</v>
      </c>
      <c r="P10">
        <f t="shared" si="3"/>
        <v>0.95493600000000001</v>
      </c>
    </row>
    <row r="11" spans="1:16" x14ac:dyDescent="0.25">
      <c r="B11">
        <v>1</v>
      </c>
      <c r="C11">
        <v>6</v>
      </c>
      <c r="D11">
        <f>GWBW075!D43</f>
        <v>1</v>
      </c>
      <c r="E11">
        <f>GWBW075!E43</f>
        <v>0.96821599999999997</v>
      </c>
      <c r="F11">
        <f>GWBW075!F43</f>
        <v>0.25292999999999999</v>
      </c>
      <c r="G11">
        <f>GWBW075!G43</f>
        <v>0.83721299999999998</v>
      </c>
      <c r="K11">
        <v>1</v>
      </c>
      <c r="L11">
        <v>6</v>
      </c>
      <c r="M11">
        <f t="shared" si="1"/>
        <v>1</v>
      </c>
      <c r="N11">
        <v>0.98319699999999999</v>
      </c>
      <c r="O11">
        <f t="shared" si="2"/>
        <v>0.25292999999999999</v>
      </c>
      <c r="P11">
        <f t="shared" si="3"/>
        <v>0.83721299999999998</v>
      </c>
    </row>
    <row r="12" spans="1:16" x14ac:dyDescent="0.25">
      <c r="B12">
        <v>1.5</v>
      </c>
      <c r="C12">
        <v>6</v>
      </c>
      <c r="D12">
        <f>GWBW075!D44</f>
        <v>0.66220800000000002</v>
      </c>
      <c r="E12">
        <f>GWBW075!E44</f>
        <v>0.82961799999999997</v>
      </c>
      <c r="F12">
        <f>GWBW075!F44</f>
        <v>0.22767000000000001</v>
      </c>
      <c r="G12">
        <f>GWBW075!G44</f>
        <v>0.65884299999999996</v>
      </c>
      <c r="K12">
        <v>1.5</v>
      </c>
      <c r="L12">
        <v>6</v>
      </c>
      <c r="M12">
        <f t="shared" si="1"/>
        <v>0.66220800000000002</v>
      </c>
      <c r="N12">
        <v>0.86135399999999995</v>
      </c>
      <c r="O12">
        <f t="shared" si="2"/>
        <v>0.22767000000000001</v>
      </c>
      <c r="P12">
        <f t="shared" si="3"/>
        <v>0.65884299999999996</v>
      </c>
    </row>
    <row r="13" spans="1:16" x14ac:dyDescent="0.25">
      <c r="B13">
        <v>2</v>
      </c>
      <c r="C13">
        <v>6</v>
      </c>
      <c r="D13">
        <f>GWBW075!D45</f>
        <v>0.51149199999999995</v>
      </c>
      <c r="E13">
        <f>GWBW075!E45</f>
        <v>0.71434200000000003</v>
      </c>
      <c r="F13">
        <f>GWBW075!F45</f>
        <v>0.25145400000000001</v>
      </c>
      <c r="G13">
        <f>GWBW075!G45</f>
        <v>0.56523699999999999</v>
      </c>
      <c r="K13">
        <v>2</v>
      </c>
      <c r="L13">
        <v>6</v>
      </c>
      <c r="M13">
        <f t="shared" si="1"/>
        <v>0.51149199999999995</v>
      </c>
      <c r="N13">
        <v>0.74558999999999997</v>
      </c>
      <c r="O13">
        <f t="shared" si="2"/>
        <v>0.25145400000000001</v>
      </c>
      <c r="P13">
        <f t="shared" si="3"/>
        <v>0.56523699999999999</v>
      </c>
    </row>
    <row r="16" spans="1:16" x14ac:dyDescent="0.25">
      <c r="A16">
        <v>0.5</v>
      </c>
      <c r="B16">
        <v>0.5</v>
      </c>
      <c r="C16">
        <v>6</v>
      </c>
      <c r="D16">
        <f>GWBW05!D42</f>
        <v>1</v>
      </c>
      <c r="E16">
        <f>GWBW05!E42</f>
        <v>1</v>
      </c>
      <c r="F16">
        <f>GWBW05!F42</f>
        <v>7.0697399999999994E-2</v>
      </c>
      <c r="G16">
        <f>GWBW05!G42</f>
        <v>0.95493600000000001</v>
      </c>
      <c r="J16">
        <v>0.5</v>
      </c>
      <c r="K16">
        <v>0.5</v>
      </c>
      <c r="L16">
        <v>6</v>
      </c>
      <c r="M16">
        <f t="shared" si="1"/>
        <v>1</v>
      </c>
      <c r="N16">
        <v>1</v>
      </c>
      <c r="O16">
        <f t="shared" si="2"/>
        <v>7.0697399999999994E-2</v>
      </c>
      <c r="P16">
        <f t="shared" si="3"/>
        <v>0.95493600000000001</v>
      </c>
    </row>
    <row r="17" spans="2:18" x14ac:dyDescent="0.25">
      <c r="B17">
        <v>1</v>
      </c>
      <c r="C17">
        <v>6</v>
      </c>
      <c r="D17">
        <f>GWBW05!D43</f>
        <v>1</v>
      </c>
      <c r="E17">
        <f>GWBW05!E43</f>
        <v>0.897142</v>
      </c>
      <c r="F17">
        <f>GWBW05!F43</f>
        <v>8.62845E-2</v>
      </c>
      <c r="G17">
        <f>GWBW05!G43</f>
        <v>0.83160299999999998</v>
      </c>
      <c r="K17">
        <v>1</v>
      </c>
      <c r="L17">
        <v>6</v>
      </c>
      <c r="M17">
        <f t="shared" si="1"/>
        <v>1</v>
      </c>
      <c r="N17">
        <v>0.906837</v>
      </c>
      <c r="O17">
        <f t="shared" si="2"/>
        <v>8.62845E-2</v>
      </c>
      <c r="P17">
        <f t="shared" si="3"/>
        <v>0.83160299999999998</v>
      </c>
    </row>
    <row r="18" spans="2:18" x14ac:dyDescent="0.25">
      <c r="B18">
        <v>1.5</v>
      </c>
      <c r="C18">
        <v>6</v>
      </c>
      <c r="D18">
        <f>GWBW05!D44</f>
        <v>0.66220800000000002</v>
      </c>
      <c r="E18">
        <f>GWBW05!E44</f>
        <v>0.70021900000000004</v>
      </c>
      <c r="F18">
        <f>GWBW05!F44</f>
        <v>7.8638299999999994E-2</v>
      </c>
      <c r="G18">
        <f>GWBW05!G44</f>
        <v>0.62453899999999996</v>
      </c>
      <c r="K18">
        <v>1.5</v>
      </c>
      <c r="L18">
        <v>6</v>
      </c>
      <c r="M18">
        <f t="shared" si="1"/>
        <v>0.66220800000000002</v>
      </c>
      <c r="N18">
        <v>0.72676700000000005</v>
      </c>
      <c r="O18">
        <f t="shared" si="2"/>
        <v>7.8638299999999994E-2</v>
      </c>
      <c r="P18">
        <f t="shared" si="3"/>
        <v>0.62453899999999996</v>
      </c>
    </row>
    <row r="19" spans="2:18" x14ac:dyDescent="0.25">
      <c r="B19">
        <v>2</v>
      </c>
      <c r="C19">
        <v>6</v>
      </c>
      <c r="D19">
        <f>GWBW05!D45</f>
        <v>0.51149199999999995</v>
      </c>
      <c r="E19">
        <f>GWBW05!E45</f>
        <v>0.58939299999999994</v>
      </c>
      <c r="F19">
        <f>GWBW05!F45</f>
        <v>0.101857</v>
      </c>
      <c r="G19">
        <f>GWBW05!G45</f>
        <v>0.476294</v>
      </c>
      <c r="K19">
        <v>2</v>
      </c>
      <c r="L19">
        <v>6</v>
      </c>
      <c r="M19">
        <f t="shared" si="1"/>
        <v>0.51149199999999995</v>
      </c>
      <c r="N19">
        <v>0.61130399999999996</v>
      </c>
      <c r="O19">
        <f t="shared" si="2"/>
        <v>0.101857</v>
      </c>
      <c r="P19">
        <f t="shared" si="3"/>
        <v>0.476294</v>
      </c>
    </row>
    <row r="25" spans="2:18" x14ac:dyDescent="0.25">
      <c r="B25" t="s">
        <v>40</v>
      </c>
      <c r="D25">
        <v>1</v>
      </c>
      <c r="K25">
        <v>0.75</v>
      </c>
      <c r="R25">
        <v>0.5</v>
      </c>
    </row>
    <row r="42" spans="2:2" x14ac:dyDescent="0.25">
      <c r="B42" t="s">
        <v>39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E25" zoomScale="90" zoomScaleNormal="90" workbookViewId="0">
      <selection activeCell="R53" sqref="R53"/>
    </sheetView>
  </sheetViews>
  <sheetFormatPr defaultRowHeight="16.5" x14ac:dyDescent="0.25"/>
  <cols>
    <col min="8" max="8" width="9.625" bestFit="1" customWidth="1"/>
    <col min="14" max="14" width="9.625" bestFit="1" customWidth="1"/>
  </cols>
  <sheetData>
    <row r="1" spans="1:14" x14ac:dyDescent="0.25">
      <c r="A1" t="s">
        <v>34</v>
      </c>
      <c r="B1">
        <v>17608.8</v>
      </c>
    </row>
    <row r="2" spans="1:14" x14ac:dyDescent="0.25">
      <c r="A2" t="s">
        <v>32</v>
      </c>
      <c r="G2" t="s">
        <v>28</v>
      </c>
      <c r="K2" t="s">
        <v>33</v>
      </c>
    </row>
    <row r="3" spans="1:14" ht="17.25" thickBot="1" x14ac:dyDescent="0.3">
      <c r="A3" t="s">
        <v>3</v>
      </c>
      <c r="B3" t="s">
        <v>7</v>
      </c>
      <c r="C3" t="s">
        <v>4</v>
      </c>
      <c r="D3" t="s">
        <v>29</v>
      </c>
      <c r="E3" t="s">
        <v>30</v>
      </c>
      <c r="F3" t="s">
        <v>31</v>
      </c>
      <c r="H3" t="s">
        <v>29</v>
      </c>
      <c r="I3" t="s">
        <v>30</v>
      </c>
      <c r="J3" t="s">
        <v>31</v>
      </c>
      <c r="L3" t="s">
        <v>29</v>
      </c>
      <c r="M3" t="s">
        <v>30</v>
      </c>
      <c r="N3" t="s">
        <v>31</v>
      </c>
    </row>
    <row r="4" spans="1:14" x14ac:dyDescent="0.25">
      <c r="B4" s="5">
        <v>0.5</v>
      </c>
      <c r="C4" s="6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x14ac:dyDescent="0.25">
      <c r="B5" s="8">
        <v>1</v>
      </c>
      <c r="C5" s="4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9"/>
    </row>
    <row r="6" spans="1:14" x14ac:dyDescent="0.25">
      <c r="B6" s="8">
        <v>1.5</v>
      </c>
      <c r="C6" s="4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9"/>
    </row>
    <row r="7" spans="1:14" ht="17.25" thickBot="1" x14ac:dyDescent="0.3">
      <c r="B7" s="10">
        <v>2</v>
      </c>
      <c r="C7" s="11">
        <v>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1:14" x14ac:dyDescent="0.25">
      <c r="B8" s="5">
        <v>0.5</v>
      </c>
      <c r="C8" s="6"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x14ac:dyDescent="0.25">
      <c r="B9" s="8">
        <v>1</v>
      </c>
      <c r="C9" s="4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9"/>
    </row>
    <row r="10" spans="1:14" x14ac:dyDescent="0.25">
      <c r="B10" s="8">
        <v>1.5</v>
      </c>
      <c r="C10" s="4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9"/>
    </row>
    <row r="11" spans="1:14" ht="17.25" thickBot="1" x14ac:dyDescent="0.3">
      <c r="B11" s="10">
        <v>2</v>
      </c>
      <c r="C11" s="11">
        <v>4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spans="1:14" x14ac:dyDescent="0.25">
      <c r="B12" s="5">
        <v>0.5</v>
      </c>
      <c r="C12" s="6">
        <v>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</row>
    <row r="13" spans="1:14" x14ac:dyDescent="0.25">
      <c r="B13" s="8">
        <v>1</v>
      </c>
      <c r="C13" s="4">
        <v>5</v>
      </c>
      <c r="D13" s="4">
        <v>11468.5</v>
      </c>
      <c r="E13" s="4">
        <v>12375.9</v>
      </c>
      <c r="F13" s="4">
        <v>13054.8</v>
      </c>
      <c r="G13" s="4"/>
      <c r="H13" s="4">
        <v>11342.7</v>
      </c>
      <c r="I13" s="4">
        <v>12336</v>
      </c>
      <c r="J13" s="4">
        <v>13227</v>
      </c>
      <c r="K13" s="4"/>
      <c r="L13" s="4">
        <v>11807.2</v>
      </c>
      <c r="M13" s="4">
        <v>12498.4</v>
      </c>
      <c r="N13" s="9">
        <v>12526.2</v>
      </c>
    </row>
    <row r="14" spans="1:14" x14ac:dyDescent="0.25">
      <c r="B14" s="8">
        <v>1.5</v>
      </c>
      <c r="C14" s="4">
        <v>5</v>
      </c>
      <c r="D14" s="4">
        <v>0.98713099999999998</v>
      </c>
      <c r="E14" s="4"/>
      <c r="F14" s="4"/>
      <c r="G14" s="4"/>
      <c r="H14" s="4">
        <v>0.98776600000000003</v>
      </c>
      <c r="I14" s="4"/>
      <c r="J14" s="4"/>
      <c r="K14" s="4"/>
      <c r="L14" s="4">
        <v>0.98652600000000001</v>
      </c>
      <c r="M14" s="4"/>
      <c r="N14" s="9"/>
    </row>
    <row r="15" spans="1:14" ht="17.25" thickBot="1" x14ac:dyDescent="0.3">
      <c r="B15" s="10">
        <v>2</v>
      </c>
      <c r="C15" s="11">
        <v>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1:14" x14ac:dyDescent="0.25">
      <c r="B16" s="5">
        <v>0.5</v>
      </c>
      <c r="C16" s="6">
        <v>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25">
      <c r="B17" s="8">
        <v>1</v>
      </c>
      <c r="C17" s="4">
        <v>6</v>
      </c>
      <c r="D17">
        <v>11106.4</v>
      </c>
      <c r="E17">
        <v>11237.2</v>
      </c>
      <c r="F17">
        <v>11797.5</v>
      </c>
      <c r="H17">
        <v>11215.7</v>
      </c>
      <c r="I17">
        <v>11280.3</v>
      </c>
      <c r="J17">
        <v>11633.5</v>
      </c>
      <c r="L17">
        <v>11328.1</v>
      </c>
      <c r="M17">
        <v>11397.2</v>
      </c>
      <c r="N17">
        <v>11354</v>
      </c>
    </row>
    <row r="18" spans="1:14" x14ac:dyDescent="0.25">
      <c r="B18" s="8">
        <v>1.5</v>
      </c>
      <c r="C18" s="4">
        <v>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9"/>
    </row>
    <row r="19" spans="1:14" ht="17.25" thickBot="1" x14ac:dyDescent="0.3">
      <c r="B19" s="10">
        <v>2</v>
      </c>
      <c r="C19" s="11">
        <v>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spans="1:14" x14ac:dyDescent="0.25">
      <c r="B20" s="5">
        <v>0.5</v>
      </c>
      <c r="C20" s="6">
        <v>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</row>
    <row r="21" spans="1:14" x14ac:dyDescent="0.25">
      <c r="B21" s="8">
        <v>1</v>
      </c>
      <c r="C21" s="4">
        <v>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9"/>
    </row>
    <row r="22" spans="1:14" x14ac:dyDescent="0.25">
      <c r="B22" s="8">
        <v>1.5</v>
      </c>
      <c r="C22" s="4">
        <v>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9"/>
    </row>
    <row r="23" spans="1:14" ht="17.25" thickBot="1" x14ac:dyDescent="0.3">
      <c r="B23" s="10">
        <v>2</v>
      </c>
      <c r="C23" s="11">
        <v>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spans="1:14" x14ac:dyDescent="0.25">
      <c r="B24" s="5">
        <v>0.5</v>
      </c>
      <c r="C24" s="6">
        <v>10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</row>
    <row r="25" spans="1:14" x14ac:dyDescent="0.25">
      <c r="B25" s="8">
        <v>1</v>
      </c>
      <c r="C25" s="4">
        <v>10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9"/>
    </row>
    <row r="26" spans="1:14" x14ac:dyDescent="0.25">
      <c r="B26" s="8">
        <v>1.5</v>
      </c>
      <c r="C26" s="4">
        <v>10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9"/>
    </row>
    <row r="27" spans="1:14" ht="17.25" thickBot="1" x14ac:dyDescent="0.3">
      <c r="B27" s="10">
        <v>2</v>
      </c>
      <c r="C27" s="11">
        <v>10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2"/>
    </row>
    <row r="29" spans="1:14" x14ac:dyDescent="0.25">
      <c r="A29" t="s">
        <v>32</v>
      </c>
      <c r="G29" t="s">
        <v>28</v>
      </c>
      <c r="K29" t="s">
        <v>33</v>
      </c>
    </row>
    <row r="30" spans="1:14" ht="17.25" thickBot="1" x14ac:dyDescent="0.3">
      <c r="A30" t="s">
        <v>36</v>
      </c>
      <c r="B30" t="s">
        <v>7</v>
      </c>
      <c r="C30" t="s">
        <v>4</v>
      </c>
      <c r="D30" t="s">
        <v>29</v>
      </c>
      <c r="E30" t="s">
        <v>30</v>
      </c>
      <c r="F30" t="s">
        <v>31</v>
      </c>
      <c r="H30" t="s">
        <v>29</v>
      </c>
      <c r="I30" t="s">
        <v>30</v>
      </c>
      <c r="J30" t="s">
        <v>31</v>
      </c>
      <c r="L30" t="s">
        <v>29</v>
      </c>
      <c r="M30" t="s">
        <v>30</v>
      </c>
      <c r="N30" t="s">
        <v>31</v>
      </c>
    </row>
    <row r="31" spans="1:14" x14ac:dyDescent="0.25">
      <c r="B31" s="5">
        <v>0.5</v>
      </c>
      <c r="C31" s="6">
        <v>3</v>
      </c>
      <c r="D31" s="13">
        <f>D4-H4</f>
        <v>0</v>
      </c>
      <c r="E31" s="13">
        <f t="shared" ref="E31:F31" si="0">E4-I4</f>
        <v>0</v>
      </c>
      <c r="F31" s="13">
        <f t="shared" si="0"/>
        <v>0</v>
      </c>
      <c r="G31" s="13"/>
      <c r="H31" s="13">
        <f>H4-H4</f>
        <v>0</v>
      </c>
      <c r="I31" s="13">
        <f t="shared" ref="I31:J31" si="1">I4-I4</f>
        <v>0</v>
      </c>
      <c r="J31" s="13">
        <f t="shared" si="1"/>
        <v>0</v>
      </c>
      <c r="K31" s="13"/>
      <c r="L31" s="13">
        <f>L4-H4</f>
        <v>0</v>
      </c>
      <c r="M31" s="13">
        <f t="shared" ref="M31:N31" si="2">M4-I4</f>
        <v>0</v>
      </c>
      <c r="N31" s="13">
        <f t="shared" si="2"/>
        <v>0</v>
      </c>
    </row>
    <row r="32" spans="1:14" x14ac:dyDescent="0.25">
      <c r="B32" s="8">
        <v>1</v>
      </c>
      <c r="C32" s="4">
        <v>3</v>
      </c>
      <c r="D32" s="13">
        <f t="shared" ref="D32:D54" si="3">D5-H5</f>
        <v>0</v>
      </c>
      <c r="E32" s="13">
        <f t="shared" ref="E32:E54" si="4">E5-I5</f>
        <v>0</v>
      </c>
      <c r="F32" s="13">
        <f t="shared" ref="F32:F54" si="5">F5-J5</f>
        <v>0</v>
      </c>
      <c r="G32" s="13"/>
      <c r="H32" s="13">
        <f t="shared" ref="H32:J32" si="6">H5-H5</f>
        <v>0</v>
      </c>
      <c r="I32" s="13">
        <f t="shared" si="6"/>
        <v>0</v>
      </c>
      <c r="J32" s="13">
        <f t="shared" si="6"/>
        <v>0</v>
      </c>
      <c r="K32" s="13"/>
      <c r="L32" s="13">
        <f t="shared" ref="L32:L54" si="7">L5-H5</f>
        <v>0</v>
      </c>
      <c r="M32" s="13">
        <f t="shared" ref="M32:M54" si="8">M5-I5</f>
        <v>0</v>
      </c>
      <c r="N32" s="13">
        <f t="shared" ref="N32:N54" si="9">N5-J5</f>
        <v>0</v>
      </c>
    </row>
    <row r="33" spans="2:14" x14ac:dyDescent="0.25">
      <c r="B33" s="8">
        <v>1.5</v>
      </c>
      <c r="C33" s="4">
        <v>3</v>
      </c>
      <c r="D33" s="13">
        <f t="shared" si="3"/>
        <v>0</v>
      </c>
      <c r="E33" s="13">
        <f t="shared" si="4"/>
        <v>0</v>
      </c>
      <c r="F33" s="13">
        <f t="shared" si="5"/>
        <v>0</v>
      </c>
      <c r="G33" s="13"/>
      <c r="H33" s="13">
        <f t="shared" ref="H33:J33" si="10">H6-H6</f>
        <v>0</v>
      </c>
      <c r="I33" s="13">
        <f t="shared" si="10"/>
        <v>0</v>
      </c>
      <c r="J33" s="13">
        <f t="shared" si="10"/>
        <v>0</v>
      </c>
      <c r="K33" s="13"/>
      <c r="L33" s="13">
        <f t="shared" si="7"/>
        <v>0</v>
      </c>
      <c r="M33" s="13">
        <f t="shared" si="8"/>
        <v>0</v>
      </c>
      <c r="N33" s="13">
        <f t="shared" si="9"/>
        <v>0</v>
      </c>
    </row>
    <row r="34" spans="2:14" ht="17.25" thickBot="1" x14ac:dyDescent="0.3">
      <c r="B34" s="10">
        <v>2</v>
      </c>
      <c r="C34" s="11">
        <v>3</v>
      </c>
      <c r="D34" s="13">
        <f t="shared" si="3"/>
        <v>0</v>
      </c>
      <c r="E34" s="13">
        <f t="shared" si="4"/>
        <v>0</v>
      </c>
      <c r="F34" s="13">
        <f t="shared" si="5"/>
        <v>0</v>
      </c>
      <c r="G34" s="15"/>
      <c r="H34" s="13">
        <f t="shared" ref="H34:J34" si="11">H7-H7</f>
        <v>0</v>
      </c>
      <c r="I34" s="13">
        <f t="shared" si="11"/>
        <v>0</v>
      </c>
      <c r="J34" s="13">
        <f t="shared" si="11"/>
        <v>0</v>
      </c>
      <c r="K34" s="15"/>
      <c r="L34" s="13">
        <f t="shared" si="7"/>
        <v>0</v>
      </c>
      <c r="M34" s="13">
        <f t="shared" si="8"/>
        <v>0</v>
      </c>
      <c r="N34" s="13">
        <f t="shared" si="9"/>
        <v>0</v>
      </c>
    </row>
    <row r="35" spans="2:14" x14ac:dyDescent="0.25">
      <c r="B35" s="5">
        <v>0.5</v>
      </c>
      <c r="C35" s="6">
        <v>4</v>
      </c>
      <c r="D35" s="13">
        <f t="shared" si="3"/>
        <v>0</v>
      </c>
      <c r="E35" s="13">
        <f t="shared" si="4"/>
        <v>0</v>
      </c>
      <c r="F35" s="13">
        <f t="shared" si="5"/>
        <v>0</v>
      </c>
      <c r="G35" s="14"/>
      <c r="H35" s="13">
        <f t="shared" ref="H35:J35" si="12">H8-H8</f>
        <v>0</v>
      </c>
      <c r="I35" s="13">
        <f t="shared" si="12"/>
        <v>0</v>
      </c>
      <c r="J35" s="13">
        <f t="shared" si="12"/>
        <v>0</v>
      </c>
      <c r="K35" s="14"/>
      <c r="L35" s="13">
        <f t="shared" si="7"/>
        <v>0</v>
      </c>
      <c r="M35" s="13">
        <f t="shared" si="8"/>
        <v>0</v>
      </c>
      <c r="N35" s="13">
        <f t="shared" si="9"/>
        <v>0</v>
      </c>
    </row>
    <row r="36" spans="2:14" x14ac:dyDescent="0.25">
      <c r="B36" s="8">
        <v>1</v>
      </c>
      <c r="C36" s="4">
        <v>4</v>
      </c>
      <c r="D36" s="13">
        <f t="shared" si="3"/>
        <v>0</v>
      </c>
      <c r="E36" s="13">
        <f t="shared" si="4"/>
        <v>0</v>
      </c>
      <c r="F36" s="13">
        <f t="shared" si="5"/>
        <v>0</v>
      </c>
      <c r="G36" s="13"/>
      <c r="H36" s="13">
        <f t="shared" ref="H36:J36" si="13">H9-H9</f>
        <v>0</v>
      </c>
      <c r="I36" s="13">
        <f t="shared" si="13"/>
        <v>0</v>
      </c>
      <c r="J36" s="13">
        <f t="shared" si="13"/>
        <v>0</v>
      </c>
      <c r="K36" s="13"/>
      <c r="L36" s="13">
        <f t="shared" si="7"/>
        <v>0</v>
      </c>
      <c r="M36" s="13">
        <f t="shared" si="8"/>
        <v>0</v>
      </c>
      <c r="N36" s="13">
        <f t="shared" si="9"/>
        <v>0</v>
      </c>
    </row>
    <row r="37" spans="2:14" x14ac:dyDescent="0.25">
      <c r="B37" s="8">
        <v>1.5</v>
      </c>
      <c r="C37" s="4">
        <v>4</v>
      </c>
      <c r="D37" s="13">
        <f t="shared" si="3"/>
        <v>0</v>
      </c>
      <c r="E37" s="13">
        <f t="shared" si="4"/>
        <v>0</v>
      </c>
      <c r="F37" s="13">
        <f t="shared" si="5"/>
        <v>0</v>
      </c>
      <c r="G37" s="13"/>
      <c r="H37" s="13">
        <f t="shared" ref="H37:J37" si="14">H10-H10</f>
        <v>0</v>
      </c>
      <c r="I37" s="13">
        <f t="shared" si="14"/>
        <v>0</v>
      </c>
      <c r="J37" s="13">
        <f t="shared" si="14"/>
        <v>0</v>
      </c>
      <c r="K37" s="13"/>
      <c r="L37" s="13">
        <f t="shared" si="7"/>
        <v>0</v>
      </c>
      <c r="M37" s="13">
        <f t="shared" si="8"/>
        <v>0</v>
      </c>
      <c r="N37" s="13">
        <f t="shared" si="9"/>
        <v>0</v>
      </c>
    </row>
    <row r="38" spans="2:14" ht="17.25" thickBot="1" x14ac:dyDescent="0.3">
      <c r="B38" s="10">
        <v>2</v>
      </c>
      <c r="C38" s="11">
        <v>4</v>
      </c>
      <c r="D38" s="13">
        <f t="shared" si="3"/>
        <v>0</v>
      </c>
      <c r="E38" s="13">
        <f t="shared" si="4"/>
        <v>0</v>
      </c>
      <c r="F38" s="13">
        <f t="shared" si="5"/>
        <v>0</v>
      </c>
      <c r="G38" s="15"/>
      <c r="H38" s="13">
        <f t="shared" ref="H38:J38" si="15">H11-H11</f>
        <v>0</v>
      </c>
      <c r="I38" s="13">
        <f t="shared" si="15"/>
        <v>0</v>
      </c>
      <c r="J38" s="13">
        <f t="shared" si="15"/>
        <v>0</v>
      </c>
      <c r="K38" s="15"/>
      <c r="L38" s="13">
        <f t="shared" si="7"/>
        <v>0</v>
      </c>
      <c r="M38" s="13">
        <f t="shared" si="8"/>
        <v>0</v>
      </c>
      <c r="N38" s="13">
        <f t="shared" si="9"/>
        <v>0</v>
      </c>
    </row>
    <row r="39" spans="2:14" x14ac:dyDescent="0.25">
      <c r="B39" s="5">
        <v>0.5</v>
      </c>
      <c r="C39" s="6">
        <v>5</v>
      </c>
      <c r="D39" s="13">
        <f t="shared" si="3"/>
        <v>0</v>
      </c>
      <c r="E39" s="13">
        <f t="shared" si="4"/>
        <v>0</v>
      </c>
      <c r="F39" s="13">
        <f t="shared" si="5"/>
        <v>0</v>
      </c>
      <c r="G39" s="14"/>
      <c r="H39" s="13">
        <f t="shared" ref="H39:J39" si="16">H12-H12</f>
        <v>0</v>
      </c>
      <c r="I39" s="13">
        <f t="shared" si="16"/>
        <v>0</v>
      </c>
      <c r="J39" s="13">
        <f t="shared" si="16"/>
        <v>0</v>
      </c>
      <c r="K39" s="14"/>
      <c r="L39" s="13">
        <f t="shared" si="7"/>
        <v>0</v>
      </c>
      <c r="M39" s="13">
        <f t="shared" si="8"/>
        <v>0</v>
      </c>
      <c r="N39" s="13">
        <f t="shared" si="9"/>
        <v>0</v>
      </c>
    </row>
    <row r="40" spans="2:14" x14ac:dyDescent="0.25">
      <c r="B40" s="8">
        <v>1</v>
      </c>
      <c r="C40" s="4">
        <v>5</v>
      </c>
      <c r="D40" s="13">
        <f t="shared" si="3"/>
        <v>125.79999999999927</v>
      </c>
      <c r="E40" s="13">
        <f t="shared" si="4"/>
        <v>39.899999999999636</v>
      </c>
      <c r="F40" s="13">
        <f t="shared" si="5"/>
        <v>-172.20000000000073</v>
      </c>
      <c r="G40" s="13"/>
      <c r="H40" s="13">
        <f>H13-H13</f>
        <v>0</v>
      </c>
      <c r="I40" s="13">
        <f t="shared" ref="I40:J40" si="17">I13-I13</f>
        <v>0</v>
      </c>
      <c r="J40" s="13">
        <f t="shared" si="17"/>
        <v>0</v>
      </c>
      <c r="K40" s="13"/>
      <c r="L40" s="13">
        <f t="shared" si="7"/>
        <v>464.5</v>
      </c>
      <c r="M40" s="13">
        <f t="shared" si="8"/>
        <v>162.39999999999964</v>
      </c>
      <c r="N40" s="13">
        <f t="shared" si="9"/>
        <v>-700.79999999999927</v>
      </c>
    </row>
    <row r="41" spans="2:14" x14ac:dyDescent="0.25">
      <c r="B41" s="8">
        <v>1.5</v>
      </c>
      <c r="C41" s="4">
        <v>5</v>
      </c>
      <c r="D41" s="13">
        <f t="shared" si="3"/>
        <v>-6.3500000000005219E-4</v>
      </c>
      <c r="E41" s="13">
        <f t="shared" si="4"/>
        <v>0</v>
      </c>
      <c r="F41" s="13">
        <f t="shared" si="5"/>
        <v>0</v>
      </c>
      <c r="G41" s="13"/>
      <c r="H41" s="13">
        <f t="shared" ref="H41:J41" si="18">H14-H14</f>
        <v>0</v>
      </c>
      <c r="I41" s="13">
        <f t="shared" si="18"/>
        <v>0</v>
      </c>
      <c r="J41" s="13">
        <f t="shared" si="18"/>
        <v>0</v>
      </c>
      <c r="K41" s="13"/>
      <c r="L41" s="13">
        <f t="shared" si="7"/>
        <v>-1.2400000000000189E-3</v>
      </c>
      <c r="M41" s="13">
        <f t="shared" si="8"/>
        <v>0</v>
      </c>
      <c r="N41" s="13">
        <f t="shared" si="9"/>
        <v>0</v>
      </c>
    </row>
    <row r="42" spans="2:14" ht="17.25" thickBot="1" x14ac:dyDescent="0.3">
      <c r="B42" s="10">
        <v>2</v>
      </c>
      <c r="C42" s="11">
        <v>5</v>
      </c>
      <c r="D42" s="13">
        <f t="shared" si="3"/>
        <v>0</v>
      </c>
      <c r="E42" s="13">
        <f t="shared" si="4"/>
        <v>0</v>
      </c>
      <c r="F42" s="13">
        <f t="shared" si="5"/>
        <v>0</v>
      </c>
      <c r="G42" s="15"/>
      <c r="H42" s="13">
        <f t="shared" ref="H42:J42" si="19">H15-H15</f>
        <v>0</v>
      </c>
      <c r="I42" s="13">
        <f t="shared" si="19"/>
        <v>0</v>
      </c>
      <c r="J42" s="13">
        <f t="shared" si="19"/>
        <v>0</v>
      </c>
      <c r="K42" s="15"/>
      <c r="L42" s="13">
        <f t="shared" si="7"/>
        <v>0</v>
      </c>
      <c r="M42" s="13">
        <f t="shared" si="8"/>
        <v>0</v>
      </c>
      <c r="N42" s="13">
        <f t="shared" si="9"/>
        <v>0</v>
      </c>
    </row>
    <row r="43" spans="2:14" x14ac:dyDescent="0.25">
      <c r="B43" s="5">
        <v>0.5</v>
      </c>
      <c r="C43" s="6">
        <v>6</v>
      </c>
      <c r="D43" s="13">
        <f t="shared" si="3"/>
        <v>0</v>
      </c>
      <c r="E43" s="13">
        <f t="shared" si="4"/>
        <v>0</v>
      </c>
      <c r="F43" s="13">
        <f t="shared" si="5"/>
        <v>0</v>
      </c>
      <c r="G43" s="14"/>
      <c r="H43" s="13">
        <f t="shared" ref="H43:J43" si="20">H16-H16</f>
        <v>0</v>
      </c>
      <c r="I43" s="13">
        <f t="shared" si="20"/>
        <v>0</v>
      </c>
      <c r="J43" s="13">
        <f t="shared" si="20"/>
        <v>0</v>
      </c>
      <c r="K43" s="14"/>
      <c r="L43" s="13">
        <f t="shared" si="7"/>
        <v>0</v>
      </c>
      <c r="M43" s="13">
        <f t="shared" si="8"/>
        <v>0</v>
      </c>
      <c r="N43" s="13">
        <f t="shared" si="9"/>
        <v>0</v>
      </c>
    </row>
    <row r="44" spans="2:14" x14ac:dyDescent="0.25">
      <c r="B44" s="8">
        <v>1</v>
      </c>
      <c r="C44" s="4">
        <v>6</v>
      </c>
      <c r="D44" s="13">
        <f t="shared" si="3"/>
        <v>-109.30000000000109</v>
      </c>
      <c r="E44" s="13">
        <f t="shared" si="4"/>
        <v>-43.099999999998545</v>
      </c>
      <c r="F44" s="13">
        <f t="shared" si="5"/>
        <v>164</v>
      </c>
      <c r="G44" s="13"/>
      <c r="H44" s="13">
        <f t="shared" ref="H44:J44" si="21">H17-H17</f>
        <v>0</v>
      </c>
      <c r="I44" s="13">
        <f t="shared" si="21"/>
        <v>0</v>
      </c>
      <c r="J44" s="13">
        <f t="shared" si="21"/>
        <v>0</v>
      </c>
      <c r="K44" s="13"/>
      <c r="L44" s="13">
        <f t="shared" si="7"/>
        <v>112.39999999999964</v>
      </c>
      <c r="M44" s="13">
        <f t="shared" si="8"/>
        <v>116.90000000000146</v>
      </c>
      <c r="N44" s="13">
        <f t="shared" si="9"/>
        <v>-279.5</v>
      </c>
    </row>
    <row r="45" spans="2:14" x14ac:dyDescent="0.25">
      <c r="B45" s="8">
        <v>1.5</v>
      </c>
      <c r="C45" s="4">
        <v>6</v>
      </c>
      <c r="D45" s="13">
        <f t="shared" si="3"/>
        <v>0</v>
      </c>
      <c r="E45" s="13">
        <f t="shared" si="4"/>
        <v>0</v>
      </c>
      <c r="F45" s="13">
        <f t="shared" si="5"/>
        <v>0</v>
      </c>
      <c r="G45" s="13"/>
      <c r="H45" s="13">
        <f t="shared" ref="H45:J45" si="22">H18-H18</f>
        <v>0</v>
      </c>
      <c r="I45" s="13">
        <f t="shared" si="22"/>
        <v>0</v>
      </c>
      <c r="J45" s="13">
        <f t="shared" si="22"/>
        <v>0</v>
      </c>
      <c r="K45" s="13"/>
      <c r="L45" s="13">
        <f t="shared" si="7"/>
        <v>0</v>
      </c>
      <c r="M45" s="13">
        <f t="shared" si="8"/>
        <v>0</v>
      </c>
      <c r="N45" s="13">
        <f t="shared" si="9"/>
        <v>0</v>
      </c>
    </row>
    <row r="46" spans="2:14" ht="17.25" thickBot="1" x14ac:dyDescent="0.3">
      <c r="B46" s="10">
        <v>2</v>
      </c>
      <c r="C46" s="11">
        <v>6</v>
      </c>
      <c r="D46" s="13">
        <f t="shared" si="3"/>
        <v>0</v>
      </c>
      <c r="E46" s="13">
        <f t="shared" si="4"/>
        <v>0</v>
      </c>
      <c r="F46" s="13">
        <f t="shared" si="5"/>
        <v>0</v>
      </c>
      <c r="G46" s="15"/>
      <c r="H46" s="13">
        <f t="shared" ref="H46:J46" si="23">H19-H19</f>
        <v>0</v>
      </c>
      <c r="I46" s="13">
        <f t="shared" si="23"/>
        <v>0</v>
      </c>
      <c r="J46" s="13">
        <f t="shared" si="23"/>
        <v>0</v>
      </c>
      <c r="K46" s="15"/>
      <c r="L46" s="13">
        <f t="shared" si="7"/>
        <v>0</v>
      </c>
      <c r="M46" s="13">
        <f t="shared" si="8"/>
        <v>0</v>
      </c>
      <c r="N46" s="13">
        <f t="shared" si="9"/>
        <v>0</v>
      </c>
    </row>
    <row r="47" spans="2:14" x14ac:dyDescent="0.25">
      <c r="B47" s="5">
        <v>0.5</v>
      </c>
      <c r="C47" s="6">
        <v>8</v>
      </c>
      <c r="D47" s="13">
        <f t="shared" si="3"/>
        <v>0</v>
      </c>
      <c r="E47" s="13">
        <f t="shared" si="4"/>
        <v>0</v>
      </c>
      <c r="F47" s="13">
        <f t="shared" si="5"/>
        <v>0</v>
      </c>
      <c r="G47" s="14"/>
      <c r="H47" s="13">
        <f t="shared" ref="H47:J47" si="24">H20-H20</f>
        <v>0</v>
      </c>
      <c r="I47" s="13">
        <f t="shared" si="24"/>
        <v>0</v>
      </c>
      <c r="J47" s="13">
        <f t="shared" si="24"/>
        <v>0</v>
      </c>
      <c r="K47" s="14"/>
      <c r="L47" s="13">
        <f t="shared" si="7"/>
        <v>0</v>
      </c>
      <c r="M47" s="13">
        <f t="shared" si="8"/>
        <v>0</v>
      </c>
      <c r="N47" s="13">
        <f t="shared" si="9"/>
        <v>0</v>
      </c>
    </row>
    <row r="48" spans="2:14" x14ac:dyDescent="0.25">
      <c r="B48" s="8">
        <v>1</v>
      </c>
      <c r="C48" s="4">
        <v>8</v>
      </c>
      <c r="D48" s="13">
        <f t="shared" si="3"/>
        <v>0</v>
      </c>
      <c r="E48" s="13">
        <f t="shared" si="4"/>
        <v>0</v>
      </c>
      <c r="F48" s="13">
        <f t="shared" si="5"/>
        <v>0</v>
      </c>
      <c r="G48" s="13"/>
      <c r="H48" s="13">
        <f t="shared" ref="H48:J48" si="25">H21-H21</f>
        <v>0</v>
      </c>
      <c r="I48" s="13">
        <f t="shared" si="25"/>
        <v>0</v>
      </c>
      <c r="J48" s="13">
        <f t="shared" si="25"/>
        <v>0</v>
      </c>
      <c r="K48" s="13"/>
      <c r="L48" s="13">
        <f t="shared" si="7"/>
        <v>0</v>
      </c>
      <c r="M48" s="13">
        <f t="shared" si="8"/>
        <v>0</v>
      </c>
      <c r="N48" s="13">
        <f t="shared" si="9"/>
        <v>0</v>
      </c>
    </row>
    <row r="49" spans="1:14" x14ac:dyDescent="0.25">
      <c r="B49" s="8">
        <v>1.5</v>
      </c>
      <c r="C49" s="4">
        <v>8</v>
      </c>
      <c r="D49" s="13">
        <f t="shared" si="3"/>
        <v>0</v>
      </c>
      <c r="E49" s="13">
        <f t="shared" si="4"/>
        <v>0</v>
      </c>
      <c r="F49" s="13">
        <f t="shared" si="5"/>
        <v>0</v>
      </c>
      <c r="G49" s="13"/>
      <c r="H49" s="13">
        <f t="shared" ref="H49:J49" si="26">H22-H22</f>
        <v>0</v>
      </c>
      <c r="I49" s="13">
        <f t="shared" si="26"/>
        <v>0</v>
      </c>
      <c r="J49" s="13">
        <f t="shared" si="26"/>
        <v>0</v>
      </c>
      <c r="K49" s="13"/>
      <c r="L49" s="13">
        <f t="shared" si="7"/>
        <v>0</v>
      </c>
      <c r="M49" s="13">
        <f t="shared" si="8"/>
        <v>0</v>
      </c>
      <c r="N49" s="13">
        <f t="shared" si="9"/>
        <v>0</v>
      </c>
    </row>
    <row r="50" spans="1:14" ht="17.25" thickBot="1" x14ac:dyDescent="0.3">
      <c r="B50" s="10">
        <v>2</v>
      </c>
      <c r="C50" s="11">
        <v>8</v>
      </c>
      <c r="D50" s="13">
        <f t="shared" si="3"/>
        <v>0</v>
      </c>
      <c r="E50" s="13">
        <f t="shared" si="4"/>
        <v>0</v>
      </c>
      <c r="F50" s="13">
        <f t="shared" si="5"/>
        <v>0</v>
      </c>
      <c r="G50" s="15"/>
      <c r="H50" s="13">
        <f t="shared" ref="H50:J50" si="27">H23-H23</f>
        <v>0</v>
      </c>
      <c r="I50" s="13">
        <f t="shared" si="27"/>
        <v>0</v>
      </c>
      <c r="J50" s="13">
        <f t="shared" si="27"/>
        <v>0</v>
      </c>
      <c r="K50" s="15"/>
      <c r="L50" s="13">
        <f t="shared" si="7"/>
        <v>0</v>
      </c>
      <c r="M50" s="13">
        <f t="shared" si="8"/>
        <v>0</v>
      </c>
      <c r="N50" s="13">
        <f t="shared" si="9"/>
        <v>0</v>
      </c>
    </row>
    <row r="51" spans="1:14" x14ac:dyDescent="0.25">
      <c r="B51" s="5">
        <v>0.5</v>
      </c>
      <c r="C51" s="6">
        <v>10</v>
      </c>
      <c r="D51" s="13">
        <f t="shared" si="3"/>
        <v>0</v>
      </c>
      <c r="E51" s="13">
        <f t="shared" si="4"/>
        <v>0</v>
      </c>
      <c r="F51" s="13">
        <f t="shared" si="5"/>
        <v>0</v>
      </c>
      <c r="G51" s="14"/>
      <c r="H51" s="13">
        <f t="shared" ref="H51:J51" si="28">H24-H24</f>
        <v>0</v>
      </c>
      <c r="I51" s="13">
        <f t="shared" si="28"/>
        <v>0</v>
      </c>
      <c r="J51" s="13">
        <f t="shared" si="28"/>
        <v>0</v>
      </c>
      <c r="K51" s="14"/>
      <c r="L51" s="13">
        <f t="shared" si="7"/>
        <v>0</v>
      </c>
      <c r="M51" s="13">
        <f t="shared" si="8"/>
        <v>0</v>
      </c>
      <c r="N51" s="13">
        <f t="shared" si="9"/>
        <v>0</v>
      </c>
    </row>
    <row r="52" spans="1:14" x14ac:dyDescent="0.25">
      <c r="B52" s="8">
        <v>1</v>
      </c>
      <c r="C52" s="4">
        <v>10</v>
      </c>
      <c r="D52" s="13">
        <f t="shared" si="3"/>
        <v>0</v>
      </c>
      <c r="E52" s="13">
        <f t="shared" si="4"/>
        <v>0</v>
      </c>
      <c r="F52" s="13">
        <f t="shared" si="5"/>
        <v>0</v>
      </c>
      <c r="G52" s="13"/>
      <c r="H52" s="13">
        <f t="shared" ref="H52:J52" si="29">H25-H25</f>
        <v>0</v>
      </c>
      <c r="I52" s="13">
        <f t="shared" si="29"/>
        <v>0</v>
      </c>
      <c r="J52" s="13">
        <f t="shared" si="29"/>
        <v>0</v>
      </c>
      <c r="K52" s="13"/>
      <c r="L52" s="13">
        <f t="shared" si="7"/>
        <v>0</v>
      </c>
      <c r="M52" s="13">
        <f t="shared" si="8"/>
        <v>0</v>
      </c>
      <c r="N52" s="13">
        <f t="shared" si="9"/>
        <v>0</v>
      </c>
    </row>
    <row r="53" spans="1:14" x14ac:dyDescent="0.25">
      <c r="B53" s="8">
        <v>1.5</v>
      </c>
      <c r="C53" s="4">
        <v>10</v>
      </c>
      <c r="D53" s="13">
        <f t="shared" si="3"/>
        <v>0</v>
      </c>
      <c r="E53" s="13">
        <f t="shared" si="4"/>
        <v>0</v>
      </c>
      <c r="F53" s="13">
        <f t="shared" si="5"/>
        <v>0</v>
      </c>
      <c r="G53" s="13"/>
      <c r="H53" s="13">
        <f t="shared" ref="H53:J53" si="30">H26-H26</f>
        <v>0</v>
      </c>
      <c r="I53" s="13">
        <f t="shared" si="30"/>
        <v>0</v>
      </c>
      <c r="J53" s="13">
        <f t="shared" si="30"/>
        <v>0</v>
      </c>
      <c r="K53" s="13"/>
      <c r="L53" s="13">
        <f t="shared" si="7"/>
        <v>0</v>
      </c>
      <c r="M53" s="13">
        <f t="shared" si="8"/>
        <v>0</v>
      </c>
      <c r="N53" s="13">
        <f t="shared" si="9"/>
        <v>0</v>
      </c>
    </row>
    <row r="54" spans="1:14" ht="17.25" thickBot="1" x14ac:dyDescent="0.3">
      <c r="B54" s="10">
        <v>2</v>
      </c>
      <c r="C54" s="11">
        <v>10</v>
      </c>
      <c r="D54" s="13">
        <f t="shared" si="3"/>
        <v>0</v>
      </c>
      <c r="E54" s="13">
        <f t="shared" si="4"/>
        <v>0</v>
      </c>
      <c r="F54" s="13">
        <f t="shared" si="5"/>
        <v>0</v>
      </c>
      <c r="G54" s="15"/>
      <c r="H54" s="13">
        <f t="shared" ref="H54:J54" si="31">H27-H27</f>
        <v>0</v>
      </c>
      <c r="I54" s="13">
        <f t="shared" si="31"/>
        <v>0</v>
      </c>
      <c r="J54" s="13">
        <f t="shared" si="31"/>
        <v>0</v>
      </c>
      <c r="K54" s="15"/>
      <c r="L54" s="13">
        <f t="shared" si="7"/>
        <v>0</v>
      </c>
      <c r="M54" s="13">
        <f t="shared" si="8"/>
        <v>0</v>
      </c>
      <c r="N54" s="13">
        <f t="shared" si="9"/>
        <v>0</v>
      </c>
    </row>
    <row r="58" spans="1:14" x14ac:dyDescent="0.25">
      <c r="A58" t="s">
        <v>32</v>
      </c>
      <c r="G58" t="s">
        <v>28</v>
      </c>
      <c r="K58" t="s">
        <v>33</v>
      </c>
    </row>
    <row r="59" spans="1:14" x14ac:dyDescent="0.25">
      <c r="A59" t="s">
        <v>3</v>
      </c>
      <c r="B59" t="s">
        <v>7</v>
      </c>
      <c r="C59" t="s">
        <v>4</v>
      </c>
      <c r="D59" t="s">
        <v>29</v>
      </c>
      <c r="E59" t="s">
        <v>30</v>
      </c>
      <c r="F59" t="s">
        <v>31</v>
      </c>
      <c r="H59" t="s">
        <v>29</v>
      </c>
      <c r="I59" t="s">
        <v>30</v>
      </c>
      <c r="J59" t="s">
        <v>31</v>
      </c>
      <c r="L59" t="s">
        <v>29</v>
      </c>
      <c r="M59" t="s">
        <v>30</v>
      </c>
      <c r="N59" t="s">
        <v>31</v>
      </c>
    </row>
    <row r="60" spans="1:14" x14ac:dyDescent="0.25">
      <c r="B60" t="s">
        <v>41</v>
      </c>
      <c r="C60">
        <v>5</v>
      </c>
      <c r="D60">
        <v>11106.4</v>
      </c>
      <c r="E60">
        <v>11237.2</v>
      </c>
      <c r="F60">
        <v>11797.5</v>
      </c>
      <c r="H60">
        <v>11215.7</v>
      </c>
      <c r="I60">
        <v>11280.3</v>
      </c>
      <c r="J60">
        <v>11633.5</v>
      </c>
      <c r="L60">
        <v>11328.1</v>
      </c>
      <c r="M60">
        <v>11397.2</v>
      </c>
      <c r="N60">
        <v>11354</v>
      </c>
    </row>
    <row r="61" spans="1:14" x14ac:dyDescent="0.25">
      <c r="A61" t="s">
        <v>42</v>
      </c>
      <c r="D61">
        <v>0.99885000000000002</v>
      </c>
      <c r="I61">
        <v>0.99907699999999999</v>
      </c>
      <c r="M61">
        <v>0.99946500000000005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K9" sqref="K9"/>
    </sheetView>
  </sheetViews>
  <sheetFormatPr defaultRowHeight="16.5" x14ac:dyDescent="0.25"/>
  <cols>
    <col min="1" max="1" width="14.75" customWidth="1"/>
  </cols>
  <sheetData>
    <row r="2" spans="1:7" x14ac:dyDescent="0.25">
      <c r="A2" t="s">
        <v>26</v>
      </c>
      <c r="B2" t="s">
        <v>7</v>
      </c>
      <c r="C2" t="s">
        <v>4</v>
      </c>
      <c r="D2" t="s">
        <v>20</v>
      </c>
      <c r="E2" t="s">
        <v>21</v>
      </c>
      <c r="F2" t="s">
        <v>23</v>
      </c>
      <c r="G2" t="s">
        <v>8</v>
      </c>
    </row>
    <row r="3" spans="1:7" x14ac:dyDescent="0.25">
      <c r="B3">
        <v>0.5</v>
      </c>
      <c r="C3">
        <v>5</v>
      </c>
    </row>
    <row r="4" spans="1:7" x14ac:dyDescent="0.25">
      <c r="B4">
        <v>1</v>
      </c>
      <c r="C4">
        <v>5</v>
      </c>
      <c r="D4">
        <v>0.41386198346305519</v>
      </c>
      <c r="E4">
        <v>0.34106374852719706</v>
      </c>
      <c r="F4">
        <v>0.27748137996723182</v>
      </c>
      <c r="G4">
        <v>0.3983587893282679</v>
      </c>
    </row>
    <row r="5" spans="1:7" x14ac:dyDescent="0.25">
      <c r="B5">
        <v>1.5</v>
      </c>
      <c r="C5">
        <v>5</v>
      </c>
    </row>
    <row r="6" spans="1:7" x14ac:dyDescent="0.25">
      <c r="B6">
        <v>2</v>
      </c>
      <c r="C6">
        <v>5</v>
      </c>
    </row>
    <row r="9" spans="1:7" x14ac:dyDescent="0.25">
      <c r="A9" t="s">
        <v>27</v>
      </c>
      <c r="B9" t="s">
        <v>7</v>
      </c>
      <c r="C9" t="s">
        <v>4</v>
      </c>
      <c r="D9" t="s">
        <v>20</v>
      </c>
      <c r="E9" t="s">
        <v>21</v>
      </c>
      <c r="F9" t="s">
        <v>23</v>
      </c>
      <c r="G9" t="s">
        <v>8</v>
      </c>
    </row>
    <row r="10" spans="1:7" x14ac:dyDescent="0.25">
      <c r="B10">
        <v>0.5</v>
      </c>
      <c r="C10">
        <v>5</v>
      </c>
    </row>
    <row r="11" spans="1:7" x14ac:dyDescent="0.25">
      <c r="B11">
        <v>1</v>
      </c>
      <c r="C11">
        <v>5</v>
      </c>
      <c r="D11">
        <f>D4/D4</f>
        <v>1</v>
      </c>
      <c r="E11">
        <f>E4/D4</f>
        <v>0.82410021252324883</v>
      </c>
      <c r="F11">
        <f>F4/D4</f>
        <v>0.67046839539443259</v>
      </c>
      <c r="G11">
        <f>G4/D4</f>
        <v>0.96254018307006151</v>
      </c>
    </row>
    <row r="12" spans="1:7" x14ac:dyDescent="0.25">
      <c r="B12">
        <v>1.5</v>
      </c>
      <c r="C12">
        <v>5</v>
      </c>
    </row>
    <row r="13" spans="1:7" x14ac:dyDescent="0.25">
      <c r="B13">
        <v>2</v>
      </c>
      <c r="C13">
        <v>5</v>
      </c>
    </row>
    <row r="15" spans="1:7" x14ac:dyDescent="0.25">
      <c r="A15" t="s">
        <v>37</v>
      </c>
      <c r="B15" t="s">
        <v>7</v>
      </c>
      <c r="C15" t="s">
        <v>4</v>
      </c>
      <c r="D15" t="s">
        <v>20</v>
      </c>
      <c r="E15" t="s">
        <v>21</v>
      </c>
      <c r="F15" t="s">
        <v>23</v>
      </c>
      <c r="G15" t="s">
        <v>8</v>
      </c>
    </row>
    <row r="16" spans="1:7" x14ac:dyDescent="0.25">
      <c r="B16">
        <v>0.5</v>
      </c>
      <c r="C16">
        <v>5</v>
      </c>
    </row>
    <row r="17" spans="2:7" x14ac:dyDescent="0.25">
      <c r="B17">
        <v>1</v>
      </c>
      <c r="C17">
        <v>5</v>
      </c>
      <c r="D17">
        <v>1</v>
      </c>
      <c r="E17">
        <v>0.92449999999999999</v>
      </c>
      <c r="F17">
        <v>0.47817999999999999</v>
      </c>
      <c r="G17">
        <v>0.77449999999999997</v>
      </c>
    </row>
    <row r="18" spans="2:7" x14ac:dyDescent="0.25">
      <c r="B18">
        <v>1.5</v>
      </c>
      <c r="C18">
        <v>5</v>
      </c>
    </row>
    <row r="19" spans="2:7" x14ac:dyDescent="0.25">
      <c r="B19">
        <v>2</v>
      </c>
      <c r="C19">
        <v>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5"/>
  <sheetViews>
    <sheetView workbookViewId="0">
      <selection activeCell="D129" sqref="D129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f>'GWm05'!D4</f>
        <v>0</v>
      </c>
      <c r="E3">
        <f>'GWm05'!E4</f>
        <v>0</v>
      </c>
      <c r="F3">
        <f>'GWm05'!F4</f>
        <v>0</v>
      </c>
      <c r="G3">
        <f>'GWm05'!G4</f>
        <v>0</v>
      </c>
      <c r="J3">
        <v>0.5</v>
      </c>
      <c r="K3">
        <v>3</v>
      </c>
      <c r="R3">
        <v>0.5</v>
      </c>
      <c r="S3">
        <v>3</v>
      </c>
      <c r="T3" t="e">
        <f>D3/D17</f>
        <v>#DIV/0!</v>
      </c>
      <c r="U3" t="e">
        <f>E3/D17</f>
        <v>#DIV/0!</v>
      </c>
      <c r="V3" t="e">
        <f>F3/D17</f>
        <v>#DIV/0!</v>
      </c>
      <c r="W3" t="e">
        <f>G3/D17</f>
        <v>#DIV/0!</v>
      </c>
    </row>
    <row r="4" spans="1:23" x14ac:dyDescent="0.25">
      <c r="B4">
        <v>1</v>
      </c>
      <c r="C4">
        <v>3</v>
      </c>
      <c r="D4">
        <f>'GWm05'!D5</f>
        <v>0</v>
      </c>
      <c r="E4">
        <f>'GWm05'!E5</f>
        <v>0</v>
      </c>
      <c r="F4">
        <f>'GWm05'!F5</f>
        <v>0</v>
      </c>
      <c r="G4">
        <f>'GWm05'!G5</f>
        <v>0</v>
      </c>
      <c r="J4">
        <v>1</v>
      </c>
      <c r="K4">
        <v>3</v>
      </c>
      <c r="R4">
        <v>1</v>
      </c>
      <c r="S4">
        <v>3</v>
      </c>
      <c r="T4" t="e">
        <f>D4/D17</f>
        <v>#DIV/0!</v>
      </c>
      <c r="U4" t="e">
        <f>E4/D17</f>
        <v>#DIV/0!</v>
      </c>
      <c r="V4" t="e">
        <f>F4/D17</f>
        <v>#DIV/0!</v>
      </c>
      <c r="W4" t="e">
        <f>G4/D17</f>
        <v>#DIV/0!</v>
      </c>
    </row>
    <row r="5" spans="1:23" x14ac:dyDescent="0.25">
      <c r="B5">
        <v>1.5</v>
      </c>
      <c r="C5">
        <v>3</v>
      </c>
      <c r="D5">
        <f>'GWm05'!D6</f>
        <v>0</v>
      </c>
      <c r="E5">
        <f>'GWm05'!E6</f>
        <v>0</v>
      </c>
      <c r="F5">
        <f>'GWm05'!F6</f>
        <v>0</v>
      </c>
      <c r="G5">
        <f>'GWm05'!G6</f>
        <v>0</v>
      </c>
      <c r="J5">
        <v>1.5</v>
      </c>
      <c r="K5">
        <v>3</v>
      </c>
      <c r="R5">
        <v>1.5</v>
      </c>
      <c r="S5">
        <v>3</v>
      </c>
      <c r="T5" t="e">
        <f>D5/D17</f>
        <v>#DIV/0!</v>
      </c>
      <c r="U5" t="e">
        <f>E5/D17</f>
        <v>#DIV/0!</v>
      </c>
      <c r="V5" t="e">
        <f>F5/D17</f>
        <v>#DIV/0!</v>
      </c>
      <c r="W5" t="e">
        <f>G5/D17</f>
        <v>#DIV/0!</v>
      </c>
    </row>
    <row r="6" spans="1:23" x14ac:dyDescent="0.25">
      <c r="B6">
        <v>2</v>
      </c>
      <c r="C6">
        <v>3</v>
      </c>
      <c r="D6">
        <f>'GWm05'!D7</f>
        <v>0</v>
      </c>
      <c r="E6">
        <f>'GWm05'!E7</f>
        <v>0</v>
      </c>
      <c r="F6">
        <f>'GWm05'!F7</f>
        <v>0</v>
      </c>
      <c r="G6">
        <f>'GWm05'!G7</f>
        <v>0</v>
      </c>
      <c r="J6">
        <v>2</v>
      </c>
      <c r="K6">
        <v>3</v>
      </c>
      <c r="R6">
        <v>2</v>
      </c>
      <c r="S6">
        <v>3</v>
      </c>
      <c r="T6" t="e">
        <f>D6/D17</f>
        <v>#DIV/0!</v>
      </c>
      <c r="U6" t="e">
        <f>E6/D17</f>
        <v>#DIV/0!</v>
      </c>
      <c r="V6" t="e">
        <f>F6/D17</f>
        <v>#DIV/0!</v>
      </c>
      <c r="W6" t="e">
        <f>G6/D17</f>
        <v>#DIV/0!</v>
      </c>
    </row>
    <row r="7" spans="1:23" x14ac:dyDescent="0.25">
      <c r="B7">
        <v>0.5</v>
      </c>
      <c r="C7">
        <v>4</v>
      </c>
      <c r="D7">
        <f>'GWm05'!D8</f>
        <v>0</v>
      </c>
      <c r="E7">
        <f>'GWm05'!E8</f>
        <v>0</v>
      </c>
      <c r="F7">
        <f>'GWm05'!F8</f>
        <v>0</v>
      </c>
      <c r="G7">
        <f>'GWm05'!G8</f>
        <v>0</v>
      </c>
      <c r="J7">
        <v>0.5</v>
      </c>
      <c r="K7">
        <v>4</v>
      </c>
      <c r="R7">
        <v>0.5</v>
      </c>
      <c r="S7">
        <v>4</v>
      </c>
      <c r="T7" t="e">
        <f>D7/D17</f>
        <v>#DIV/0!</v>
      </c>
      <c r="U7" t="e">
        <f>E7/D17</f>
        <v>#DIV/0!</v>
      </c>
      <c r="V7" t="e">
        <f>F7/D17</f>
        <v>#DIV/0!</v>
      </c>
      <c r="W7" t="e">
        <f>G7/D17</f>
        <v>#DIV/0!</v>
      </c>
    </row>
    <row r="8" spans="1:23" x14ac:dyDescent="0.25">
      <c r="B8">
        <v>1</v>
      </c>
      <c r="C8">
        <v>4</v>
      </c>
      <c r="D8">
        <f>'GWm05'!D9</f>
        <v>0</v>
      </c>
      <c r="E8">
        <f>'GWm05'!E9</f>
        <v>0</v>
      </c>
      <c r="F8">
        <f>'GWm05'!F9</f>
        <v>0</v>
      </c>
      <c r="G8">
        <f>'GWm05'!G9</f>
        <v>0</v>
      </c>
      <c r="J8">
        <v>1</v>
      </c>
      <c r="K8">
        <v>4</v>
      </c>
      <c r="R8">
        <v>1</v>
      </c>
      <c r="S8">
        <v>4</v>
      </c>
      <c r="T8" t="e">
        <f>D8/D17</f>
        <v>#DIV/0!</v>
      </c>
      <c r="U8" t="e">
        <f>E8/D17</f>
        <v>#DIV/0!</v>
      </c>
      <c r="V8" t="e">
        <f>F8/D17</f>
        <v>#DIV/0!</v>
      </c>
      <c r="W8" t="e">
        <f>G8/D17</f>
        <v>#DIV/0!</v>
      </c>
    </row>
    <row r="9" spans="1:23" x14ac:dyDescent="0.25">
      <c r="B9">
        <v>1.5</v>
      </c>
      <c r="C9">
        <v>4</v>
      </c>
      <c r="D9">
        <f>'GWm05'!D10</f>
        <v>0</v>
      </c>
      <c r="E9">
        <f>'GWm05'!E10</f>
        <v>0</v>
      </c>
      <c r="F9">
        <f>'GWm05'!F10</f>
        <v>0</v>
      </c>
      <c r="G9">
        <f>'GWm05'!G10</f>
        <v>0</v>
      </c>
      <c r="J9">
        <v>1.5</v>
      </c>
      <c r="K9">
        <v>4</v>
      </c>
      <c r="R9">
        <v>1.5</v>
      </c>
      <c r="S9">
        <v>4</v>
      </c>
      <c r="T9" t="e">
        <f>D9/D17</f>
        <v>#DIV/0!</v>
      </c>
      <c r="U9" t="e">
        <f>E9/D17</f>
        <v>#DIV/0!</v>
      </c>
      <c r="V9" t="e">
        <f>F9/D17</f>
        <v>#DIV/0!</v>
      </c>
      <c r="W9" t="e">
        <f>G9/D17</f>
        <v>#DIV/0!</v>
      </c>
    </row>
    <row r="10" spans="1:23" x14ac:dyDescent="0.25">
      <c r="B10">
        <v>2</v>
      </c>
      <c r="C10">
        <v>4</v>
      </c>
      <c r="D10">
        <f>'GWm05'!D11</f>
        <v>0</v>
      </c>
      <c r="E10">
        <f>'GWm05'!E11</f>
        <v>0</v>
      </c>
      <c r="F10">
        <f>'GWm05'!F11</f>
        <v>0</v>
      </c>
      <c r="G10">
        <f>'GWm05'!G11</f>
        <v>0</v>
      </c>
      <c r="J10">
        <v>2</v>
      </c>
      <c r="K10">
        <v>4</v>
      </c>
      <c r="R10">
        <v>2</v>
      </c>
      <c r="S10">
        <v>4</v>
      </c>
      <c r="T10" t="e">
        <f>D10/D18</f>
        <v>#DIV/0!</v>
      </c>
      <c r="U10" t="e">
        <f>E10/D17</f>
        <v>#DIV/0!</v>
      </c>
      <c r="V10" t="e">
        <f>F10/D17</f>
        <v>#DIV/0!</v>
      </c>
      <c r="W10" t="e">
        <f>G10/D17</f>
        <v>#DIV/0!</v>
      </c>
    </row>
    <row r="11" spans="1:23" x14ac:dyDescent="0.25">
      <c r="B11">
        <v>0.5</v>
      </c>
      <c r="C11">
        <v>5</v>
      </c>
      <c r="D11">
        <f>'GWm05'!D12</f>
        <v>12288.5</v>
      </c>
      <c r="E11">
        <f>'GWm05'!E12</f>
        <v>11194.1</v>
      </c>
      <c r="F11">
        <f>'GWm05'!F12</f>
        <v>10363</v>
      </c>
      <c r="G11">
        <f>'GWm05'!G12</f>
        <v>12171.4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 t="e">
        <f>D11/D17</f>
        <v>#DIV/0!</v>
      </c>
      <c r="U11" t="e">
        <f>E11/D17</f>
        <v>#DIV/0!</v>
      </c>
      <c r="V11" t="e">
        <f>F11/D17</f>
        <v>#DIV/0!</v>
      </c>
      <c r="W11" t="e">
        <f>G11/D17</f>
        <v>#DIV/0!</v>
      </c>
    </row>
    <row r="12" spans="1:23" x14ac:dyDescent="0.25">
      <c r="B12">
        <v>1</v>
      </c>
      <c r="C12">
        <v>5</v>
      </c>
      <c r="D12">
        <f>'GWm05'!D13</f>
        <v>17496.400000000001</v>
      </c>
      <c r="E12">
        <f>'GWm05'!E13</f>
        <v>11922.2</v>
      </c>
      <c r="F12">
        <f>'GWm05'!F13</f>
        <v>10345.5</v>
      </c>
      <c r="G12">
        <f>'GWm05'!G13</f>
        <v>15225.7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R12">
        <v>1</v>
      </c>
      <c r="S12">
        <v>5</v>
      </c>
      <c r="T12" t="e">
        <f>D12/D17</f>
        <v>#DIV/0!</v>
      </c>
      <c r="U12" t="e">
        <f>E12/D17</f>
        <v>#DIV/0!</v>
      </c>
      <c r="V12" t="e">
        <f>F12/D17</f>
        <v>#DIV/0!</v>
      </c>
      <c r="W12" t="e">
        <f>G12/D17</f>
        <v>#DIV/0!</v>
      </c>
    </row>
    <row r="13" spans="1:23" x14ac:dyDescent="0.25">
      <c r="B13">
        <v>1.5</v>
      </c>
      <c r="C13">
        <v>5</v>
      </c>
      <c r="D13">
        <f>'GWm05'!D14</f>
        <v>17608.8</v>
      </c>
      <c r="E13">
        <f>'GWm05'!E14</f>
        <v>12082.5</v>
      </c>
      <c r="F13">
        <f>'GWm05'!F14</f>
        <v>10345.700000000001</v>
      </c>
      <c r="G13">
        <f>'GWm05'!G14</f>
        <v>16041.2</v>
      </c>
      <c r="J13">
        <v>1.5</v>
      </c>
      <c r="K13">
        <v>5</v>
      </c>
      <c r="L13">
        <v>0</v>
      </c>
      <c r="M13">
        <v>564397</v>
      </c>
      <c r="N13">
        <v>811322</v>
      </c>
      <c r="O13">
        <v>189152</v>
      </c>
      <c r="R13">
        <v>1.5</v>
      </c>
      <c r="S13">
        <v>5</v>
      </c>
      <c r="T13" t="e">
        <f>D13/D17</f>
        <v>#DIV/0!</v>
      </c>
      <c r="U13" t="e">
        <f>E13/D17</f>
        <v>#DIV/0!</v>
      </c>
      <c r="V13" t="e">
        <f>F13/D17</f>
        <v>#DIV/0!</v>
      </c>
      <c r="W13" t="e">
        <f>G13/D17</f>
        <v>#DIV/0!</v>
      </c>
    </row>
    <row r="14" spans="1:23" x14ac:dyDescent="0.25">
      <c r="B14">
        <v>2</v>
      </c>
      <c r="C14">
        <v>5</v>
      </c>
      <c r="D14">
        <f>'GWm05'!D15</f>
        <v>17608.8</v>
      </c>
      <c r="E14">
        <f>'GWm05'!E15</f>
        <v>11337.9</v>
      </c>
      <c r="F14">
        <f>'GWm05'!F15</f>
        <v>10266.299999999999</v>
      </c>
      <c r="G14">
        <f>'GWm05'!G15</f>
        <v>14968.9</v>
      </c>
      <c r="J14">
        <v>2</v>
      </c>
      <c r="K14">
        <v>5</v>
      </c>
      <c r="L14">
        <v>0</v>
      </c>
      <c r="M14">
        <v>912783</v>
      </c>
      <c r="N14">
        <v>1054257</v>
      </c>
      <c r="O14">
        <v>485944</v>
      </c>
      <c r="R14">
        <v>2</v>
      </c>
      <c r="S14">
        <v>5</v>
      </c>
      <c r="T14" t="e">
        <f>D14/D18</f>
        <v>#DIV/0!</v>
      </c>
      <c r="U14" t="e">
        <f>E14/D17</f>
        <v>#DIV/0!</v>
      </c>
      <c r="V14" t="e">
        <f>F14/D17</f>
        <v>#DIV/0!</v>
      </c>
      <c r="W14" t="e">
        <f>G14/D17</f>
        <v>#DIV/0!</v>
      </c>
    </row>
    <row r="15" spans="1:23" x14ac:dyDescent="0.25">
      <c r="B15">
        <v>0.5</v>
      </c>
      <c r="C15">
        <v>6</v>
      </c>
      <c r="D15">
        <f>'GWm05'!D16</f>
        <v>0</v>
      </c>
      <c r="E15">
        <f>'GWm05'!E16</f>
        <v>0</v>
      </c>
      <c r="F15">
        <f>'GWm05'!F16</f>
        <v>0</v>
      </c>
      <c r="G15">
        <f>'GWm05'!G16</f>
        <v>0</v>
      </c>
      <c r="J15">
        <v>0.5</v>
      </c>
      <c r="K15">
        <v>6</v>
      </c>
      <c r="R15">
        <v>0.5</v>
      </c>
      <c r="S15">
        <v>6</v>
      </c>
      <c r="T15" t="e">
        <f>D15/D17</f>
        <v>#DIV/0!</v>
      </c>
      <c r="U15" t="e">
        <f>E15/D17</f>
        <v>#DIV/0!</v>
      </c>
      <c r="V15" t="e">
        <f>F15/D17</f>
        <v>#DIV/0!</v>
      </c>
      <c r="W15" t="e">
        <f>G15/D17</f>
        <v>#DIV/0!</v>
      </c>
    </row>
    <row r="16" spans="1:23" x14ac:dyDescent="0.25">
      <c r="B16">
        <v>1</v>
      </c>
      <c r="C16">
        <v>6</v>
      </c>
      <c r="D16">
        <f>'GWm05'!D17</f>
        <v>0</v>
      </c>
      <c r="E16">
        <f>'GWm05'!E17</f>
        <v>0</v>
      </c>
      <c r="F16">
        <f>'GWm05'!F17</f>
        <v>0</v>
      </c>
      <c r="G16">
        <f>'GWm05'!G17</f>
        <v>0</v>
      </c>
      <c r="J16">
        <v>1</v>
      </c>
      <c r="K16">
        <v>6</v>
      </c>
      <c r="R16">
        <v>1</v>
      </c>
      <c r="S16">
        <v>6</v>
      </c>
      <c r="T16" t="e">
        <f>D16/D17</f>
        <v>#DIV/0!</v>
      </c>
      <c r="U16" t="e">
        <f>E16/D17</f>
        <v>#DIV/0!</v>
      </c>
      <c r="V16" t="e">
        <f>F16/D17</f>
        <v>#DIV/0!</v>
      </c>
      <c r="W16" t="e">
        <f>G16/D17</f>
        <v>#DIV/0!</v>
      </c>
    </row>
    <row r="17" spans="1:23" x14ac:dyDescent="0.25">
      <c r="B17">
        <v>1.5</v>
      </c>
      <c r="C17">
        <v>6</v>
      </c>
      <c r="D17">
        <f>'GWm05'!D18</f>
        <v>0</v>
      </c>
      <c r="E17">
        <f>'GWm05'!E18</f>
        <v>0</v>
      </c>
      <c r="F17">
        <f>'GWm05'!F18</f>
        <v>0</v>
      </c>
      <c r="G17">
        <f>'GWm05'!G18</f>
        <v>0</v>
      </c>
      <c r="J17">
        <v>1.5</v>
      </c>
      <c r="K17">
        <v>6</v>
      </c>
      <c r="R17">
        <v>1.5</v>
      </c>
      <c r="S17">
        <v>6</v>
      </c>
      <c r="T17" t="e">
        <f>D17/D17</f>
        <v>#DIV/0!</v>
      </c>
      <c r="U17" t="e">
        <f>E17/D17</f>
        <v>#DIV/0!</v>
      </c>
      <c r="V17" t="e">
        <f>F17/D17</f>
        <v>#DIV/0!</v>
      </c>
      <c r="W17" t="e">
        <f>G17/D17</f>
        <v>#DIV/0!</v>
      </c>
    </row>
    <row r="18" spans="1:23" x14ac:dyDescent="0.25">
      <c r="B18">
        <v>2</v>
      </c>
      <c r="C18">
        <v>6</v>
      </c>
      <c r="D18">
        <f>'GWm05'!D19</f>
        <v>0</v>
      </c>
      <c r="E18">
        <f>'GWm05'!E19</f>
        <v>0</v>
      </c>
      <c r="F18">
        <f>'GWm05'!F19</f>
        <v>0</v>
      </c>
      <c r="G18">
        <f>'GWm05'!G19</f>
        <v>0</v>
      </c>
      <c r="J18">
        <v>2</v>
      </c>
      <c r="K18">
        <v>6</v>
      </c>
      <c r="R18">
        <v>2</v>
      </c>
      <c r="S18">
        <v>6</v>
      </c>
      <c r="T18" t="e">
        <f>D18/D17</f>
        <v>#DIV/0!</v>
      </c>
      <c r="U18" t="e">
        <f>E18/D17</f>
        <v>#DIV/0!</v>
      </c>
      <c r="V18" t="e">
        <f>F18/D17</f>
        <v>#DIV/0!</v>
      </c>
      <c r="W18" t="e">
        <f>G18/D17</f>
        <v>#DIV/0!</v>
      </c>
    </row>
    <row r="19" spans="1:23" x14ac:dyDescent="0.25">
      <c r="B19">
        <v>0.5</v>
      </c>
      <c r="C19">
        <v>8</v>
      </c>
      <c r="D19">
        <f>'GWm05'!D20</f>
        <v>0</v>
      </c>
      <c r="E19">
        <f>'GWm05'!E20</f>
        <v>0</v>
      </c>
      <c r="F19">
        <f>'GWm05'!F20</f>
        <v>0</v>
      </c>
      <c r="G19">
        <f>'GWm05'!G20</f>
        <v>0</v>
      </c>
      <c r="J19">
        <v>0.5</v>
      </c>
      <c r="K19">
        <v>8</v>
      </c>
      <c r="R19">
        <v>0.5</v>
      </c>
      <c r="S19">
        <v>8</v>
      </c>
      <c r="T19" t="e">
        <f>D19/D17</f>
        <v>#DIV/0!</v>
      </c>
      <c r="U19" t="e">
        <f>E19/D17</f>
        <v>#DIV/0!</v>
      </c>
      <c r="V19" t="e">
        <f>F19/D17</f>
        <v>#DIV/0!</v>
      </c>
      <c r="W19" t="e">
        <f>G19/D17</f>
        <v>#DIV/0!</v>
      </c>
    </row>
    <row r="20" spans="1:23" x14ac:dyDescent="0.25">
      <c r="B20">
        <v>1</v>
      </c>
      <c r="C20">
        <v>8</v>
      </c>
      <c r="D20">
        <f>'GWm05'!D21</f>
        <v>0</v>
      </c>
      <c r="E20">
        <f>'GWm05'!E21</f>
        <v>0</v>
      </c>
      <c r="F20">
        <f>'GWm05'!F21</f>
        <v>0</v>
      </c>
      <c r="G20">
        <f>'GWm05'!G21</f>
        <v>0</v>
      </c>
      <c r="J20">
        <v>1</v>
      </c>
      <c r="K20">
        <v>8</v>
      </c>
      <c r="R20">
        <v>1</v>
      </c>
      <c r="S20">
        <v>8</v>
      </c>
      <c r="T20" t="e">
        <f>D20/D17</f>
        <v>#DIV/0!</v>
      </c>
      <c r="U20" t="e">
        <f>E20/D17</f>
        <v>#DIV/0!</v>
      </c>
      <c r="V20" t="e">
        <f>F20/D17</f>
        <v>#DIV/0!</v>
      </c>
      <c r="W20" t="e">
        <f>G20/D17</f>
        <v>#DIV/0!</v>
      </c>
    </row>
    <row r="21" spans="1:23" x14ac:dyDescent="0.25">
      <c r="B21">
        <v>1.5</v>
      </c>
      <c r="C21">
        <v>8</v>
      </c>
      <c r="D21">
        <f>'GWm05'!D22</f>
        <v>0</v>
      </c>
      <c r="E21">
        <f>'GWm05'!E22</f>
        <v>0</v>
      </c>
      <c r="F21">
        <f>'GWm05'!F22</f>
        <v>0</v>
      </c>
      <c r="G21">
        <f>'GWm05'!G22</f>
        <v>0</v>
      </c>
      <c r="J21">
        <v>1.5</v>
      </c>
      <c r="K21">
        <v>8</v>
      </c>
      <c r="R21">
        <v>1.5</v>
      </c>
      <c r="S21">
        <v>8</v>
      </c>
      <c r="T21" t="e">
        <f>D21/D17</f>
        <v>#DIV/0!</v>
      </c>
      <c r="U21" t="e">
        <f>E21/D17</f>
        <v>#DIV/0!</v>
      </c>
      <c r="V21" t="e">
        <f>F21/D17</f>
        <v>#DIV/0!</v>
      </c>
      <c r="W21" t="e">
        <f>G21/D17</f>
        <v>#DIV/0!</v>
      </c>
    </row>
    <row r="22" spans="1:23" x14ac:dyDescent="0.25">
      <c r="B22">
        <v>2</v>
      </c>
      <c r="C22">
        <v>8</v>
      </c>
      <c r="D22">
        <f>'GWm05'!D23</f>
        <v>0</v>
      </c>
      <c r="E22">
        <f>'GWm05'!E23</f>
        <v>0</v>
      </c>
      <c r="F22">
        <f>'GWm05'!F23</f>
        <v>0</v>
      </c>
      <c r="G22">
        <f>'GWm05'!G23</f>
        <v>0</v>
      </c>
      <c r="J22">
        <v>2</v>
      </c>
      <c r="K22">
        <v>8</v>
      </c>
      <c r="R22">
        <v>2</v>
      </c>
      <c r="S22">
        <v>8</v>
      </c>
      <c r="T22" t="e">
        <f>D22/D17</f>
        <v>#DIV/0!</v>
      </c>
      <c r="U22" t="e">
        <f>E22/D17</f>
        <v>#DIV/0!</v>
      </c>
      <c r="V22" t="e">
        <f>F22/D17</f>
        <v>#DIV/0!</v>
      </c>
      <c r="W22" t="e">
        <f>G22/D17</f>
        <v>#DIV/0!</v>
      </c>
    </row>
    <row r="23" spans="1:23" x14ac:dyDescent="0.25">
      <c r="B23">
        <v>0.5</v>
      </c>
      <c r="C23">
        <v>10</v>
      </c>
      <c r="D23">
        <f>'GWm05'!D24</f>
        <v>0</v>
      </c>
      <c r="E23">
        <f>'GWm05'!E24</f>
        <v>0</v>
      </c>
      <c r="F23">
        <f>'GWm05'!F24</f>
        <v>0</v>
      </c>
      <c r="G23">
        <f>'GWm05'!G24</f>
        <v>0</v>
      </c>
      <c r="J23">
        <v>0.5</v>
      </c>
      <c r="K23">
        <v>10</v>
      </c>
      <c r="R23">
        <v>0.5</v>
      </c>
      <c r="S23">
        <v>10</v>
      </c>
      <c r="T23" t="e">
        <f>D23/D17</f>
        <v>#DIV/0!</v>
      </c>
      <c r="U23" t="e">
        <f>E23/D17</f>
        <v>#DIV/0!</v>
      </c>
      <c r="V23" t="e">
        <f>F23/D17</f>
        <v>#DIV/0!</v>
      </c>
      <c r="W23" t="e">
        <f>G23/D17</f>
        <v>#DIV/0!</v>
      </c>
    </row>
    <row r="24" spans="1:23" x14ac:dyDescent="0.25">
      <c r="B24">
        <v>1</v>
      </c>
      <c r="C24">
        <v>10</v>
      </c>
      <c r="D24">
        <f>'GWm05'!D25</f>
        <v>0</v>
      </c>
      <c r="E24">
        <f>'GWm05'!E25</f>
        <v>0</v>
      </c>
      <c r="F24">
        <f>'GWm05'!F25</f>
        <v>0</v>
      </c>
      <c r="G24">
        <f>'GWm05'!G25</f>
        <v>0</v>
      </c>
      <c r="J24">
        <v>1</v>
      </c>
      <c r="K24">
        <v>10</v>
      </c>
      <c r="R24">
        <v>1</v>
      </c>
      <c r="S24">
        <v>10</v>
      </c>
      <c r="T24" t="e">
        <f>D24/D17</f>
        <v>#DIV/0!</v>
      </c>
      <c r="U24" t="e">
        <f>E24/D17</f>
        <v>#DIV/0!</v>
      </c>
      <c r="V24" t="e">
        <f>F24/D17</f>
        <v>#DIV/0!</v>
      </c>
      <c r="W24" t="e">
        <f>G24/D17</f>
        <v>#DIV/0!</v>
      </c>
    </row>
    <row r="25" spans="1:23" x14ac:dyDescent="0.25">
      <c r="B25">
        <v>1.5</v>
      </c>
      <c r="C25">
        <v>10</v>
      </c>
      <c r="D25">
        <f>'GWm05'!D26</f>
        <v>0</v>
      </c>
      <c r="E25">
        <f>'GWm05'!E26</f>
        <v>0</v>
      </c>
      <c r="F25">
        <f>'GWm05'!F26</f>
        <v>0</v>
      </c>
      <c r="G25">
        <f>'GWm05'!G26</f>
        <v>0</v>
      </c>
      <c r="J25">
        <v>1.5</v>
      </c>
      <c r="K25">
        <v>10</v>
      </c>
      <c r="R25">
        <v>1.5</v>
      </c>
      <c r="S25">
        <v>10</v>
      </c>
      <c r="T25" t="e">
        <f>D25/D17</f>
        <v>#DIV/0!</v>
      </c>
      <c r="U25" t="e">
        <f>E25/D17</f>
        <v>#DIV/0!</v>
      </c>
      <c r="V25" t="e">
        <f>F25/D17</f>
        <v>#DIV/0!</v>
      </c>
      <c r="W25" t="e">
        <f>G25/D17</f>
        <v>#DIV/0!</v>
      </c>
    </row>
    <row r="26" spans="1:23" x14ac:dyDescent="0.25">
      <c r="B26">
        <v>2</v>
      </c>
      <c r="C26">
        <v>10</v>
      </c>
      <c r="D26">
        <f>'GWm05'!D27</f>
        <v>0</v>
      </c>
      <c r="E26">
        <f>'GWm05'!E27</f>
        <v>0</v>
      </c>
      <c r="F26">
        <f>'GWm05'!F27</f>
        <v>0</v>
      </c>
      <c r="G26">
        <f>'GWm05'!G27</f>
        <v>0</v>
      </c>
      <c r="J26">
        <v>2</v>
      </c>
      <c r="K26">
        <v>10</v>
      </c>
      <c r="R26">
        <v>2</v>
      </c>
      <c r="S26">
        <v>10</v>
      </c>
      <c r="T26" t="e">
        <f>D26/D17</f>
        <v>#DIV/0!</v>
      </c>
      <c r="U26" t="e">
        <f>E26/D17</f>
        <v>#DIV/0!</v>
      </c>
      <c r="V26" t="e">
        <f>F26/D17</f>
        <v>#DIV/0!</v>
      </c>
      <c r="W26" t="e">
        <f>G26/D17</f>
        <v>#DIV/0!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J29">
        <v>0.5</v>
      </c>
      <c r="K29">
        <v>3</v>
      </c>
      <c r="L29">
        <v>0</v>
      </c>
      <c r="M29">
        <f t="shared" ref="M29:M52" si="0">(E29-D29)</f>
        <v>0</v>
      </c>
      <c r="N29">
        <v>0</v>
      </c>
      <c r="O29">
        <v>0</v>
      </c>
    </row>
    <row r="30" spans="1:23" x14ac:dyDescent="0.25">
      <c r="B30">
        <v>1</v>
      </c>
      <c r="C30">
        <v>3</v>
      </c>
      <c r="J30">
        <v>1</v>
      </c>
      <c r="K30">
        <v>3</v>
      </c>
      <c r="L30">
        <v>0</v>
      </c>
      <c r="M30">
        <f t="shared" si="0"/>
        <v>0</v>
      </c>
      <c r="N30">
        <v>0</v>
      </c>
      <c r="O30">
        <v>0</v>
      </c>
    </row>
    <row r="31" spans="1:23" x14ac:dyDescent="0.25">
      <c r="B31">
        <v>1.5</v>
      </c>
      <c r="C31">
        <v>3</v>
      </c>
      <c r="J31">
        <v>1.5</v>
      </c>
      <c r="K31">
        <v>3</v>
      </c>
      <c r="L31">
        <v>0</v>
      </c>
      <c r="M31">
        <f t="shared" si="0"/>
        <v>0</v>
      </c>
      <c r="N31">
        <v>0</v>
      </c>
      <c r="O31">
        <v>0</v>
      </c>
    </row>
    <row r="32" spans="1:23" x14ac:dyDescent="0.25">
      <c r="B32">
        <v>2</v>
      </c>
      <c r="C32">
        <v>3</v>
      </c>
      <c r="J32">
        <v>2</v>
      </c>
      <c r="K32">
        <v>3</v>
      </c>
      <c r="L32">
        <v>0</v>
      </c>
      <c r="M32">
        <f t="shared" si="0"/>
        <v>0</v>
      </c>
      <c r="N32">
        <v>0</v>
      </c>
      <c r="O32">
        <v>0</v>
      </c>
    </row>
    <row r="33" spans="2:15" x14ac:dyDescent="0.25">
      <c r="B33">
        <v>0.5</v>
      </c>
      <c r="C33">
        <v>4</v>
      </c>
      <c r="J33">
        <v>0.5</v>
      </c>
      <c r="K33">
        <v>4</v>
      </c>
      <c r="L33">
        <v>0</v>
      </c>
      <c r="M33">
        <f t="shared" si="0"/>
        <v>0</v>
      </c>
      <c r="N33">
        <v>0</v>
      </c>
      <c r="O33">
        <v>0</v>
      </c>
    </row>
    <row r="34" spans="2:15" x14ac:dyDescent="0.25">
      <c r="B34">
        <v>1</v>
      </c>
      <c r="C34">
        <v>4</v>
      </c>
      <c r="J34">
        <v>1</v>
      </c>
      <c r="K34">
        <v>4</v>
      </c>
      <c r="L34">
        <v>0</v>
      </c>
      <c r="M34">
        <f t="shared" si="0"/>
        <v>0</v>
      </c>
      <c r="N34">
        <v>0</v>
      </c>
      <c r="O34">
        <v>0</v>
      </c>
    </row>
    <row r="35" spans="2:15" x14ac:dyDescent="0.25">
      <c r="B35">
        <v>1.5</v>
      </c>
      <c r="C35">
        <v>4</v>
      </c>
      <c r="J35">
        <v>1.5</v>
      </c>
      <c r="K35">
        <v>4</v>
      </c>
      <c r="L35">
        <v>0</v>
      </c>
      <c r="M35">
        <f t="shared" si="0"/>
        <v>0</v>
      </c>
      <c r="N35">
        <v>0</v>
      </c>
      <c r="O35">
        <v>0</v>
      </c>
    </row>
    <row r="36" spans="2:15" x14ac:dyDescent="0.25">
      <c r="B36">
        <v>2</v>
      </c>
      <c r="C36">
        <v>4</v>
      </c>
      <c r="J36">
        <v>2</v>
      </c>
      <c r="K36">
        <v>4</v>
      </c>
      <c r="L36">
        <v>0</v>
      </c>
      <c r="M36">
        <f t="shared" si="0"/>
        <v>0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7203</v>
      </c>
      <c r="E37">
        <v>9700</v>
      </c>
      <c r="F37">
        <v>7203</v>
      </c>
      <c r="G37">
        <v>7203</v>
      </c>
      <c r="J37">
        <v>0.5</v>
      </c>
      <c r="K37">
        <v>5</v>
      </c>
      <c r="L37">
        <v>0</v>
      </c>
      <c r="M37">
        <f t="shared" si="0"/>
        <v>2497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7203</v>
      </c>
      <c r="E38">
        <v>13054</v>
      </c>
      <c r="F38">
        <v>7203</v>
      </c>
      <c r="G38">
        <v>7203</v>
      </c>
      <c r="J38">
        <v>1</v>
      </c>
      <c r="K38">
        <v>5</v>
      </c>
      <c r="L38">
        <v>0</v>
      </c>
      <c r="M38">
        <f t="shared" si="0"/>
        <v>5851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7203</v>
      </c>
      <c r="E39">
        <v>12747</v>
      </c>
      <c r="F39">
        <v>7203</v>
      </c>
      <c r="G39">
        <v>7203</v>
      </c>
      <c r="J39">
        <v>1.5</v>
      </c>
      <c r="K39">
        <v>5</v>
      </c>
      <c r="L39">
        <v>0</v>
      </c>
      <c r="M39">
        <f t="shared" si="0"/>
        <v>5544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7203</v>
      </c>
      <c r="E40">
        <v>11097</v>
      </c>
      <c r="F40">
        <v>7203</v>
      </c>
      <c r="G40">
        <v>7203</v>
      </c>
      <c r="J40">
        <v>2</v>
      </c>
      <c r="K40">
        <v>5</v>
      </c>
      <c r="L40">
        <v>0</v>
      </c>
      <c r="M40">
        <f t="shared" si="0"/>
        <v>3894</v>
      </c>
      <c r="N40">
        <v>0</v>
      </c>
      <c r="O40">
        <v>0</v>
      </c>
    </row>
    <row r="41" spans="2:15" x14ac:dyDescent="0.25">
      <c r="B41">
        <v>0.5</v>
      </c>
      <c r="C41">
        <v>6</v>
      </c>
      <c r="J41">
        <v>0.5</v>
      </c>
      <c r="K41">
        <v>6</v>
      </c>
      <c r="L41">
        <v>0</v>
      </c>
      <c r="M41">
        <f t="shared" si="0"/>
        <v>0</v>
      </c>
      <c r="N41">
        <v>0</v>
      </c>
      <c r="O41">
        <v>0</v>
      </c>
    </row>
    <row r="42" spans="2:15" x14ac:dyDescent="0.25">
      <c r="B42">
        <v>1</v>
      </c>
      <c r="C42">
        <v>6</v>
      </c>
      <c r="J42">
        <v>1</v>
      </c>
      <c r="K42">
        <v>6</v>
      </c>
      <c r="L42">
        <v>0</v>
      </c>
      <c r="M42">
        <f t="shared" si="0"/>
        <v>0</v>
      </c>
      <c r="N42">
        <v>0</v>
      </c>
      <c r="O42">
        <v>0</v>
      </c>
    </row>
    <row r="43" spans="2:15" x14ac:dyDescent="0.25">
      <c r="B43">
        <v>1.5</v>
      </c>
      <c r="C43">
        <v>6</v>
      </c>
      <c r="J43">
        <v>1.5</v>
      </c>
      <c r="K43">
        <v>6</v>
      </c>
      <c r="L43">
        <v>0</v>
      </c>
      <c r="M43">
        <f t="shared" si="0"/>
        <v>0</v>
      </c>
      <c r="N43">
        <v>0</v>
      </c>
      <c r="O43">
        <v>0</v>
      </c>
    </row>
    <row r="44" spans="2:15" x14ac:dyDescent="0.25">
      <c r="B44">
        <v>2</v>
      </c>
      <c r="C44">
        <v>6</v>
      </c>
      <c r="J44">
        <v>2</v>
      </c>
      <c r="K44">
        <v>6</v>
      </c>
      <c r="L44">
        <v>0</v>
      </c>
      <c r="M44">
        <f t="shared" si="0"/>
        <v>0</v>
      </c>
      <c r="N44">
        <v>0</v>
      </c>
      <c r="O44">
        <v>0</v>
      </c>
    </row>
    <row r="45" spans="2:15" x14ac:dyDescent="0.25">
      <c r="B45">
        <v>0.5</v>
      </c>
      <c r="C45">
        <v>8</v>
      </c>
      <c r="J45">
        <v>0.5</v>
      </c>
      <c r="K45">
        <v>8</v>
      </c>
      <c r="L45">
        <v>0</v>
      </c>
      <c r="M45">
        <f t="shared" si="0"/>
        <v>0</v>
      </c>
      <c r="N45">
        <v>0</v>
      </c>
      <c r="O45">
        <v>0</v>
      </c>
    </row>
    <row r="46" spans="2:15" x14ac:dyDescent="0.25">
      <c r="B46">
        <v>1</v>
      </c>
      <c r="C46">
        <v>8</v>
      </c>
      <c r="J46">
        <v>1</v>
      </c>
      <c r="K46">
        <v>8</v>
      </c>
      <c r="L46">
        <v>0</v>
      </c>
      <c r="M46">
        <f t="shared" si="0"/>
        <v>0</v>
      </c>
      <c r="N46">
        <v>0</v>
      </c>
      <c r="O46">
        <v>0</v>
      </c>
    </row>
    <row r="47" spans="2:15" x14ac:dyDescent="0.25">
      <c r="B47">
        <v>1.5</v>
      </c>
      <c r="C47">
        <v>8</v>
      </c>
      <c r="J47">
        <v>1.5</v>
      </c>
      <c r="K47">
        <v>8</v>
      </c>
      <c r="L47">
        <v>0</v>
      </c>
      <c r="M47">
        <f t="shared" si="0"/>
        <v>0</v>
      </c>
      <c r="N47">
        <v>0</v>
      </c>
      <c r="O47">
        <v>0</v>
      </c>
    </row>
    <row r="48" spans="2:15" x14ac:dyDescent="0.25">
      <c r="B48">
        <v>2</v>
      </c>
      <c r="C48">
        <v>8</v>
      </c>
      <c r="J48">
        <v>2</v>
      </c>
      <c r="K48">
        <v>8</v>
      </c>
      <c r="L48">
        <v>0</v>
      </c>
      <c r="M48">
        <f t="shared" si="0"/>
        <v>0</v>
      </c>
      <c r="N48">
        <v>0</v>
      </c>
      <c r="O48">
        <v>0</v>
      </c>
    </row>
    <row r="49" spans="1:15" x14ac:dyDescent="0.25">
      <c r="B49">
        <v>0.5</v>
      </c>
      <c r="C49">
        <v>10</v>
      </c>
      <c r="J49">
        <v>0.5</v>
      </c>
      <c r="K49">
        <v>10</v>
      </c>
      <c r="L49">
        <v>0</v>
      </c>
      <c r="M49">
        <f t="shared" si="0"/>
        <v>0</v>
      </c>
      <c r="N49">
        <v>0</v>
      </c>
      <c r="O49">
        <v>0</v>
      </c>
    </row>
    <row r="50" spans="1:15" x14ac:dyDescent="0.25">
      <c r="B50">
        <v>1</v>
      </c>
      <c r="C50">
        <v>10</v>
      </c>
      <c r="J50">
        <v>1</v>
      </c>
      <c r="K50">
        <v>10</v>
      </c>
      <c r="L50">
        <v>0</v>
      </c>
      <c r="M50">
        <f t="shared" si="0"/>
        <v>0</v>
      </c>
      <c r="N50">
        <v>0</v>
      </c>
      <c r="O50">
        <v>0</v>
      </c>
    </row>
    <row r="51" spans="1:15" x14ac:dyDescent="0.25">
      <c r="B51">
        <v>1.5</v>
      </c>
      <c r="C51">
        <v>10</v>
      </c>
      <c r="J51">
        <v>1.5</v>
      </c>
      <c r="K51">
        <v>10</v>
      </c>
      <c r="L51">
        <v>0</v>
      </c>
      <c r="M51">
        <f t="shared" si="0"/>
        <v>0</v>
      </c>
      <c r="N51">
        <v>0</v>
      </c>
      <c r="O51">
        <v>0</v>
      </c>
    </row>
    <row r="52" spans="1:15" x14ac:dyDescent="0.25">
      <c r="B52">
        <v>2</v>
      </c>
      <c r="C52">
        <v>10</v>
      </c>
      <c r="J52">
        <v>2</v>
      </c>
      <c r="K52">
        <v>10</v>
      </c>
      <c r="L52">
        <v>0</v>
      </c>
      <c r="M52">
        <f t="shared" si="0"/>
        <v>0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  <row r="65" spans="4:17" ht="17.25" thickBot="1" x14ac:dyDescent="0.3">
      <c r="D65" t="s">
        <v>24</v>
      </c>
      <c r="L65" s="4">
        <v>0.2</v>
      </c>
      <c r="M65" s="4">
        <v>0.5</v>
      </c>
      <c r="N65" s="4">
        <v>0.8</v>
      </c>
      <c r="P65">
        <v>0.2</v>
      </c>
      <c r="Q65">
        <v>0.8</v>
      </c>
    </row>
    <row r="66" spans="4:17" x14ac:dyDescent="0.25">
      <c r="D66">
        <v>7825</v>
      </c>
      <c r="E66">
        <v>8269</v>
      </c>
      <c r="F66">
        <v>7825</v>
      </c>
      <c r="G66">
        <v>8274</v>
      </c>
      <c r="H66">
        <v>7825</v>
      </c>
      <c r="I66">
        <v>8399</v>
      </c>
      <c r="L66" s="5">
        <f>E66-D66</f>
        <v>444</v>
      </c>
      <c r="M66" s="6">
        <f>G66-F66</f>
        <v>449</v>
      </c>
      <c r="N66" s="7">
        <f>I66-H66</f>
        <v>574</v>
      </c>
      <c r="P66" s="5">
        <f>(L66-M66)/M66</f>
        <v>-1.1135857461024499E-2</v>
      </c>
      <c r="Q66" s="7">
        <f>(N66-M66)/M66</f>
        <v>0.27839643652561247</v>
      </c>
    </row>
    <row r="67" spans="4:17" x14ac:dyDescent="0.25">
      <c r="D67">
        <v>7825</v>
      </c>
      <c r="E67">
        <v>9057</v>
      </c>
      <c r="F67">
        <v>7825</v>
      </c>
      <c r="G67">
        <v>9084</v>
      </c>
      <c r="H67">
        <v>7825</v>
      </c>
      <c r="I67">
        <v>9235</v>
      </c>
      <c r="L67" s="8">
        <f t="shared" ref="L67:L89" si="5">E67-D67</f>
        <v>1232</v>
      </c>
      <c r="M67" s="4">
        <f t="shared" ref="M67:M89" si="6">G67-F67</f>
        <v>1259</v>
      </c>
      <c r="N67" s="9">
        <f t="shared" ref="N67:N89" si="7">I67-H67</f>
        <v>1410</v>
      </c>
      <c r="P67" s="8">
        <f t="shared" ref="P67:P89" si="8">(L67-M67)/M67</f>
        <v>-2.1445591739475776E-2</v>
      </c>
      <c r="Q67" s="9">
        <f t="shared" ref="Q67:Q89" si="9">(N67-M67)/M67</f>
        <v>0.11993645750595711</v>
      </c>
    </row>
    <row r="68" spans="4:17" x14ac:dyDescent="0.25">
      <c r="D68">
        <v>7825</v>
      </c>
      <c r="E68">
        <v>8379</v>
      </c>
      <c r="F68">
        <v>7825</v>
      </c>
      <c r="G68">
        <v>8390</v>
      </c>
      <c r="H68">
        <v>7825</v>
      </c>
      <c r="I68">
        <v>8435</v>
      </c>
      <c r="L68" s="8">
        <f t="shared" si="5"/>
        <v>554</v>
      </c>
      <c r="M68" s="4">
        <f t="shared" si="6"/>
        <v>565</v>
      </c>
      <c r="N68" s="9">
        <f t="shared" si="7"/>
        <v>610</v>
      </c>
      <c r="P68" s="8">
        <f t="shared" si="8"/>
        <v>-1.9469026548672566E-2</v>
      </c>
      <c r="Q68" s="9">
        <f t="shared" si="9"/>
        <v>7.9646017699115043E-2</v>
      </c>
    </row>
    <row r="69" spans="4:17" ht="17.25" thickBot="1" x14ac:dyDescent="0.3">
      <c r="D69">
        <v>7825</v>
      </c>
      <c r="E69">
        <v>8114</v>
      </c>
      <c r="F69">
        <v>7825</v>
      </c>
      <c r="G69">
        <v>8140</v>
      </c>
      <c r="H69">
        <v>7825</v>
      </c>
      <c r="I69">
        <v>8169</v>
      </c>
      <c r="L69" s="10">
        <f t="shared" si="5"/>
        <v>289</v>
      </c>
      <c r="M69" s="11">
        <f t="shared" si="6"/>
        <v>315</v>
      </c>
      <c r="N69" s="12">
        <f t="shared" si="7"/>
        <v>344</v>
      </c>
      <c r="P69" s="10">
        <f t="shared" si="8"/>
        <v>-8.2539682539682538E-2</v>
      </c>
      <c r="Q69" s="12">
        <f t="shared" si="9"/>
        <v>9.2063492063492069E-2</v>
      </c>
    </row>
    <row r="70" spans="4:17" x14ac:dyDescent="0.25">
      <c r="D70">
        <v>7825</v>
      </c>
      <c r="E70">
        <v>8519</v>
      </c>
      <c r="F70">
        <v>7825</v>
      </c>
      <c r="G70">
        <v>8532</v>
      </c>
      <c r="H70">
        <v>7825</v>
      </c>
      <c r="I70">
        <v>8584</v>
      </c>
      <c r="L70" s="5">
        <f t="shared" si="5"/>
        <v>694</v>
      </c>
      <c r="M70" s="6">
        <f t="shared" si="6"/>
        <v>707</v>
      </c>
      <c r="N70" s="7">
        <f t="shared" si="7"/>
        <v>759</v>
      </c>
      <c r="P70">
        <f t="shared" si="8"/>
        <v>-1.8387553041018388E-2</v>
      </c>
      <c r="Q70">
        <f t="shared" si="9"/>
        <v>7.355021216407355E-2</v>
      </c>
    </row>
    <row r="71" spans="4:17" x14ac:dyDescent="0.25">
      <c r="D71">
        <v>7825</v>
      </c>
      <c r="E71">
        <v>9339</v>
      </c>
      <c r="F71">
        <v>7825</v>
      </c>
      <c r="G71">
        <v>9368</v>
      </c>
      <c r="H71">
        <v>7825</v>
      </c>
      <c r="I71">
        <v>9509</v>
      </c>
      <c r="L71" s="8">
        <f t="shared" si="5"/>
        <v>1514</v>
      </c>
      <c r="M71" s="4">
        <f t="shared" si="6"/>
        <v>1543</v>
      </c>
      <c r="N71" s="9">
        <f t="shared" si="7"/>
        <v>1684</v>
      </c>
      <c r="P71">
        <f t="shared" si="8"/>
        <v>-1.8794556059624108E-2</v>
      </c>
      <c r="Q71">
        <f t="shared" si="9"/>
        <v>9.1380427738172385E-2</v>
      </c>
    </row>
    <row r="72" spans="4:17" x14ac:dyDescent="0.25">
      <c r="D72">
        <v>7825</v>
      </c>
      <c r="E72">
        <v>9160</v>
      </c>
      <c r="F72">
        <v>7825</v>
      </c>
      <c r="G72">
        <v>9171</v>
      </c>
      <c r="H72">
        <v>7825</v>
      </c>
      <c r="I72">
        <v>9261</v>
      </c>
      <c r="L72" s="8">
        <f t="shared" si="5"/>
        <v>1335</v>
      </c>
      <c r="M72" s="4">
        <f t="shared" si="6"/>
        <v>1346</v>
      </c>
      <c r="N72" s="9">
        <f t="shared" si="7"/>
        <v>1436</v>
      </c>
      <c r="P72">
        <f t="shared" si="8"/>
        <v>-8.1723625557206542E-3</v>
      </c>
      <c r="Q72">
        <f t="shared" si="9"/>
        <v>6.6864784546805348E-2</v>
      </c>
    </row>
    <row r="73" spans="4:17" ht="17.25" thickBot="1" x14ac:dyDescent="0.3">
      <c r="D73">
        <v>7825</v>
      </c>
      <c r="E73">
        <v>8806</v>
      </c>
      <c r="F73">
        <v>7825</v>
      </c>
      <c r="G73">
        <v>8800</v>
      </c>
      <c r="H73">
        <v>7825</v>
      </c>
      <c r="I73">
        <v>8861</v>
      </c>
      <c r="L73" s="10">
        <f t="shared" si="5"/>
        <v>981</v>
      </c>
      <c r="M73" s="11">
        <f t="shared" si="6"/>
        <v>975</v>
      </c>
      <c r="N73" s="12">
        <f t="shared" si="7"/>
        <v>1036</v>
      </c>
      <c r="P73">
        <f t="shared" si="8"/>
        <v>6.1538461538461538E-3</v>
      </c>
      <c r="Q73">
        <f t="shared" si="9"/>
        <v>6.2564102564102567E-2</v>
      </c>
    </row>
    <row r="74" spans="4:17" x14ac:dyDescent="0.25">
      <c r="D74">
        <v>7825</v>
      </c>
      <c r="E74">
        <v>8307</v>
      </c>
      <c r="F74">
        <v>7825</v>
      </c>
      <c r="G74">
        <v>8314</v>
      </c>
      <c r="H74">
        <v>7825</v>
      </c>
      <c r="I74">
        <v>8332</v>
      </c>
      <c r="L74" s="5">
        <f t="shared" si="5"/>
        <v>482</v>
      </c>
      <c r="M74" s="6">
        <f t="shared" si="6"/>
        <v>489</v>
      </c>
      <c r="N74" s="7">
        <f t="shared" si="7"/>
        <v>507</v>
      </c>
      <c r="P74">
        <f t="shared" si="8"/>
        <v>-1.4314928425357873E-2</v>
      </c>
      <c r="Q74">
        <f t="shared" si="9"/>
        <v>3.6809815950920248E-2</v>
      </c>
    </row>
    <row r="75" spans="4:17" x14ac:dyDescent="0.25">
      <c r="D75">
        <v>7825</v>
      </c>
      <c r="E75">
        <v>9532</v>
      </c>
      <c r="F75">
        <v>7825</v>
      </c>
      <c r="G75">
        <v>9577</v>
      </c>
      <c r="H75">
        <v>7825</v>
      </c>
      <c r="I75">
        <v>9706</v>
      </c>
      <c r="L75" s="8">
        <f t="shared" si="5"/>
        <v>1707</v>
      </c>
      <c r="M75" s="4">
        <f t="shared" si="6"/>
        <v>1752</v>
      </c>
      <c r="N75" s="9">
        <f t="shared" si="7"/>
        <v>1881</v>
      </c>
      <c r="P75">
        <f t="shared" si="8"/>
        <v>-2.5684931506849314E-2</v>
      </c>
      <c r="Q75">
        <f t="shared" si="9"/>
        <v>7.3630136986301373E-2</v>
      </c>
    </row>
    <row r="76" spans="4:17" x14ac:dyDescent="0.25">
      <c r="D76">
        <v>7825</v>
      </c>
      <c r="E76">
        <v>9892</v>
      </c>
      <c r="F76">
        <v>7825</v>
      </c>
      <c r="G76">
        <v>9914</v>
      </c>
      <c r="H76">
        <v>7825</v>
      </c>
      <c r="I76">
        <v>10048</v>
      </c>
      <c r="L76" s="8">
        <f t="shared" si="5"/>
        <v>2067</v>
      </c>
      <c r="M76" s="4">
        <f t="shared" si="6"/>
        <v>2089</v>
      </c>
      <c r="N76" s="9">
        <f t="shared" si="7"/>
        <v>2223</v>
      </c>
      <c r="P76">
        <f t="shared" si="8"/>
        <v>-1.0531354715174725E-2</v>
      </c>
      <c r="Q76">
        <f t="shared" si="9"/>
        <v>6.4145524174246057E-2</v>
      </c>
    </row>
    <row r="77" spans="4:17" ht="17.25" thickBot="1" x14ac:dyDescent="0.3">
      <c r="D77">
        <v>7825</v>
      </c>
      <c r="E77">
        <v>9297</v>
      </c>
      <c r="F77">
        <v>7825</v>
      </c>
      <c r="G77">
        <v>9303</v>
      </c>
      <c r="H77">
        <v>7825</v>
      </c>
      <c r="I77">
        <v>9357</v>
      </c>
      <c r="L77" s="10">
        <f t="shared" si="5"/>
        <v>1472</v>
      </c>
      <c r="M77" s="11">
        <f t="shared" si="6"/>
        <v>1478</v>
      </c>
      <c r="N77" s="12">
        <f t="shared" si="7"/>
        <v>1532</v>
      </c>
      <c r="P77">
        <f t="shared" si="8"/>
        <v>-4.0595399188092015E-3</v>
      </c>
      <c r="Q77">
        <f t="shared" si="9"/>
        <v>3.6535859269282815E-2</v>
      </c>
    </row>
    <row r="78" spans="4:17" x14ac:dyDescent="0.25">
      <c r="D78">
        <v>7825</v>
      </c>
      <c r="E78">
        <v>8123</v>
      </c>
      <c r="F78">
        <v>7825</v>
      </c>
      <c r="G78">
        <v>8124</v>
      </c>
      <c r="H78">
        <v>7825</v>
      </c>
      <c r="I78">
        <v>8124</v>
      </c>
      <c r="L78" s="5">
        <f t="shared" si="5"/>
        <v>298</v>
      </c>
      <c r="M78" s="6">
        <f t="shared" si="6"/>
        <v>299</v>
      </c>
      <c r="N78" s="7">
        <f t="shared" si="7"/>
        <v>299</v>
      </c>
      <c r="P78">
        <f t="shared" si="8"/>
        <v>-3.3444816053511705E-3</v>
      </c>
      <c r="Q78">
        <f t="shared" si="9"/>
        <v>0</v>
      </c>
    </row>
    <row r="79" spans="4:17" x14ac:dyDescent="0.25">
      <c r="D79">
        <v>7825</v>
      </c>
      <c r="E79">
        <v>9764</v>
      </c>
      <c r="F79">
        <v>7825</v>
      </c>
      <c r="G79">
        <v>9798</v>
      </c>
      <c r="H79">
        <v>7825</v>
      </c>
      <c r="I79">
        <v>9834</v>
      </c>
      <c r="L79" s="8">
        <f t="shared" si="5"/>
        <v>1939</v>
      </c>
      <c r="M79" s="4">
        <f t="shared" si="6"/>
        <v>1973</v>
      </c>
      <c r="N79" s="9">
        <f t="shared" si="7"/>
        <v>2009</v>
      </c>
      <c r="P79">
        <f t="shared" si="8"/>
        <v>-1.7232640648758235E-2</v>
      </c>
      <c r="Q79">
        <f t="shared" si="9"/>
        <v>1.824632539280284E-2</v>
      </c>
    </row>
    <row r="80" spans="4:17" x14ac:dyDescent="0.25">
      <c r="D80">
        <v>7825</v>
      </c>
      <c r="E80">
        <v>9845</v>
      </c>
      <c r="F80">
        <v>7825</v>
      </c>
      <c r="G80">
        <v>9873</v>
      </c>
      <c r="H80">
        <v>7825</v>
      </c>
      <c r="I80">
        <v>9922</v>
      </c>
      <c r="L80" s="8">
        <f t="shared" si="5"/>
        <v>2020</v>
      </c>
      <c r="M80" s="4">
        <f t="shared" si="6"/>
        <v>2048</v>
      </c>
      <c r="N80" s="9">
        <f t="shared" si="7"/>
        <v>2097</v>
      </c>
      <c r="P80">
        <f t="shared" si="8"/>
        <v>-1.3671875E-2</v>
      </c>
      <c r="Q80">
        <f t="shared" si="9"/>
        <v>2.392578125E-2</v>
      </c>
    </row>
    <row r="81" spans="1:17" ht="17.25" thickBot="1" x14ac:dyDescent="0.3">
      <c r="D81">
        <v>7825</v>
      </c>
      <c r="E81">
        <v>9777</v>
      </c>
      <c r="F81">
        <v>7825</v>
      </c>
      <c r="G81">
        <v>9787</v>
      </c>
      <c r="H81">
        <v>7825</v>
      </c>
      <c r="I81">
        <v>9864</v>
      </c>
      <c r="L81" s="10">
        <f t="shared" si="5"/>
        <v>1952</v>
      </c>
      <c r="M81" s="11">
        <f t="shared" si="6"/>
        <v>1962</v>
      </c>
      <c r="N81" s="12">
        <f t="shared" si="7"/>
        <v>2039</v>
      </c>
      <c r="P81">
        <f t="shared" si="8"/>
        <v>-5.0968399592252805E-3</v>
      </c>
      <c r="Q81">
        <f t="shared" si="9"/>
        <v>3.9245667686034658E-2</v>
      </c>
    </row>
    <row r="82" spans="1:17" x14ac:dyDescent="0.25">
      <c r="D82">
        <v>7825</v>
      </c>
      <c r="E82">
        <v>7834</v>
      </c>
      <c r="F82">
        <v>7825</v>
      </c>
      <c r="G82">
        <v>7834</v>
      </c>
      <c r="H82">
        <v>7825</v>
      </c>
      <c r="I82">
        <v>7834</v>
      </c>
      <c r="L82" s="5">
        <f t="shared" si="5"/>
        <v>9</v>
      </c>
      <c r="M82" s="6">
        <f t="shared" si="6"/>
        <v>9</v>
      </c>
      <c r="N82" s="7">
        <f t="shared" si="7"/>
        <v>9</v>
      </c>
      <c r="P82">
        <f t="shared" si="8"/>
        <v>0</v>
      </c>
      <c r="Q82">
        <f t="shared" si="9"/>
        <v>0</v>
      </c>
    </row>
    <row r="83" spans="1:17" x14ac:dyDescent="0.25">
      <c r="D83">
        <v>7825</v>
      </c>
      <c r="E83">
        <v>9675</v>
      </c>
      <c r="F83">
        <v>7825</v>
      </c>
      <c r="G83">
        <v>9675</v>
      </c>
      <c r="H83">
        <v>7825</v>
      </c>
      <c r="I83">
        <v>9645</v>
      </c>
      <c r="L83" s="8">
        <f t="shared" si="5"/>
        <v>1850</v>
      </c>
      <c r="M83" s="4">
        <f t="shared" si="6"/>
        <v>1850</v>
      </c>
      <c r="N83" s="9">
        <f t="shared" si="7"/>
        <v>1820</v>
      </c>
      <c r="P83">
        <f t="shared" si="8"/>
        <v>0</v>
      </c>
      <c r="Q83">
        <f t="shared" si="9"/>
        <v>-1.6216216216216217E-2</v>
      </c>
    </row>
    <row r="84" spans="1:17" x14ac:dyDescent="0.25">
      <c r="D84">
        <v>7825</v>
      </c>
      <c r="E84">
        <v>9887</v>
      </c>
      <c r="F84">
        <v>7825</v>
      </c>
      <c r="G84">
        <v>9896</v>
      </c>
      <c r="H84">
        <v>7825</v>
      </c>
      <c r="I84">
        <v>9885</v>
      </c>
      <c r="L84" s="8">
        <f t="shared" si="5"/>
        <v>2062</v>
      </c>
      <c r="M84" s="4">
        <f t="shared" si="6"/>
        <v>2071</v>
      </c>
      <c r="N84" s="9">
        <f t="shared" si="7"/>
        <v>2060</v>
      </c>
      <c r="P84">
        <f t="shared" si="8"/>
        <v>-4.3457267020762915E-3</v>
      </c>
      <c r="Q84">
        <f t="shared" si="9"/>
        <v>-5.311443746982134E-3</v>
      </c>
    </row>
    <row r="85" spans="1:17" ht="17.25" thickBot="1" x14ac:dyDescent="0.3">
      <c r="D85">
        <v>7825</v>
      </c>
      <c r="E85">
        <v>10257</v>
      </c>
      <c r="F85">
        <v>7825</v>
      </c>
      <c r="G85">
        <v>10266</v>
      </c>
      <c r="H85">
        <v>7825</v>
      </c>
      <c r="I85">
        <v>10287</v>
      </c>
      <c r="L85" s="10">
        <f t="shared" si="5"/>
        <v>2432</v>
      </c>
      <c r="M85" s="11">
        <f t="shared" si="6"/>
        <v>2441</v>
      </c>
      <c r="N85" s="12">
        <f t="shared" si="7"/>
        <v>2462</v>
      </c>
      <c r="P85">
        <f t="shared" si="8"/>
        <v>-3.6870135190495697E-3</v>
      </c>
      <c r="Q85">
        <f t="shared" si="9"/>
        <v>8.6030315444489969E-3</v>
      </c>
    </row>
    <row r="86" spans="1:17" x14ac:dyDescent="0.25">
      <c r="D86">
        <v>7825</v>
      </c>
      <c r="E86">
        <v>7825</v>
      </c>
      <c r="F86">
        <v>7825</v>
      </c>
      <c r="G86">
        <v>7825</v>
      </c>
      <c r="H86">
        <v>7825</v>
      </c>
      <c r="I86">
        <v>7825</v>
      </c>
      <c r="L86" s="5">
        <f t="shared" si="5"/>
        <v>0</v>
      </c>
      <c r="M86" s="6">
        <f t="shared" si="6"/>
        <v>0</v>
      </c>
      <c r="N86" s="7">
        <f t="shared" si="7"/>
        <v>0</v>
      </c>
      <c r="P86" t="e">
        <f t="shared" si="8"/>
        <v>#DIV/0!</v>
      </c>
      <c r="Q86" t="e">
        <f t="shared" si="9"/>
        <v>#DIV/0!</v>
      </c>
    </row>
    <row r="87" spans="1:17" x14ac:dyDescent="0.25">
      <c r="D87">
        <v>7825</v>
      </c>
      <c r="E87">
        <v>8892</v>
      </c>
      <c r="F87">
        <v>7825</v>
      </c>
      <c r="G87">
        <v>8892</v>
      </c>
      <c r="H87">
        <v>7825</v>
      </c>
      <c r="I87">
        <v>8863</v>
      </c>
      <c r="L87" s="8">
        <f t="shared" si="5"/>
        <v>1067</v>
      </c>
      <c r="M87" s="4">
        <f t="shared" si="6"/>
        <v>1067</v>
      </c>
      <c r="N87" s="9">
        <f t="shared" si="7"/>
        <v>1038</v>
      </c>
      <c r="P87">
        <f t="shared" si="8"/>
        <v>0</v>
      </c>
      <c r="Q87">
        <f t="shared" si="9"/>
        <v>-2.7179006560449859E-2</v>
      </c>
    </row>
    <row r="88" spans="1:17" x14ac:dyDescent="0.25">
      <c r="D88">
        <v>7825</v>
      </c>
      <c r="E88">
        <v>9887</v>
      </c>
      <c r="F88">
        <v>7825</v>
      </c>
      <c r="G88">
        <v>9887</v>
      </c>
      <c r="H88">
        <v>7825</v>
      </c>
      <c r="I88">
        <v>9882</v>
      </c>
      <c r="L88" s="8">
        <f t="shared" si="5"/>
        <v>2062</v>
      </c>
      <c r="M88" s="4">
        <f t="shared" si="6"/>
        <v>2062</v>
      </c>
      <c r="N88" s="9">
        <f t="shared" si="7"/>
        <v>2057</v>
      </c>
      <c r="P88">
        <f t="shared" si="8"/>
        <v>0</v>
      </c>
      <c r="Q88">
        <f t="shared" si="9"/>
        <v>-2.4248302618816685E-3</v>
      </c>
    </row>
    <row r="89" spans="1:17" ht="17.25" thickBot="1" x14ac:dyDescent="0.3">
      <c r="D89">
        <v>7825</v>
      </c>
      <c r="E89">
        <v>10128</v>
      </c>
      <c r="F89">
        <v>7825</v>
      </c>
      <c r="G89">
        <v>10129</v>
      </c>
      <c r="H89">
        <v>7825</v>
      </c>
      <c r="I89">
        <v>10128</v>
      </c>
      <c r="L89" s="10">
        <f t="shared" si="5"/>
        <v>2303</v>
      </c>
      <c r="M89" s="11">
        <f t="shared" si="6"/>
        <v>2304</v>
      </c>
      <c r="N89" s="12">
        <f t="shared" si="7"/>
        <v>2303</v>
      </c>
      <c r="P89">
        <f t="shared" si="8"/>
        <v>-4.3402777777777775E-4</v>
      </c>
      <c r="Q89">
        <f t="shared" si="9"/>
        <v>-4.3402777777777775E-4</v>
      </c>
    </row>
    <row r="91" spans="1:17" x14ac:dyDescent="0.25">
      <c r="A91" t="str">
        <f t="shared" ref="A91:A115" si="10">I28</f>
        <v>FogEng</v>
      </c>
      <c r="B91" t="str">
        <f t="shared" ref="B91:B115" si="11">J28</f>
        <v>totoal_U</v>
      </c>
      <c r="C91" t="str">
        <f t="shared" ref="C91:C115" si="12">K28</f>
        <v>TaskNum</v>
      </c>
      <c r="D91" t="str">
        <f t="shared" ref="D91:D115" si="13">L28</f>
        <v>NOFLD</v>
      </c>
      <c r="E91" t="str">
        <f t="shared" ref="E91" si="14">M28</f>
        <v>myOFLD</v>
      </c>
      <c r="F91" t="str">
        <f t="shared" ref="F91:F115" si="15">N28</f>
        <v>AOFLDC</v>
      </c>
      <c r="G91" t="str">
        <f t="shared" ref="G91:G115" si="16">O28</f>
        <v>SeGW</v>
      </c>
    </row>
    <row r="92" spans="1:17" x14ac:dyDescent="0.25">
      <c r="A92">
        <f t="shared" si="10"/>
        <v>0</v>
      </c>
      <c r="B92">
        <f t="shared" si="11"/>
        <v>0.5</v>
      </c>
      <c r="C92">
        <f t="shared" si="12"/>
        <v>3</v>
      </c>
      <c r="D92">
        <f>L29</f>
        <v>0</v>
      </c>
      <c r="E92">
        <f>M29/2/(4.4-1.8)*4.4</f>
        <v>0</v>
      </c>
      <c r="F92">
        <f t="shared" si="15"/>
        <v>0</v>
      </c>
      <c r="G92">
        <f t="shared" si="16"/>
        <v>0</v>
      </c>
    </row>
    <row r="93" spans="1:17" x14ac:dyDescent="0.25">
      <c r="A93">
        <f t="shared" si="10"/>
        <v>0</v>
      </c>
      <c r="B93">
        <f t="shared" si="11"/>
        <v>1</v>
      </c>
      <c r="C93">
        <f t="shared" si="12"/>
        <v>3</v>
      </c>
      <c r="D93">
        <f t="shared" si="13"/>
        <v>0</v>
      </c>
      <c r="E93">
        <f t="shared" ref="E93:E115" si="17">M30/2/(4.4-1.8)*4.4</f>
        <v>0</v>
      </c>
      <c r="F93">
        <f t="shared" si="15"/>
        <v>0</v>
      </c>
      <c r="G93">
        <f t="shared" si="16"/>
        <v>0</v>
      </c>
    </row>
    <row r="94" spans="1:17" x14ac:dyDescent="0.25">
      <c r="A94">
        <f t="shared" si="10"/>
        <v>0</v>
      </c>
      <c r="B94">
        <f t="shared" si="11"/>
        <v>1.5</v>
      </c>
      <c r="C94">
        <f t="shared" si="12"/>
        <v>3</v>
      </c>
      <c r="D94">
        <f t="shared" si="13"/>
        <v>0</v>
      </c>
      <c r="E94">
        <f t="shared" si="17"/>
        <v>0</v>
      </c>
      <c r="F94">
        <f t="shared" si="15"/>
        <v>0</v>
      </c>
      <c r="G94">
        <f t="shared" si="16"/>
        <v>0</v>
      </c>
    </row>
    <row r="95" spans="1:17" x14ac:dyDescent="0.25">
      <c r="A95">
        <f t="shared" si="10"/>
        <v>0</v>
      </c>
      <c r="B95">
        <f t="shared" si="11"/>
        <v>2</v>
      </c>
      <c r="C95">
        <f t="shared" si="12"/>
        <v>3</v>
      </c>
      <c r="D95">
        <f t="shared" si="13"/>
        <v>0</v>
      </c>
      <c r="E95">
        <f t="shared" si="17"/>
        <v>0</v>
      </c>
      <c r="F95">
        <f t="shared" si="15"/>
        <v>0</v>
      </c>
      <c r="G95">
        <f t="shared" si="16"/>
        <v>0</v>
      </c>
    </row>
    <row r="96" spans="1:17" x14ac:dyDescent="0.25">
      <c r="A96">
        <f t="shared" si="10"/>
        <v>0</v>
      </c>
      <c r="B96">
        <f t="shared" si="11"/>
        <v>0.5</v>
      </c>
      <c r="C96">
        <f t="shared" si="12"/>
        <v>4</v>
      </c>
      <c r="D96">
        <f t="shared" si="13"/>
        <v>0</v>
      </c>
      <c r="E96">
        <f t="shared" si="17"/>
        <v>0</v>
      </c>
      <c r="F96">
        <f t="shared" si="15"/>
        <v>0</v>
      </c>
      <c r="G96">
        <f t="shared" si="16"/>
        <v>0</v>
      </c>
    </row>
    <row r="97" spans="1:7" x14ac:dyDescent="0.25">
      <c r="A97">
        <f t="shared" si="10"/>
        <v>0</v>
      </c>
      <c r="B97">
        <f t="shared" si="11"/>
        <v>1</v>
      </c>
      <c r="C97">
        <f t="shared" si="12"/>
        <v>4</v>
      </c>
      <c r="D97">
        <f t="shared" si="13"/>
        <v>0</v>
      </c>
      <c r="E97">
        <f t="shared" si="17"/>
        <v>0</v>
      </c>
      <c r="F97">
        <f t="shared" si="15"/>
        <v>0</v>
      </c>
      <c r="G97">
        <f t="shared" si="16"/>
        <v>0</v>
      </c>
    </row>
    <row r="98" spans="1:7" x14ac:dyDescent="0.25">
      <c r="A98">
        <f t="shared" si="10"/>
        <v>0</v>
      </c>
      <c r="B98">
        <f t="shared" si="11"/>
        <v>1.5</v>
      </c>
      <c r="C98">
        <f t="shared" si="12"/>
        <v>4</v>
      </c>
      <c r="D98">
        <f t="shared" si="13"/>
        <v>0</v>
      </c>
      <c r="E98">
        <f t="shared" si="17"/>
        <v>0</v>
      </c>
      <c r="F98">
        <f t="shared" si="15"/>
        <v>0</v>
      </c>
      <c r="G98">
        <f t="shared" si="16"/>
        <v>0</v>
      </c>
    </row>
    <row r="99" spans="1:7" x14ac:dyDescent="0.25">
      <c r="A99">
        <f t="shared" si="10"/>
        <v>0</v>
      </c>
      <c r="B99">
        <f t="shared" si="11"/>
        <v>2</v>
      </c>
      <c r="C99">
        <f t="shared" si="12"/>
        <v>4</v>
      </c>
      <c r="D99">
        <f t="shared" si="13"/>
        <v>0</v>
      </c>
      <c r="E99">
        <f t="shared" si="17"/>
        <v>0</v>
      </c>
      <c r="F99">
        <f t="shared" si="15"/>
        <v>0</v>
      </c>
      <c r="G99">
        <f t="shared" si="16"/>
        <v>0</v>
      </c>
    </row>
    <row r="100" spans="1:7" x14ac:dyDescent="0.25">
      <c r="A100">
        <f t="shared" si="10"/>
        <v>0</v>
      </c>
      <c r="B100">
        <f t="shared" si="11"/>
        <v>0.5</v>
      </c>
      <c r="C100">
        <f t="shared" si="12"/>
        <v>5</v>
      </c>
      <c r="D100">
        <f t="shared" si="13"/>
        <v>0</v>
      </c>
      <c r="E100">
        <f t="shared" si="17"/>
        <v>2112.8461538461534</v>
      </c>
      <c r="F100">
        <f t="shared" si="15"/>
        <v>0</v>
      </c>
      <c r="G100">
        <f t="shared" si="16"/>
        <v>0</v>
      </c>
    </row>
    <row r="101" spans="1:7" x14ac:dyDescent="0.25">
      <c r="A101">
        <f t="shared" si="10"/>
        <v>0</v>
      </c>
      <c r="B101">
        <f t="shared" si="11"/>
        <v>1</v>
      </c>
      <c r="C101">
        <f t="shared" si="12"/>
        <v>5</v>
      </c>
      <c r="D101">
        <f t="shared" si="13"/>
        <v>0</v>
      </c>
      <c r="E101">
        <f t="shared" si="17"/>
        <v>4950.8461538461534</v>
      </c>
      <c r="F101">
        <f t="shared" si="15"/>
        <v>0</v>
      </c>
      <c r="G101">
        <f t="shared" si="16"/>
        <v>0</v>
      </c>
    </row>
    <row r="102" spans="1:7" x14ac:dyDescent="0.25">
      <c r="A102">
        <f t="shared" si="10"/>
        <v>0</v>
      </c>
      <c r="B102">
        <f t="shared" si="11"/>
        <v>1.5</v>
      </c>
      <c r="C102">
        <f t="shared" si="12"/>
        <v>5</v>
      </c>
      <c r="D102">
        <f t="shared" si="13"/>
        <v>0</v>
      </c>
      <c r="E102">
        <f t="shared" si="17"/>
        <v>4691.0769230769229</v>
      </c>
      <c r="F102">
        <f t="shared" si="15"/>
        <v>0</v>
      </c>
      <c r="G102">
        <f t="shared" si="16"/>
        <v>0</v>
      </c>
    </row>
    <row r="103" spans="1:7" x14ac:dyDescent="0.25">
      <c r="A103">
        <f t="shared" si="10"/>
        <v>0</v>
      </c>
      <c r="B103">
        <f t="shared" si="11"/>
        <v>2</v>
      </c>
      <c r="C103">
        <f t="shared" si="12"/>
        <v>5</v>
      </c>
      <c r="D103">
        <f t="shared" si="13"/>
        <v>0</v>
      </c>
      <c r="E103">
        <f t="shared" si="17"/>
        <v>3294.9230769230767</v>
      </c>
      <c r="F103">
        <f t="shared" si="15"/>
        <v>0</v>
      </c>
      <c r="G103">
        <f t="shared" si="16"/>
        <v>0</v>
      </c>
    </row>
    <row r="104" spans="1:7" x14ac:dyDescent="0.25">
      <c r="A104">
        <f t="shared" si="10"/>
        <v>0</v>
      </c>
      <c r="B104">
        <f t="shared" si="11"/>
        <v>0.5</v>
      </c>
      <c r="C104">
        <f t="shared" si="12"/>
        <v>6</v>
      </c>
      <c r="D104">
        <f t="shared" si="13"/>
        <v>0</v>
      </c>
      <c r="E104">
        <f t="shared" si="17"/>
        <v>0</v>
      </c>
      <c r="F104">
        <f t="shared" si="15"/>
        <v>0</v>
      </c>
      <c r="G104">
        <f t="shared" si="16"/>
        <v>0</v>
      </c>
    </row>
    <row r="105" spans="1:7" x14ac:dyDescent="0.25">
      <c r="A105">
        <f t="shared" si="10"/>
        <v>0</v>
      </c>
      <c r="B105">
        <f t="shared" si="11"/>
        <v>1</v>
      </c>
      <c r="C105">
        <f t="shared" si="12"/>
        <v>6</v>
      </c>
      <c r="D105">
        <f t="shared" si="13"/>
        <v>0</v>
      </c>
      <c r="E105">
        <f t="shared" si="17"/>
        <v>0</v>
      </c>
      <c r="F105">
        <f t="shared" si="15"/>
        <v>0</v>
      </c>
      <c r="G105">
        <f t="shared" si="16"/>
        <v>0</v>
      </c>
    </row>
    <row r="106" spans="1:7" x14ac:dyDescent="0.25">
      <c r="A106">
        <f t="shared" si="10"/>
        <v>0</v>
      </c>
      <c r="B106">
        <f t="shared" si="11"/>
        <v>1.5</v>
      </c>
      <c r="C106">
        <f t="shared" si="12"/>
        <v>6</v>
      </c>
      <c r="D106">
        <f t="shared" si="13"/>
        <v>0</v>
      </c>
      <c r="E106">
        <f t="shared" si="17"/>
        <v>0</v>
      </c>
      <c r="F106">
        <f t="shared" si="15"/>
        <v>0</v>
      </c>
      <c r="G106">
        <f t="shared" si="16"/>
        <v>0</v>
      </c>
    </row>
    <row r="107" spans="1:7" x14ac:dyDescent="0.25">
      <c r="A107">
        <f t="shared" si="10"/>
        <v>0</v>
      </c>
      <c r="B107">
        <f t="shared" si="11"/>
        <v>2</v>
      </c>
      <c r="C107">
        <f t="shared" si="12"/>
        <v>6</v>
      </c>
      <c r="D107">
        <f t="shared" si="13"/>
        <v>0</v>
      </c>
      <c r="E107">
        <f t="shared" si="17"/>
        <v>0</v>
      </c>
      <c r="F107">
        <f t="shared" si="15"/>
        <v>0</v>
      </c>
      <c r="G107">
        <f t="shared" si="16"/>
        <v>0</v>
      </c>
    </row>
    <row r="108" spans="1:7" x14ac:dyDescent="0.25">
      <c r="A108">
        <f t="shared" si="10"/>
        <v>0</v>
      </c>
      <c r="B108">
        <f t="shared" si="11"/>
        <v>0.5</v>
      </c>
      <c r="C108">
        <f t="shared" si="12"/>
        <v>8</v>
      </c>
      <c r="D108">
        <f t="shared" si="13"/>
        <v>0</v>
      </c>
      <c r="E108">
        <f t="shared" si="17"/>
        <v>0</v>
      </c>
      <c r="F108">
        <f t="shared" si="15"/>
        <v>0</v>
      </c>
      <c r="G108">
        <f t="shared" si="16"/>
        <v>0</v>
      </c>
    </row>
    <row r="109" spans="1:7" x14ac:dyDescent="0.25">
      <c r="A109">
        <f t="shared" si="10"/>
        <v>0</v>
      </c>
      <c r="B109">
        <f t="shared" si="11"/>
        <v>1</v>
      </c>
      <c r="C109">
        <f t="shared" si="12"/>
        <v>8</v>
      </c>
      <c r="D109">
        <f t="shared" si="13"/>
        <v>0</v>
      </c>
      <c r="E109">
        <f t="shared" si="17"/>
        <v>0</v>
      </c>
      <c r="F109">
        <f t="shared" si="15"/>
        <v>0</v>
      </c>
      <c r="G109">
        <f t="shared" si="16"/>
        <v>0</v>
      </c>
    </row>
    <row r="110" spans="1:7" x14ac:dyDescent="0.25">
      <c r="A110">
        <f t="shared" si="10"/>
        <v>0</v>
      </c>
      <c r="B110">
        <f t="shared" si="11"/>
        <v>1.5</v>
      </c>
      <c r="C110">
        <f t="shared" si="12"/>
        <v>8</v>
      </c>
      <c r="D110">
        <f t="shared" si="13"/>
        <v>0</v>
      </c>
      <c r="E110">
        <f t="shared" si="17"/>
        <v>0</v>
      </c>
      <c r="F110">
        <f t="shared" si="15"/>
        <v>0</v>
      </c>
      <c r="G110">
        <f t="shared" si="16"/>
        <v>0</v>
      </c>
    </row>
    <row r="111" spans="1:7" x14ac:dyDescent="0.25">
      <c r="A111">
        <f t="shared" si="10"/>
        <v>0</v>
      </c>
      <c r="B111">
        <f t="shared" si="11"/>
        <v>2</v>
      </c>
      <c r="C111">
        <f t="shared" si="12"/>
        <v>8</v>
      </c>
      <c r="D111">
        <f t="shared" si="13"/>
        <v>0</v>
      </c>
      <c r="E111">
        <f t="shared" si="17"/>
        <v>0</v>
      </c>
      <c r="F111">
        <f t="shared" si="15"/>
        <v>0</v>
      </c>
      <c r="G111">
        <f t="shared" si="16"/>
        <v>0</v>
      </c>
    </row>
    <row r="112" spans="1:7" x14ac:dyDescent="0.25">
      <c r="A112">
        <f t="shared" si="10"/>
        <v>0</v>
      </c>
      <c r="B112">
        <f t="shared" si="11"/>
        <v>0.5</v>
      </c>
      <c r="C112">
        <f t="shared" si="12"/>
        <v>10</v>
      </c>
      <c r="D112">
        <f t="shared" si="13"/>
        <v>0</v>
      </c>
      <c r="E112">
        <f t="shared" si="17"/>
        <v>0</v>
      </c>
      <c r="F112">
        <f t="shared" si="15"/>
        <v>0</v>
      </c>
      <c r="G112">
        <f t="shared" si="16"/>
        <v>0</v>
      </c>
    </row>
    <row r="113" spans="1:7" x14ac:dyDescent="0.25">
      <c r="A113">
        <f t="shared" si="10"/>
        <v>0</v>
      </c>
      <c r="B113">
        <f t="shared" si="11"/>
        <v>1</v>
      </c>
      <c r="C113">
        <f t="shared" si="12"/>
        <v>10</v>
      </c>
      <c r="D113">
        <f t="shared" si="13"/>
        <v>0</v>
      </c>
      <c r="E113">
        <f t="shared" si="17"/>
        <v>0</v>
      </c>
      <c r="F113">
        <f t="shared" si="15"/>
        <v>0</v>
      </c>
      <c r="G113">
        <f t="shared" si="16"/>
        <v>0</v>
      </c>
    </row>
    <row r="114" spans="1:7" x14ac:dyDescent="0.25">
      <c r="A114">
        <f t="shared" si="10"/>
        <v>0</v>
      </c>
      <c r="B114">
        <f t="shared" si="11"/>
        <v>1.5</v>
      </c>
      <c r="C114">
        <f t="shared" si="12"/>
        <v>10</v>
      </c>
      <c r="D114">
        <f t="shared" si="13"/>
        <v>0</v>
      </c>
      <c r="E114">
        <f t="shared" si="17"/>
        <v>0</v>
      </c>
      <c r="F114">
        <f t="shared" si="15"/>
        <v>0</v>
      </c>
      <c r="G114">
        <f t="shared" si="16"/>
        <v>0</v>
      </c>
    </row>
    <row r="115" spans="1:7" x14ac:dyDescent="0.25">
      <c r="A115">
        <f t="shared" si="10"/>
        <v>0</v>
      </c>
      <c r="B115">
        <f t="shared" si="11"/>
        <v>2</v>
      </c>
      <c r="C115">
        <f t="shared" si="12"/>
        <v>10</v>
      </c>
      <c r="D115">
        <f t="shared" si="13"/>
        <v>0</v>
      </c>
      <c r="E115">
        <f t="shared" si="17"/>
        <v>0</v>
      </c>
      <c r="F115">
        <f t="shared" si="15"/>
        <v>0</v>
      </c>
      <c r="G115">
        <f t="shared" si="16"/>
        <v>0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cost func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2017-01-12T09:49:11Z</dcterms:modified>
</cp:coreProperties>
</file>