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ml.chartshapes+xml"/>
  <Override PartName="/xl/charts/chart10.xml" ContentType="application/vnd.openxmlformats-officedocument.drawingml.chart+xml"/>
  <Override PartName="/xl/drawings/drawing3.xml" ContentType="application/vnd.openxmlformats-officedocument.drawingml.chartshapes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charts/chart13.xml" ContentType="application/vnd.openxmlformats-officedocument.drawingml.chart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drawings/drawing8.xml" ContentType="application/vnd.openxmlformats-officedocument.drawingml.chartshapes+xml"/>
  <Override PartName="/xl/charts/chart16.xml" ContentType="application/vnd.openxmlformats-officedocument.drawingml.chart+xml"/>
  <Override PartName="/xl/drawings/drawing9.xml" ContentType="application/vnd.openxmlformats-officedocument.drawingml.chartshape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ml.chartshape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2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3.xml" ContentType="application/vnd.openxmlformats-officedocument.drawingml.chartshapes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4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15.xml" ContentType="application/vnd.openxmlformats-officedocument.drawingml.chartshapes+xml"/>
  <Override PartName="/xl/charts/chart70.xml" ContentType="application/vnd.openxmlformats-officedocument.drawingml.chart+xml"/>
  <Override PartName="/xl/drawings/drawing16.xml" ContentType="application/vnd.openxmlformats-officedocument.drawingml.chartshapes+xml"/>
  <Override PartName="/xl/charts/chart71.xml" ContentType="application/vnd.openxmlformats-officedocument.drawingml.chart+xml"/>
  <Override PartName="/xl/drawings/drawing17.xml" ContentType="application/vnd.openxmlformats-officedocument.drawingml.chartshapes+xml"/>
  <Override PartName="/xl/charts/chart72.xml" ContentType="application/vnd.openxmlformats-officedocument.drawingml.chart+xml"/>
  <Override PartName="/xl/drawings/drawing18.xml" ContentType="application/vnd.openxmlformats-officedocument.drawingml.chartshapes+xml"/>
  <Override PartName="/xl/charts/chart73.xml" ContentType="application/vnd.openxmlformats-officedocument.drawingml.chart+xml"/>
  <Override PartName="/xl/drawings/drawing19.xml" ContentType="application/vnd.openxmlformats-officedocument.drawingml.chartshapes+xml"/>
  <Override PartName="/xl/charts/chart74.xml" ContentType="application/vnd.openxmlformats-officedocument.drawingml.chart+xml"/>
  <Override PartName="/xl/drawings/drawing20.xml" ContentType="application/vnd.openxmlformats-officedocument.drawingml.chartshapes+xml"/>
  <Override PartName="/xl/charts/chart75.xml" ContentType="application/vnd.openxmlformats-officedocument.drawingml.chart+xml"/>
  <Override PartName="/xl/drawings/drawing21.xml" ContentType="application/vnd.openxmlformats-officedocument.drawingml.chartshapes+xml"/>
  <Override PartName="/xl/charts/chart76.xml" ContentType="application/vnd.openxmlformats-officedocument.drawingml.chart+xml"/>
  <Override PartName="/xl/drawings/drawing22.xml" ContentType="application/vnd.openxmlformats-officedocument.drawingml.chartshapes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23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GW數據" sheetId="13" r:id="rId1"/>
    <sheet name="GW數據 (2)" sheetId="15" r:id="rId2"/>
    <sheet name="GW數據 (3)" sheetId="16" r:id="rId3"/>
    <sheet name="GW數據 (4)" sheetId="17" r:id="rId4"/>
    <sheet name="系統數據" sheetId="14" r:id="rId5"/>
  </sheets>
  <calcPr calcId="145621"/>
</workbook>
</file>

<file path=xl/calcChain.xml><?xml version="1.0" encoding="utf-8"?>
<calcChain xmlns="http://schemas.openxmlformats.org/spreadsheetml/2006/main">
  <c r="Q67" i="14" l="1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66" i="14"/>
  <c r="L141" i="17" l="1"/>
  <c r="E141" i="17"/>
  <c r="L140" i="17"/>
  <c r="E140" i="17"/>
  <c r="G139" i="17"/>
  <c r="F139" i="17"/>
  <c r="D139" i="17"/>
  <c r="G138" i="17"/>
  <c r="F138" i="17"/>
  <c r="D138" i="17"/>
  <c r="G137" i="17"/>
  <c r="F137" i="17"/>
  <c r="D137" i="17"/>
  <c r="G136" i="17"/>
  <c r="F136" i="17"/>
  <c r="D136" i="17"/>
  <c r="G135" i="17"/>
  <c r="F135" i="17"/>
  <c r="D135" i="17"/>
  <c r="G134" i="17"/>
  <c r="F134" i="17"/>
  <c r="D134" i="17"/>
  <c r="G133" i="17"/>
  <c r="F133" i="17"/>
  <c r="D133" i="17"/>
  <c r="G132" i="17"/>
  <c r="F132" i="17"/>
  <c r="D132" i="17"/>
  <c r="G131" i="17"/>
  <c r="F131" i="17"/>
  <c r="D131" i="17"/>
  <c r="G130" i="17"/>
  <c r="F130" i="17"/>
  <c r="D130" i="17"/>
  <c r="G129" i="17"/>
  <c r="F129" i="17"/>
  <c r="D129" i="17"/>
  <c r="G128" i="17"/>
  <c r="F128" i="17"/>
  <c r="D128" i="17"/>
  <c r="G127" i="17"/>
  <c r="F127" i="17"/>
  <c r="D127" i="17"/>
  <c r="G126" i="17"/>
  <c r="F126" i="17"/>
  <c r="D126" i="17"/>
  <c r="G125" i="17"/>
  <c r="F125" i="17"/>
  <c r="D125" i="17"/>
  <c r="G124" i="17"/>
  <c r="F124" i="17"/>
  <c r="D124" i="17"/>
  <c r="G123" i="17"/>
  <c r="F123" i="17"/>
  <c r="D123" i="17"/>
  <c r="G122" i="17"/>
  <c r="F122" i="17"/>
  <c r="D122" i="17"/>
  <c r="G121" i="17"/>
  <c r="F121" i="17"/>
  <c r="D121" i="17"/>
  <c r="G120" i="17"/>
  <c r="F120" i="17"/>
  <c r="D120" i="17"/>
  <c r="G119" i="17"/>
  <c r="F119" i="17"/>
  <c r="D119" i="17"/>
  <c r="G118" i="17"/>
  <c r="F118" i="17"/>
  <c r="D118" i="17"/>
  <c r="G117" i="17"/>
  <c r="F117" i="17"/>
  <c r="D117" i="17"/>
  <c r="G116" i="17"/>
  <c r="G141" i="17" s="1"/>
  <c r="F116" i="17"/>
  <c r="F141" i="17" s="1"/>
  <c r="D116" i="17"/>
  <c r="D141" i="17" s="1"/>
  <c r="O27" i="17"/>
  <c r="O139" i="17" s="1"/>
  <c r="N27" i="17"/>
  <c r="N139" i="17" s="1"/>
  <c r="M27" i="17"/>
  <c r="M139" i="17" s="1"/>
  <c r="L27" i="17"/>
  <c r="O26" i="17"/>
  <c r="O138" i="17" s="1"/>
  <c r="N26" i="17"/>
  <c r="N138" i="17" s="1"/>
  <c r="M26" i="17"/>
  <c r="M138" i="17" s="1"/>
  <c r="L26" i="17"/>
  <c r="O25" i="17"/>
  <c r="O137" i="17" s="1"/>
  <c r="N25" i="17"/>
  <c r="N137" i="17" s="1"/>
  <c r="M25" i="17"/>
  <c r="M137" i="17" s="1"/>
  <c r="L25" i="17"/>
  <c r="O24" i="17"/>
  <c r="O136" i="17" s="1"/>
  <c r="N24" i="17"/>
  <c r="N136" i="17" s="1"/>
  <c r="M24" i="17"/>
  <c r="M136" i="17" s="1"/>
  <c r="L24" i="17"/>
  <c r="O23" i="17"/>
  <c r="O135" i="17" s="1"/>
  <c r="N23" i="17"/>
  <c r="N135" i="17" s="1"/>
  <c r="M23" i="17"/>
  <c r="M135" i="17" s="1"/>
  <c r="L23" i="17"/>
  <c r="O22" i="17"/>
  <c r="O134" i="17" s="1"/>
  <c r="N22" i="17"/>
  <c r="N134" i="17" s="1"/>
  <c r="M22" i="17"/>
  <c r="M134" i="17" s="1"/>
  <c r="L22" i="17"/>
  <c r="O21" i="17"/>
  <c r="O133" i="17" s="1"/>
  <c r="N21" i="17"/>
  <c r="N133" i="17" s="1"/>
  <c r="M21" i="17"/>
  <c r="M133" i="17" s="1"/>
  <c r="L21" i="17"/>
  <c r="O20" i="17"/>
  <c r="O132" i="17" s="1"/>
  <c r="N20" i="17"/>
  <c r="N132" i="17" s="1"/>
  <c r="M20" i="17"/>
  <c r="M132" i="17" s="1"/>
  <c r="L20" i="17"/>
  <c r="O19" i="17"/>
  <c r="O131" i="17" s="1"/>
  <c r="N19" i="17"/>
  <c r="N131" i="17" s="1"/>
  <c r="M19" i="17"/>
  <c r="M131" i="17" s="1"/>
  <c r="L19" i="17"/>
  <c r="O18" i="17"/>
  <c r="O130" i="17" s="1"/>
  <c r="N18" i="17"/>
  <c r="N130" i="17" s="1"/>
  <c r="M18" i="17"/>
  <c r="M130" i="17" s="1"/>
  <c r="L18" i="17"/>
  <c r="O17" i="17"/>
  <c r="O129" i="17" s="1"/>
  <c r="N17" i="17"/>
  <c r="N129" i="17" s="1"/>
  <c r="M17" i="17"/>
  <c r="M129" i="17" s="1"/>
  <c r="L17" i="17"/>
  <c r="O16" i="17"/>
  <c r="O128" i="17" s="1"/>
  <c r="N16" i="17"/>
  <c r="N128" i="17" s="1"/>
  <c r="M16" i="17"/>
  <c r="M128" i="17" s="1"/>
  <c r="L16" i="17"/>
  <c r="O15" i="17"/>
  <c r="O127" i="17" s="1"/>
  <c r="N15" i="17"/>
  <c r="N127" i="17" s="1"/>
  <c r="M15" i="17"/>
  <c r="M127" i="17" s="1"/>
  <c r="L15" i="17"/>
  <c r="O14" i="17"/>
  <c r="O126" i="17" s="1"/>
  <c r="N14" i="17"/>
  <c r="M14" i="17"/>
  <c r="M126" i="17" s="1"/>
  <c r="L14" i="17"/>
  <c r="O13" i="17"/>
  <c r="O125" i="17" s="1"/>
  <c r="N13" i="17"/>
  <c r="N125" i="17" s="1"/>
  <c r="M13" i="17"/>
  <c r="M125" i="17" s="1"/>
  <c r="L13" i="17"/>
  <c r="O12" i="17"/>
  <c r="O124" i="17" s="1"/>
  <c r="N12" i="17"/>
  <c r="M12" i="17"/>
  <c r="M124" i="17" s="1"/>
  <c r="L12" i="17"/>
  <c r="O11" i="17"/>
  <c r="O123" i="17" s="1"/>
  <c r="N11" i="17"/>
  <c r="N123" i="17" s="1"/>
  <c r="M11" i="17"/>
  <c r="M123" i="17" s="1"/>
  <c r="L11" i="17"/>
  <c r="O10" i="17"/>
  <c r="O122" i="17" s="1"/>
  <c r="N10" i="17"/>
  <c r="M10" i="17"/>
  <c r="M122" i="17" s="1"/>
  <c r="L10" i="17"/>
  <c r="O9" i="17"/>
  <c r="O121" i="17" s="1"/>
  <c r="N9" i="17"/>
  <c r="N121" i="17" s="1"/>
  <c r="M9" i="17"/>
  <c r="M121" i="17" s="1"/>
  <c r="L9" i="17"/>
  <c r="O8" i="17"/>
  <c r="O120" i="17" s="1"/>
  <c r="N8" i="17"/>
  <c r="M8" i="17"/>
  <c r="M120" i="17" s="1"/>
  <c r="L8" i="17"/>
  <c r="O7" i="17"/>
  <c r="O119" i="17" s="1"/>
  <c r="N7" i="17"/>
  <c r="N119" i="17" s="1"/>
  <c r="M7" i="17"/>
  <c r="M119" i="17" s="1"/>
  <c r="L7" i="17"/>
  <c r="O6" i="17"/>
  <c r="O118" i="17" s="1"/>
  <c r="N6" i="17"/>
  <c r="M6" i="17"/>
  <c r="M118" i="17" s="1"/>
  <c r="L6" i="17"/>
  <c r="O5" i="17"/>
  <c r="O117" i="17" s="1"/>
  <c r="N5" i="17"/>
  <c r="N117" i="17" s="1"/>
  <c r="M5" i="17"/>
  <c r="M117" i="17" s="1"/>
  <c r="L5" i="17"/>
  <c r="O4" i="17"/>
  <c r="O116" i="17" s="1"/>
  <c r="N4" i="17"/>
  <c r="M4" i="17"/>
  <c r="L4" i="17"/>
  <c r="M116" i="17" l="1"/>
  <c r="N118" i="17"/>
  <c r="N120" i="17"/>
  <c r="N122" i="17"/>
  <c r="N124" i="17"/>
  <c r="N126" i="17"/>
  <c r="O141" i="17"/>
  <c r="O140" i="17"/>
  <c r="M141" i="17"/>
  <c r="M140" i="17"/>
  <c r="D140" i="17"/>
  <c r="N116" i="17"/>
  <c r="F140" i="17"/>
  <c r="G140" i="17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66" i="14"/>
  <c r="N141" i="17" l="1"/>
  <c r="N140" i="17"/>
  <c r="L141" i="16"/>
  <c r="E141" i="16"/>
  <c r="L140" i="16"/>
  <c r="E140" i="16"/>
  <c r="G139" i="16"/>
  <c r="F139" i="16"/>
  <c r="D139" i="16"/>
  <c r="G138" i="16"/>
  <c r="F138" i="16"/>
  <c r="D138" i="16"/>
  <c r="G137" i="16"/>
  <c r="F137" i="16"/>
  <c r="D137" i="16"/>
  <c r="G136" i="16"/>
  <c r="F136" i="16"/>
  <c r="D136" i="16"/>
  <c r="G135" i="16"/>
  <c r="F135" i="16"/>
  <c r="D135" i="16"/>
  <c r="G134" i="16"/>
  <c r="F134" i="16"/>
  <c r="D134" i="16"/>
  <c r="G133" i="16"/>
  <c r="F133" i="16"/>
  <c r="D133" i="16"/>
  <c r="G132" i="16"/>
  <c r="F132" i="16"/>
  <c r="D132" i="16"/>
  <c r="G131" i="16"/>
  <c r="F131" i="16"/>
  <c r="D131" i="16"/>
  <c r="G130" i="16"/>
  <c r="F130" i="16"/>
  <c r="D130" i="16"/>
  <c r="G129" i="16"/>
  <c r="F129" i="16"/>
  <c r="D129" i="16"/>
  <c r="G128" i="16"/>
  <c r="F128" i="16"/>
  <c r="D128" i="16"/>
  <c r="G127" i="16"/>
  <c r="F127" i="16"/>
  <c r="D127" i="16"/>
  <c r="G126" i="16"/>
  <c r="F126" i="16"/>
  <c r="D126" i="16"/>
  <c r="G125" i="16"/>
  <c r="F125" i="16"/>
  <c r="D125" i="16"/>
  <c r="G124" i="16"/>
  <c r="F124" i="16"/>
  <c r="D124" i="16"/>
  <c r="G123" i="16"/>
  <c r="F123" i="16"/>
  <c r="D123" i="16"/>
  <c r="G122" i="16"/>
  <c r="F122" i="16"/>
  <c r="D122" i="16"/>
  <c r="G121" i="16"/>
  <c r="F121" i="16"/>
  <c r="D121" i="16"/>
  <c r="G120" i="16"/>
  <c r="F120" i="16"/>
  <c r="D120" i="16"/>
  <c r="G119" i="16"/>
  <c r="F119" i="16"/>
  <c r="D119" i="16"/>
  <c r="G118" i="16"/>
  <c r="F118" i="16"/>
  <c r="D118" i="16"/>
  <c r="G117" i="16"/>
  <c r="F117" i="16"/>
  <c r="D117" i="16"/>
  <c r="G116" i="16"/>
  <c r="F116" i="16"/>
  <c r="D116" i="16"/>
  <c r="O27" i="16"/>
  <c r="N27" i="16"/>
  <c r="M27" i="16"/>
  <c r="L27" i="16"/>
  <c r="O26" i="16"/>
  <c r="N26" i="16"/>
  <c r="M26" i="16"/>
  <c r="L26" i="16"/>
  <c r="O25" i="16"/>
  <c r="N25" i="16"/>
  <c r="M25" i="16"/>
  <c r="L25" i="16"/>
  <c r="O24" i="16"/>
  <c r="N24" i="16"/>
  <c r="M24" i="16"/>
  <c r="L24" i="16"/>
  <c r="O23" i="16"/>
  <c r="N23" i="16"/>
  <c r="M23" i="16"/>
  <c r="L23" i="16"/>
  <c r="O22" i="16"/>
  <c r="N22" i="16"/>
  <c r="M22" i="16"/>
  <c r="L22" i="16"/>
  <c r="O21" i="16"/>
  <c r="N21" i="16"/>
  <c r="M21" i="16"/>
  <c r="L21" i="16"/>
  <c r="O20" i="16"/>
  <c r="N20" i="16"/>
  <c r="M20" i="16"/>
  <c r="L20" i="16"/>
  <c r="O19" i="16"/>
  <c r="N19" i="16"/>
  <c r="M19" i="16"/>
  <c r="L19" i="16"/>
  <c r="O18" i="16"/>
  <c r="N18" i="16"/>
  <c r="M18" i="16"/>
  <c r="L18" i="16"/>
  <c r="O17" i="16"/>
  <c r="N17" i="16"/>
  <c r="M17" i="16"/>
  <c r="L17" i="16"/>
  <c r="O16" i="16"/>
  <c r="N16" i="16"/>
  <c r="M16" i="16"/>
  <c r="L16" i="16"/>
  <c r="O15" i="16"/>
  <c r="N15" i="16"/>
  <c r="M15" i="16"/>
  <c r="L15" i="16"/>
  <c r="O14" i="16"/>
  <c r="N14" i="16"/>
  <c r="M14" i="16"/>
  <c r="L14" i="16"/>
  <c r="O13" i="16"/>
  <c r="N13" i="16"/>
  <c r="M13" i="16"/>
  <c r="L13" i="16"/>
  <c r="O12" i="16"/>
  <c r="N12" i="16"/>
  <c r="M12" i="16"/>
  <c r="L12" i="16"/>
  <c r="O11" i="16"/>
  <c r="N11" i="16"/>
  <c r="M11" i="16"/>
  <c r="L11" i="16"/>
  <c r="O10" i="16"/>
  <c r="N10" i="16"/>
  <c r="M10" i="16"/>
  <c r="L10" i="16"/>
  <c r="O9" i="16"/>
  <c r="N9" i="16"/>
  <c r="M9" i="16"/>
  <c r="L9" i="16"/>
  <c r="O8" i="16"/>
  <c r="N8" i="16"/>
  <c r="M8" i="16"/>
  <c r="L8" i="16"/>
  <c r="O7" i="16"/>
  <c r="N7" i="16"/>
  <c r="M7" i="16"/>
  <c r="L7" i="16"/>
  <c r="O6" i="16"/>
  <c r="N6" i="16"/>
  <c r="M6" i="16"/>
  <c r="L6" i="16"/>
  <c r="O5" i="16"/>
  <c r="N5" i="16"/>
  <c r="M5" i="16"/>
  <c r="L5" i="16"/>
  <c r="O4" i="16"/>
  <c r="N4" i="16"/>
  <c r="M4" i="16"/>
  <c r="L4" i="16"/>
  <c r="L141" i="15"/>
  <c r="E141" i="15"/>
  <c r="L140" i="15"/>
  <c r="E140" i="15"/>
  <c r="G139" i="15"/>
  <c r="F139" i="15"/>
  <c r="D139" i="15"/>
  <c r="G138" i="15"/>
  <c r="F138" i="15"/>
  <c r="D138" i="15"/>
  <c r="G137" i="15"/>
  <c r="F137" i="15"/>
  <c r="D137" i="15"/>
  <c r="G136" i="15"/>
  <c r="F136" i="15"/>
  <c r="D136" i="15"/>
  <c r="G135" i="15"/>
  <c r="F135" i="15"/>
  <c r="D135" i="15"/>
  <c r="G134" i="15"/>
  <c r="F134" i="15"/>
  <c r="D134" i="15"/>
  <c r="G133" i="15"/>
  <c r="F133" i="15"/>
  <c r="D133" i="15"/>
  <c r="G132" i="15"/>
  <c r="F132" i="15"/>
  <c r="D132" i="15"/>
  <c r="G131" i="15"/>
  <c r="F131" i="15"/>
  <c r="D131" i="15"/>
  <c r="G130" i="15"/>
  <c r="F130" i="15"/>
  <c r="D130" i="15"/>
  <c r="G129" i="15"/>
  <c r="F129" i="15"/>
  <c r="D129" i="15"/>
  <c r="G128" i="15"/>
  <c r="F128" i="15"/>
  <c r="D128" i="15"/>
  <c r="G127" i="15"/>
  <c r="F127" i="15"/>
  <c r="D127" i="15"/>
  <c r="G126" i="15"/>
  <c r="F126" i="15"/>
  <c r="D126" i="15"/>
  <c r="G125" i="15"/>
  <c r="F125" i="15"/>
  <c r="D125" i="15"/>
  <c r="G124" i="15"/>
  <c r="F124" i="15"/>
  <c r="D124" i="15"/>
  <c r="G123" i="15"/>
  <c r="F123" i="15"/>
  <c r="D123" i="15"/>
  <c r="G122" i="15"/>
  <c r="F122" i="15"/>
  <c r="D122" i="15"/>
  <c r="G121" i="15"/>
  <c r="F121" i="15"/>
  <c r="D121" i="15"/>
  <c r="G120" i="15"/>
  <c r="F120" i="15"/>
  <c r="D120" i="15"/>
  <c r="G119" i="15"/>
  <c r="F119" i="15"/>
  <c r="D119" i="15"/>
  <c r="G118" i="15"/>
  <c r="F118" i="15"/>
  <c r="D118" i="15"/>
  <c r="G117" i="15"/>
  <c r="F117" i="15"/>
  <c r="D117" i="15"/>
  <c r="G116" i="15"/>
  <c r="F116" i="15"/>
  <c r="D116" i="15"/>
  <c r="O27" i="15"/>
  <c r="N27" i="15"/>
  <c r="N139" i="15" s="1"/>
  <c r="M27" i="15"/>
  <c r="L27" i="15"/>
  <c r="O26" i="15"/>
  <c r="N26" i="15"/>
  <c r="M26" i="15"/>
  <c r="L26" i="15"/>
  <c r="O25" i="15"/>
  <c r="N25" i="15"/>
  <c r="M25" i="15"/>
  <c r="L25" i="15"/>
  <c r="O24" i="15"/>
  <c r="N24" i="15"/>
  <c r="M24" i="15"/>
  <c r="L24" i="15"/>
  <c r="O23" i="15"/>
  <c r="N23" i="15"/>
  <c r="M23" i="15"/>
  <c r="L23" i="15"/>
  <c r="O22" i="15"/>
  <c r="N22" i="15"/>
  <c r="M22" i="15"/>
  <c r="L22" i="15"/>
  <c r="O21" i="15"/>
  <c r="N21" i="15"/>
  <c r="M21" i="15"/>
  <c r="L21" i="15"/>
  <c r="O20" i="15"/>
  <c r="N20" i="15"/>
  <c r="M20" i="15"/>
  <c r="L20" i="15"/>
  <c r="O19" i="15"/>
  <c r="N19" i="15"/>
  <c r="M19" i="15"/>
  <c r="L19" i="15"/>
  <c r="O18" i="15"/>
  <c r="N18" i="15"/>
  <c r="M18" i="15"/>
  <c r="L18" i="15"/>
  <c r="O17" i="15"/>
  <c r="N17" i="15"/>
  <c r="M17" i="15"/>
  <c r="L17" i="15"/>
  <c r="O16" i="15"/>
  <c r="N16" i="15"/>
  <c r="M16" i="15"/>
  <c r="L16" i="15"/>
  <c r="O15" i="15"/>
  <c r="N15" i="15"/>
  <c r="M15" i="15"/>
  <c r="L15" i="15"/>
  <c r="O14" i="15"/>
  <c r="N14" i="15"/>
  <c r="M14" i="15"/>
  <c r="L14" i="15"/>
  <c r="O13" i="15"/>
  <c r="N13" i="15"/>
  <c r="M13" i="15"/>
  <c r="L13" i="15"/>
  <c r="O12" i="15"/>
  <c r="N12" i="15"/>
  <c r="M12" i="15"/>
  <c r="L12" i="15"/>
  <c r="O11" i="15"/>
  <c r="N11" i="15"/>
  <c r="M11" i="15"/>
  <c r="L11" i="15"/>
  <c r="O10" i="15"/>
  <c r="N10" i="15"/>
  <c r="M10" i="15"/>
  <c r="L10" i="15"/>
  <c r="O9" i="15"/>
  <c r="N9" i="15"/>
  <c r="M9" i="15"/>
  <c r="L9" i="15"/>
  <c r="O8" i="15"/>
  <c r="N8" i="15"/>
  <c r="M8" i="15"/>
  <c r="L8" i="15"/>
  <c r="O7" i="15"/>
  <c r="N7" i="15"/>
  <c r="M7" i="15"/>
  <c r="L7" i="15"/>
  <c r="O6" i="15"/>
  <c r="N6" i="15"/>
  <c r="M6" i="15"/>
  <c r="L6" i="15"/>
  <c r="O5" i="15"/>
  <c r="N5" i="15"/>
  <c r="M5" i="15"/>
  <c r="L5" i="15"/>
  <c r="O4" i="15"/>
  <c r="N4" i="15"/>
  <c r="M4" i="15"/>
  <c r="L4" i="15"/>
  <c r="O116" i="16" l="1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M116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17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O131" i="16"/>
  <c r="O132" i="16"/>
  <c r="O133" i="16"/>
  <c r="O134" i="16"/>
  <c r="O135" i="16"/>
  <c r="O136" i="16"/>
  <c r="O137" i="16"/>
  <c r="O138" i="16"/>
  <c r="O139" i="16"/>
  <c r="D141" i="16"/>
  <c r="F141" i="16"/>
  <c r="G141" i="16"/>
  <c r="D140" i="16"/>
  <c r="F140" i="16"/>
  <c r="G140" i="16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N119" i="15"/>
  <c r="N127" i="15"/>
  <c r="N116" i="15"/>
  <c r="N117" i="15"/>
  <c r="N118" i="15"/>
  <c r="N120" i="15"/>
  <c r="N121" i="15"/>
  <c r="N122" i="15"/>
  <c r="N123" i="15"/>
  <c r="N124" i="15"/>
  <c r="N125" i="15"/>
  <c r="N126" i="15"/>
  <c r="N128" i="15"/>
  <c r="N129" i="15"/>
  <c r="N130" i="15"/>
  <c r="N131" i="15"/>
  <c r="N132" i="15"/>
  <c r="N133" i="15"/>
  <c r="N134" i="15"/>
  <c r="N135" i="15"/>
  <c r="N136" i="15"/>
  <c r="N137" i="15"/>
  <c r="N138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F141" i="15"/>
  <c r="D141" i="15"/>
  <c r="G141" i="15"/>
  <c r="D140" i="15"/>
  <c r="F140" i="15"/>
  <c r="G140" i="15"/>
  <c r="L56" i="14"/>
  <c r="M56" i="14"/>
  <c r="N56" i="14"/>
  <c r="O56" i="14"/>
  <c r="L57" i="14"/>
  <c r="M57" i="14"/>
  <c r="N57" i="14"/>
  <c r="O57" i="14"/>
  <c r="L58" i="14"/>
  <c r="M58" i="14"/>
  <c r="N58" i="14"/>
  <c r="O58" i="14"/>
  <c r="L59" i="14"/>
  <c r="M59" i="14"/>
  <c r="N59" i="14"/>
  <c r="O59" i="14"/>
  <c r="L60" i="14"/>
  <c r="M60" i="14"/>
  <c r="N60" i="14"/>
  <c r="O60" i="14"/>
  <c r="O55" i="14"/>
  <c r="N55" i="14"/>
  <c r="M55" i="14"/>
  <c r="L55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29" i="14"/>
  <c r="L141" i="13"/>
  <c r="L140" i="13"/>
  <c r="E141" i="13"/>
  <c r="E140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16" i="13"/>
  <c r="T3" i="14"/>
  <c r="W26" i="14"/>
  <c r="V26" i="14"/>
  <c r="U26" i="14"/>
  <c r="T26" i="14"/>
  <c r="W25" i="14"/>
  <c r="V25" i="14"/>
  <c r="U25" i="14"/>
  <c r="T25" i="14"/>
  <c r="W24" i="14"/>
  <c r="V24" i="14"/>
  <c r="U24" i="14"/>
  <c r="T24" i="14"/>
  <c r="W23" i="14"/>
  <c r="V23" i="14"/>
  <c r="U23" i="14"/>
  <c r="T23" i="14"/>
  <c r="W22" i="14"/>
  <c r="V22" i="14"/>
  <c r="U22" i="14"/>
  <c r="T22" i="14"/>
  <c r="W21" i="14"/>
  <c r="V21" i="14"/>
  <c r="U21" i="14"/>
  <c r="T21" i="14"/>
  <c r="W20" i="14"/>
  <c r="V20" i="14"/>
  <c r="U20" i="14"/>
  <c r="T20" i="14"/>
  <c r="W19" i="14"/>
  <c r="V19" i="14"/>
  <c r="U19" i="14"/>
  <c r="T19" i="14"/>
  <c r="W18" i="14"/>
  <c r="V18" i="14"/>
  <c r="U18" i="14"/>
  <c r="T18" i="14"/>
  <c r="W17" i="14"/>
  <c r="V17" i="14"/>
  <c r="U17" i="14"/>
  <c r="T17" i="14"/>
  <c r="W16" i="14"/>
  <c r="V16" i="14"/>
  <c r="U16" i="14"/>
  <c r="T16" i="14"/>
  <c r="W15" i="14"/>
  <c r="V15" i="14"/>
  <c r="U15" i="14"/>
  <c r="T15" i="14"/>
  <c r="W14" i="14"/>
  <c r="V14" i="14"/>
  <c r="U14" i="14"/>
  <c r="T14" i="14"/>
  <c r="W13" i="14"/>
  <c r="V13" i="14"/>
  <c r="U13" i="14"/>
  <c r="T13" i="14"/>
  <c r="W12" i="14"/>
  <c r="V12" i="14"/>
  <c r="U12" i="14"/>
  <c r="T12" i="14"/>
  <c r="W11" i="14"/>
  <c r="V11" i="14"/>
  <c r="U11" i="14"/>
  <c r="T11" i="14"/>
  <c r="W10" i="14"/>
  <c r="V10" i="14"/>
  <c r="U10" i="14"/>
  <c r="T10" i="14"/>
  <c r="W9" i="14"/>
  <c r="V9" i="14"/>
  <c r="U9" i="14"/>
  <c r="T9" i="14"/>
  <c r="W8" i="14"/>
  <c r="V8" i="14"/>
  <c r="U8" i="14"/>
  <c r="T8" i="14"/>
  <c r="W7" i="14"/>
  <c r="V7" i="14"/>
  <c r="U7" i="14"/>
  <c r="T7" i="14"/>
  <c r="W6" i="14"/>
  <c r="V6" i="14"/>
  <c r="U6" i="14"/>
  <c r="T6" i="14"/>
  <c r="W5" i="14"/>
  <c r="V5" i="14"/>
  <c r="U5" i="14"/>
  <c r="T5" i="14"/>
  <c r="W4" i="14"/>
  <c r="V4" i="14"/>
  <c r="U4" i="14"/>
  <c r="T4" i="14"/>
  <c r="W3" i="14"/>
  <c r="V3" i="14"/>
  <c r="U3" i="14"/>
  <c r="G140" i="13" l="1"/>
  <c r="G141" i="13"/>
  <c r="D141" i="13"/>
  <c r="D140" i="13"/>
  <c r="F141" i="13"/>
  <c r="F140" i="13"/>
  <c r="M141" i="16"/>
  <c r="M140" i="16"/>
  <c r="O141" i="16"/>
  <c r="N140" i="16"/>
  <c r="N141" i="16"/>
  <c r="O140" i="16"/>
  <c r="N141" i="15"/>
  <c r="N140" i="15"/>
  <c r="M141" i="15"/>
  <c r="M140" i="15"/>
  <c r="O140" i="15"/>
  <c r="O141" i="15"/>
  <c r="O27" i="13"/>
  <c r="O26" i="13"/>
  <c r="O138" i="13" s="1"/>
  <c r="O25" i="13"/>
  <c r="O24" i="13"/>
  <c r="O136" i="13" s="1"/>
  <c r="O23" i="13"/>
  <c r="O22" i="13"/>
  <c r="O134" i="13" s="1"/>
  <c r="O21" i="13"/>
  <c r="O20" i="13"/>
  <c r="O132" i="13" s="1"/>
  <c r="O19" i="13"/>
  <c r="N27" i="13"/>
  <c r="N26" i="13"/>
  <c r="N25" i="13"/>
  <c r="N24" i="13"/>
  <c r="N23" i="13"/>
  <c r="N22" i="13"/>
  <c r="N21" i="13"/>
  <c r="N20" i="13"/>
  <c r="N19" i="13"/>
  <c r="M27" i="13"/>
  <c r="M26" i="13"/>
  <c r="M25" i="13"/>
  <c r="M24" i="13"/>
  <c r="M23" i="13"/>
  <c r="M22" i="13"/>
  <c r="M21" i="13"/>
  <c r="M20" i="13"/>
  <c r="M19" i="13"/>
  <c r="L27" i="13"/>
  <c r="L26" i="13"/>
  <c r="L25" i="13"/>
  <c r="L24" i="13"/>
  <c r="L23" i="13"/>
  <c r="L22" i="13"/>
  <c r="L21" i="13"/>
  <c r="L20" i="13"/>
  <c r="L19" i="13"/>
  <c r="O15" i="13"/>
  <c r="N15" i="13"/>
  <c r="M15" i="13"/>
  <c r="L15" i="13"/>
  <c r="O11" i="13"/>
  <c r="O12" i="13"/>
  <c r="N11" i="13"/>
  <c r="M11" i="13"/>
  <c r="L11" i="13"/>
  <c r="O7" i="13"/>
  <c r="O119" i="13" s="1"/>
  <c r="N7" i="13"/>
  <c r="M7" i="13"/>
  <c r="L7" i="13"/>
  <c r="M6" i="13"/>
  <c r="L6" i="13"/>
  <c r="L5" i="13"/>
  <c r="L4" i="13"/>
  <c r="M119" i="13" l="1"/>
  <c r="M123" i="13"/>
  <c r="M134" i="13"/>
  <c r="M138" i="13"/>
  <c r="N133" i="13"/>
  <c r="N137" i="13"/>
  <c r="N119" i="13"/>
  <c r="N123" i="13"/>
  <c r="N134" i="13"/>
  <c r="N138" i="13"/>
  <c r="O133" i="13"/>
  <c r="O137" i="13"/>
  <c r="M135" i="13"/>
  <c r="M127" i="13"/>
  <c r="M131" i="13"/>
  <c r="M139" i="13"/>
  <c r="M118" i="13"/>
  <c r="N127" i="13"/>
  <c r="M132" i="13"/>
  <c r="M136" i="13"/>
  <c r="N131" i="13"/>
  <c r="N135" i="13"/>
  <c r="N139" i="13"/>
  <c r="O123" i="13"/>
  <c r="O127" i="13"/>
  <c r="M133" i="13"/>
  <c r="M137" i="13"/>
  <c r="N132" i="13"/>
  <c r="N136" i="13"/>
  <c r="O131" i="13"/>
  <c r="O135" i="13"/>
  <c r="O139" i="13"/>
  <c r="O18" i="13"/>
  <c r="O17" i="13"/>
  <c r="O16" i="13"/>
  <c r="O14" i="13"/>
  <c r="O13" i="13"/>
  <c r="O10" i="13"/>
  <c r="O9" i="13"/>
  <c r="O8" i="13"/>
  <c r="O6" i="13"/>
  <c r="O118" i="13" s="1"/>
  <c r="O5" i="13"/>
  <c r="O117" i="13" s="1"/>
  <c r="O4" i="13"/>
  <c r="O116" i="13" s="1"/>
  <c r="N18" i="13"/>
  <c r="N17" i="13"/>
  <c r="N16" i="13"/>
  <c r="N128" i="13" s="1"/>
  <c r="N14" i="13"/>
  <c r="N13" i="13"/>
  <c r="N12" i="13"/>
  <c r="N10" i="13"/>
  <c r="N122" i="13" s="1"/>
  <c r="N9" i="13"/>
  <c r="N121" i="13" s="1"/>
  <c r="N8" i="13"/>
  <c r="N6" i="13"/>
  <c r="N118" i="13" s="1"/>
  <c r="N5" i="13"/>
  <c r="N117" i="13" s="1"/>
  <c r="N4" i="13"/>
  <c r="N116" i="13" s="1"/>
  <c r="M18" i="13"/>
  <c r="M17" i="13"/>
  <c r="M16" i="13"/>
  <c r="M128" i="13" s="1"/>
  <c r="M14" i="13"/>
  <c r="M126" i="13" s="1"/>
  <c r="M13" i="13"/>
  <c r="M12" i="13"/>
  <c r="M10" i="13"/>
  <c r="M122" i="13" s="1"/>
  <c r="M9" i="13"/>
  <c r="M121" i="13" s="1"/>
  <c r="M8" i="13"/>
  <c r="M5" i="13"/>
  <c r="M117" i="13" s="1"/>
  <c r="M4" i="13"/>
  <c r="M116" i="13" s="1"/>
  <c r="L18" i="13"/>
  <c r="L17" i="13"/>
  <c r="L16" i="13"/>
  <c r="L14" i="13"/>
  <c r="L13" i="13"/>
  <c r="L12" i="13"/>
  <c r="O124" i="13" s="1"/>
  <c r="L10" i="13"/>
  <c r="L9" i="13"/>
  <c r="L8" i="13"/>
  <c r="O129" i="13" l="1"/>
  <c r="M124" i="13"/>
  <c r="M129" i="13"/>
  <c r="N124" i="13"/>
  <c r="N129" i="13"/>
  <c r="N126" i="13"/>
  <c r="O121" i="13"/>
  <c r="O128" i="13"/>
  <c r="O122" i="13"/>
  <c r="O125" i="13"/>
  <c r="M141" i="13"/>
  <c r="O130" i="13"/>
  <c r="M120" i="13"/>
  <c r="M125" i="13"/>
  <c r="M130" i="13"/>
  <c r="M140" i="13" s="1"/>
  <c r="N120" i="13"/>
  <c r="N140" i="13" s="1"/>
  <c r="N125" i="13"/>
  <c r="N130" i="13"/>
  <c r="O120" i="13"/>
  <c r="O126" i="13"/>
  <c r="O140" i="13" l="1"/>
  <c r="N141" i="13"/>
  <c r="O141" i="13"/>
</calcChain>
</file>

<file path=xl/sharedStrings.xml><?xml version="1.0" encoding="utf-8"?>
<sst xmlns="http://schemas.openxmlformats.org/spreadsheetml/2006/main" count="211" uniqueCount="26">
  <si>
    <t>AOFLDC</t>
    <phoneticPr fontId="1" type="noConversion"/>
  </si>
  <si>
    <t>NOFLD</t>
    <phoneticPr fontId="1" type="noConversion"/>
  </si>
  <si>
    <t>myOFLD</t>
    <phoneticPr fontId="1" type="noConversion"/>
  </si>
  <si>
    <t>Energy</t>
    <phoneticPr fontId="1" type="noConversion"/>
  </si>
  <si>
    <t>TaskNum</t>
    <phoneticPr fontId="1" type="noConversion"/>
  </si>
  <si>
    <t>Meet_R</t>
    <phoneticPr fontId="1" type="noConversion"/>
  </si>
  <si>
    <t>Eng_Norm</t>
    <phoneticPr fontId="1" type="noConversion"/>
  </si>
  <si>
    <t>totoal_U</t>
    <phoneticPr fontId="1" type="noConversion"/>
  </si>
  <si>
    <t>SeGW</t>
    <phoneticPr fontId="1" type="noConversion"/>
  </si>
  <si>
    <t>CloudEng</t>
    <phoneticPr fontId="1" type="noConversion"/>
  </si>
  <si>
    <t>FogEng</t>
    <phoneticPr fontId="1" type="noConversion"/>
  </si>
  <si>
    <t>orgFogEng</t>
    <phoneticPr fontId="1" type="noConversion"/>
  </si>
  <si>
    <t>MR_gap</t>
    <phoneticPr fontId="1" type="noConversion"/>
  </si>
  <si>
    <t>Max</t>
    <phoneticPr fontId="1" type="noConversion"/>
  </si>
  <si>
    <t>min</t>
    <phoneticPr fontId="1" type="noConversion"/>
  </si>
  <si>
    <t>ENG_gap</t>
    <phoneticPr fontId="1" type="noConversion"/>
  </si>
  <si>
    <t>Resp</t>
    <phoneticPr fontId="1" type="noConversion"/>
  </si>
  <si>
    <t>m=0.5</t>
    <phoneticPr fontId="1" type="noConversion"/>
  </si>
  <si>
    <t>m=0.8</t>
    <phoneticPr fontId="1" type="noConversion"/>
  </si>
  <si>
    <t>m=0.2</t>
    <phoneticPr fontId="1" type="noConversion"/>
  </si>
  <si>
    <t>Local</t>
    <phoneticPr fontId="1" type="noConversion"/>
  </si>
  <si>
    <t>OFLD</t>
    <phoneticPr fontId="1" type="noConversion"/>
  </si>
  <si>
    <t>Cloud</t>
  </si>
  <si>
    <t>Cloud</t>
    <phoneticPr fontId="1" type="noConversion"/>
  </si>
  <si>
    <t>Local</t>
    <phoneticPr fontId="1" type="noConversion"/>
  </si>
  <si>
    <t>BW=2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</si>
</sst>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9" fontId="0" fillId="0" borderId="0" xfId="1" applyFont="1" applyAlignment="1"/>
    <xf numFmtId="0" fontId="0" fillId="2" borderId="0" xfId="0" applyFill="1" applyBorder="1"/>
    <xf numFmtId="9" fontId="0" fillId="2" borderId="0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Medium9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GW數據!$E$42:$E$45</c:f>
              <c:numCache>
                <c:formatCode>General</c:formatCode>
                <c:ptCount val="4"/>
                <c:pt idx="0">
                  <c:v>1</c:v>
                </c:pt>
                <c:pt idx="1">
                  <c:v>0.99079700000000004</c:v>
                </c:pt>
                <c:pt idx="2">
                  <c:v>0.88549100000000003</c:v>
                </c:pt>
                <c:pt idx="3">
                  <c:v>0.76129500000000005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560512"/>
        <c:axId val="138330112"/>
      </c:barChart>
      <c:catAx>
        <c:axId val="1385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330112"/>
        <c:crosses val="autoZero"/>
        <c:auto val="1"/>
        <c:lblAlgn val="ctr"/>
        <c:lblOffset val="100"/>
        <c:noMultiLvlLbl val="0"/>
      </c:catAx>
      <c:valAx>
        <c:axId val="1383301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56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(GW數據!$L$4,GW數據!$L$8,GW數據!$L$12,GW數據!$L$16,GW數據!$L$20,GW數據!$L$24)</c:f>
              <c:numCache>
                <c:formatCode>General</c:formatCode>
                <c:ptCount val="6"/>
                <c:pt idx="0">
                  <c:v>0.76379568836271516</c:v>
                </c:pt>
                <c:pt idx="1">
                  <c:v>0.76315549121990744</c:v>
                </c:pt>
                <c:pt idx="2">
                  <c:v>0.76197763187371836</c:v>
                </c:pt>
                <c:pt idx="3">
                  <c:v>0.76091350876286001</c:v>
                </c:pt>
                <c:pt idx="4">
                  <c:v>0.7603086387840563</c:v>
                </c:pt>
                <c:pt idx="5">
                  <c:v>0.75972703303520661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(GW數據!$M$4,GW數據!$M$8,GW數據!$M$12,GW數據!$M$16,GW數據!$M$20,GW數據!$M$24)</c:f>
              <c:numCache>
                <c:formatCode>General</c:formatCode>
                <c:ptCount val="6"/>
                <c:pt idx="0">
                  <c:v>0.69747195367833337</c:v>
                </c:pt>
                <c:pt idx="1">
                  <c:v>0.71195781419635018</c:v>
                </c:pt>
                <c:pt idx="2">
                  <c:v>0.73843078460769618</c:v>
                </c:pt>
                <c:pt idx="3">
                  <c:v>0.74800961588171433</c:v>
                </c:pt>
                <c:pt idx="4">
                  <c:v>0.75991831670371712</c:v>
                </c:pt>
                <c:pt idx="5">
                  <c:v>0.75972703303520661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(GW數據!$N$4,GW數據!$N$8,GW數據!$N$12,GW數據!$N$16,GW數據!$N$20,GW數據!$N$24)</c:f>
              <c:numCache>
                <c:formatCode>General</c:formatCode>
                <c:ptCount val="6"/>
                <c:pt idx="0">
                  <c:v>0.60874735046269968</c:v>
                </c:pt>
                <c:pt idx="1">
                  <c:v>0.62186492960416351</c:v>
                </c:pt>
                <c:pt idx="2">
                  <c:v>0.63225714728842486</c:v>
                </c:pt>
                <c:pt idx="3">
                  <c:v>0.6358639645694395</c:v>
                </c:pt>
                <c:pt idx="4">
                  <c:v>0.63788622929914363</c:v>
                </c:pt>
                <c:pt idx="5">
                  <c:v>0.63793103448275867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(GW數據!$O$4,GW數據!$O$8,GW數據!$O$12,GW數據!$O$16,GW數據!$O$20,GW數據!$O$24)</c:f>
              <c:numCache>
                <c:formatCode>General</c:formatCode>
                <c:ptCount val="6"/>
                <c:pt idx="0">
                  <c:v>0.74315945475538092</c:v>
                </c:pt>
                <c:pt idx="1">
                  <c:v>0.74991555946164856</c:v>
                </c:pt>
                <c:pt idx="2">
                  <c:v>0.756735425390753</c:v>
                </c:pt>
                <c:pt idx="3">
                  <c:v>0.75450550586775578</c:v>
                </c:pt>
                <c:pt idx="4">
                  <c:v>0.75242464974409351</c:v>
                </c:pt>
                <c:pt idx="5">
                  <c:v>0.75024901342432238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28896"/>
        <c:axId val="139694016"/>
      </c:barChart>
      <c:catAx>
        <c:axId val="13972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694016"/>
        <c:crosses val="autoZero"/>
        <c:auto val="1"/>
        <c:lblAlgn val="ctr"/>
        <c:lblOffset val="100"/>
        <c:noMultiLvlLbl val="0"/>
      </c:catAx>
      <c:valAx>
        <c:axId val="1396940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72889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(GW數據!$D$31,GW數據!$D$35,GW數據!$D$39,GW數據!$D$43,GW數據!$D$47,GW數據!$D$51)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(GW數據!$E$31,GW數據!$E$35,GW數據!$E$39,GW數據!$E$43,GW數據!$E$47,GW數據!$E$51)</c:f>
              <c:numCache>
                <c:formatCode>General</c:formatCode>
                <c:ptCount val="6"/>
                <c:pt idx="0">
                  <c:v>0.98375999999999997</c:v>
                </c:pt>
                <c:pt idx="1">
                  <c:v>0.99307599999999996</c:v>
                </c:pt>
                <c:pt idx="2">
                  <c:v>0.99279300000000004</c:v>
                </c:pt>
                <c:pt idx="3">
                  <c:v>0.99079700000000004</c:v>
                </c:pt>
                <c:pt idx="4">
                  <c:v>0.998089</c:v>
                </c:pt>
                <c:pt idx="5">
                  <c:v>0.99976600000000004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(GW數據!$F$31,GW數據!$F$35,GW數據!$F$39,GW數據!$F$43,GW數據!$F$47,GW數據!$F$51)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(GW數據!$G$31,GW數據!$G$35,GW數據!$G$39,GW數據!$G$43,GW數據!$G$47,GW數據!$G$51)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31744"/>
        <c:axId val="139696320"/>
      </c:barChart>
      <c:catAx>
        <c:axId val="10883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696320"/>
        <c:crosses val="autoZero"/>
        <c:auto val="1"/>
        <c:lblAlgn val="ctr"/>
        <c:lblOffset val="100"/>
        <c:noMultiLvlLbl val="0"/>
      </c:catAx>
      <c:valAx>
        <c:axId val="1396963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883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(GW數據!$L$5,GW數據!$L$9,GW數據!$L$13,GW數據!$L$17,GW數據!$L$21,GW數據!$L$25)</c:f>
              <c:numCache>
                <c:formatCode>General</c:formatCode>
                <c:ptCount val="6"/>
                <c:pt idx="0">
                  <c:v>0.99652759826983062</c:v>
                </c:pt>
                <c:pt idx="1">
                  <c:v>0.9956659601233866</c:v>
                </c:pt>
                <c:pt idx="2">
                  <c:v>0.99496803322476701</c:v>
                </c:pt>
                <c:pt idx="3">
                  <c:v>0.99353771390166989</c:v>
                </c:pt>
                <c:pt idx="4">
                  <c:v>0.99215047648589516</c:v>
                </c:pt>
                <c:pt idx="5">
                  <c:v>0.99074600630719123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(GW數據!$M$5,GW數據!$M$9,GW數據!$M$13,GW數據!$M$17,GW數據!$M$21,GW數據!$M$25)</c:f>
              <c:numCache>
                <c:formatCode>General</c:formatCode>
                <c:ptCount val="6"/>
                <c:pt idx="0">
                  <c:v>0.67851074462768624</c:v>
                </c:pt>
                <c:pt idx="1">
                  <c:v>0.72317548122490494</c:v>
                </c:pt>
                <c:pt idx="2">
                  <c:v>0.77017353392269383</c:v>
                </c:pt>
                <c:pt idx="3">
                  <c:v>0.80560409450447201</c:v>
                </c:pt>
                <c:pt idx="4">
                  <c:v>0.88368746661152187</c:v>
                </c:pt>
                <c:pt idx="5">
                  <c:v>0.9378931224043151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(GW數據!$N$5,GW數據!$N$9,GW數據!$N$13,GW數據!$N$17,GW數據!$N$21,GW數據!$N$25)</c:f>
              <c:numCache>
                <c:formatCode>General</c:formatCode>
                <c:ptCount val="6"/>
                <c:pt idx="0">
                  <c:v>0.60921608161436525</c:v>
                </c:pt>
                <c:pt idx="1">
                  <c:v>0.62083785693360216</c:v>
                </c:pt>
                <c:pt idx="2">
                  <c:v>0.63149545916696825</c:v>
                </c:pt>
                <c:pt idx="3">
                  <c:v>0.63500835789002053</c:v>
                </c:pt>
                <c:pt idx="4">
                  <c:v>0.63769063743990073</c:v>
                </c:pt>
                <c:pt idx="5">
                  <c:v>0.63793103448275867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(GW數據!$O$5,GW數據!$O$9,GW數據!$O$13,GW數據!$O$17,GW數據!$O$21,GW數據!$O$25)</c:f>
              <c:numCache>
                <c:formatCode>General</c:formatCode>
                <c:ptCount val="6"/>
                <c:pt idx="0">
                  <c:v>0.82206052146340625</c:v>
                </c:pt>
                <c:pt idx="1">
                  <c:v>0.85921263506177958</c:v>
                </c:pt>
                <c:pt idx="2">
                  <c:v>0.89097692533043826</c:v>
                </c:pt>
                <c:pt idx="3">
                  <c:v>0.90536628237605343</c:v>
                </c:pt>
                <c:pt idx="4">
                  <c:v>0.91586103499974147</c:v>
                </c:pt>
                <c:pt idx="5">
                  <c:v>0.91524065553430189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57440"/>
        <c:axId val="139952704"/>
      </c:barChart>
      <c:catAx>
        <c:axId val="1401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952704"/>
        <c:crosses val="autoZero"/>
        <c:auto val="1"/>
        <c:lblAlgn val="ctr"/>
        <c:lblOffset val="100"/>
        <c:noMultiLvlLbl val="0"/>
      </c:catAx>
      <c:valAx>
        <c:axId val="1399527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15744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(GW數據!$D$32,GW數據!$D$36,GW數據!$D$40,GW數據!$D$44,GW數據!$D$48,GW數據!$D$52)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(GW數據!$E$32,GW數據!$E$36,GW數據!$E$40,GW數據!$E$44,GW數據!$E$48,GW數據!$E$52)</c:f>
              <c:numCache>
                <c:formatCode>General</c:formatCode>
                <c:ptCount val="6"/>
                <c:pt idx="0">
                  <c:v>0.970113</c:v>
                </c:pt>
                <c:pt idx="1">
                  <c:v>0.94581099999999996</c:v>
                </c:pt>
                <c:pt idx="2">
                  <c:v>0.92174400000000001</c:v>
                </c:pt>
                <c:pt idx="3">
                  <c:v>0.88549100000000003</c:v>
                </c:pt>
                <c:pt idx="4">
                  <c:v>0.862429</c:v>
                </c:pt>
                <c:pt idx="5">
                  <c:v>0.84864600000000001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(GW數據!$F$32,GW數據!$F$36,GW數據!$F$40,GW數據!$F$44,GW數據!$F$48,GW數據!$F$52)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(GW數據!$G$32,GW數據!$G$36,GW數據!$G$40,GW數據!$G$44,GW數據!$G$48,GW數據!$G$52)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60512"/>
        <c:axId val="139955008"/>
      </c:barChart>
      <c:catAx>
        <c:axId val="1401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955008"/>
        <c:crosses val="autoZero"/>
        <c:auto val="1"/>
        <c:lblAlgn val="ctr"/>
        <c:lblOffset val="100"/>
        <c:noMultiLvlLbl val="0"/>
      </c:catAx>
      <c:valAx>
        <c:axId val="1399550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16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(GW數據!$L$6,GW數據!$L$10,GW數據!$L$14,GW數據!$L$18,GW數據!$L$22,GW數據!$L$26)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(GW數據!$M$6,GW數據!$M$10,GW數據!$M$14,GW數據!$M$18,GW數據!$M$22,GW數據!$M$26)</c:f>
              <c:numCache>
                <c:formatCode>General</c:formatCode>
                <c:ptCount val="6"/>
                <c:pt idx="0">
                  <c:v>0.64307415257888301</c:v>
                </c:pt>
                <c:pt idx="1">
                  <c:v>0.68553481879749789</c:v>
                </c:pt>
                <c:pt idx="2">
                  <c:v>0.74407365282875804</c:v>
                </c:pt>
                <c:pt idx="3">
                  <c:v>0.78818694101225262</c:v>
                </c:pt>
                <c:pt idx="4">
                  <c:v>0.84437867273259937</c:v>
                </c:pt>
                <c:pt idx="5">
                  <c:v>0.90355684226852095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(GW數據!$N$6,GW數據!$N$10,GW數據!$N$14,GW數據!$N$18,GW數據!$N$22,GW數據!$N$26)</c:f>
              <c:numCache>
                <c:formatCode>General</c:formatCode>
                <c:ptCount val="6"/>
                <c:pt idx="0">
                  <c:v>0.60695772803253545</c:v>
                </c:pt>
                <c:pt idx="1">
                  <c:v>0.62378465939444083</c:v>
                </c:pt>
                <c:pt idx="2">
                  <c:v>0.631838391149253</c:v>
                </c:pt>
                <c:pt idx="3">
                  <c:v>0.63596391459442692</c:v>
                </c:pt>
                <c:pt idx="4">
                  <c:v>0.63756139171793413</c:v>
                </c:pt>
                <c:pt idx="5">
                  <c:v>0.63793017284461218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(GW數據!$O$6,GW數據!$O$10,GW數據!$O$14,GW數據!$O$18,GW數據!$O$22,GW數據!$O$26)</c:f>
              <c:numCache>
                <c:formatCode>General</c:formatCode>
                <c:ptCount val="6"/>
                <c:pt idx="0">
                  <c:v>0.77899498526598776</c:v>
                </c:pt>
                <c:pt idx="1">
                  <c:v>0.87745782281273166</c:v>
                </c:pt>
                <c:pt idx="2">
                  <c:v>0.92415861034999747</c:v>
                </c:pt>
                <c:pt idx="3">
                  <c:v>0.95488462665219132</c:v>
                </c:pt>
                <c:pt idx="4">
                  <c:v>0.97718382188216246</c:v>
                </c:pt>
                <c:pt idx="5">
                  <c:v>0.98452497888986557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382208"/>
        <c:axId val="139957312"/>
      </c:barChart>
      <c:catAx>
        <c:axId val="14038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957312"/>
        <c:crosses val="autoZero"/>
        <c:auto val="1"/>
        <c:lblAlgn val="ctr"/>
        <c:lblOffset val="100"/>
        <c:noMultiLvlLbl val="0"/>
      </c:catAx>
      <c:valAx>
        <c:axId val="1399573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38220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(GW數據!$D$33,GW數據!$D$37,GW數據!$D$41,GW數據!$D$45,GW數據!$D$49,GW數據!$D$53)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(GW數據!$E$33,GW數據!$E$37,GW數據!$E$41,GW數據!$E$45,GW數據!$E$49,GW數據!$E$53)</c:f>
              <c:numCache>
                <c:formatCode>General</c:formatCode>
                <c:ptCount val="6"/>
                <c:pt idx="0">
                  <c:v>0.903671</c:v>
                </c:pt>
                <c:pt idx="1">
                  <c:v>0.86890800000000001</c:v>
                </c:pt>
                <c:pt idx="2">
                  <c:v>0.79840599999999995</c:v>
                </c:pt>
                <c:pt idx="3">
                  <c:v>0.76129500000000005</c:v>
                </c:pt>
                <c:pt idx="4">
                  <c:v>0.68808999999999998</c:v>
                </c:pt>
                <c:pt idx="5">
                  <c:v>0.63591699999999995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(GW數據!$F$33,GW數據!$F$37,GW數據!$F$41,GW數據!$F$45,GW數據!$F$49,GW數據!$F$53)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(GW數據!$G$33,GW數據!$G$37,GW數據!$G$41,GW數據!$G$45,GW數據!$G$49,GW數據!$G$53)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384768"/>
        <c:axId val="139959616"/>
      </c:barChart>
      <c:catAx>
        <c:axId val="14038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959616"/>
        <c:crosses val="autoZero"/>
        <c:auto val="1"/>
        <c:lblAlgn val="ctr"/>
        <c:lblOffset val="100"/>
        <c:noMultiLvlLbl val="0"/>
      </c:catAx>
      <c:valAx>
        <c:axId val="1399596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38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(GW數據!$L$7,GW數據!$L$11,GW數據!$L$15,GW數據!$L$19,GW數據!$L$23,GW數據!$L$27)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(GW數據!$M$7,GW數據!$M$11,GW數據!$M$15,GW數據!$M$19,GW數據!$M$23,GW數據!$M$27)</c:f>
              <c:numCache>
                <c:formatCode>General</c:formatCode>
                <c:ptCount val="6"/>
                <c:pt idx="0">
                  <c:v>0.63863240793396414</c:v>
                </c:pt>
                <c:pt idx="1">
                  <c:v>0.66659687397680478</c:v>
                </c:pt>
                <c:pt idx="2">
                  <c:v>0.70547657205879821</c:v>
                </c:pt>
                <c:pt idx="3">
                  <c:v>0.74253390546106268</c:v>
                </c:pt>
                <c:pt idx="4">
                  <c:v>0.79402367781626437</c:v>
                </c:pt>
                <c:pt idx="5">
                  <c:v>0.83795946854159142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(GW數據!$N$7,GW數據!$N$11,GW數據!$N$15,GW數據!$N$19,GW數據!$N$23,GW數據!$N$27)</c:f>
              <c:numCache>
                <c:formatCode>General</c:formatCode>
                <c:ptCount val="6"/>
                <c:pt idx="0">
                  <c:v>0.60527150217994452</c:v>
                </c:pt>
                <c:pt idx="1">
                  <c:v>0.62133243722966114</c:v>
                </c:pt>
                <c:pt idx="2">
                  <c:v>0.62955074187044413</c:v>
                </c:pt>
                <c:pt idx="3">
                  <c:v>0.63486274104327156</c:v>
                </c:pt>
                <c:pt idx="4">
                  <c:v>0.63751830981061197</c:v>
                </c:pt>
                <c:pt idx="5">
                  <c:v>0.6379146633579762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(GW數據!$O$7,GW數據!$O$11,GW數據!$O$15,GW數據!$O$19,GW數據!$O$23,GW數據!$O$27)</c:f>
              <c:numCache>
                <c:formatCode>General</c:formatCode>
                <c:ptCount val="6"/>
                <c:pt idx="0">
                  <c:v>0.72979803201847349</c:v>
                </c:pt>
                <c:pt idx="1">
                  <c:v>0.80903427596546562</c:v>
                </c:pt>
                <c:pt idx="2">
                  <c:v>0.86878112667804031</c:v>
                </c:pt>
                <c:pt idx="3">
                  <c:v>0.91385341811852705</c:v>
                </c:pt>
                <c:pt idx="4">
                  <c:v>0.95677161419290369</c:v>
                </c:pt>
                <c:pt idx="5">
                  <c:v>0.98197452997639123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58976"/>
        <c:axId val="140076736"/>
      </c:barChart>
      <c:catAx>
        <c:axId val="1401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076736"/>
        <c:crosses val="autoZero"/>
        <c:auto val="1"/>
        <c:lblAlgn val="ctr"/>
        <c:lblOffset val="100"/>
        <c:noMultiLvlLbl val="0"/>
      </c:catAx>
      <c:valAx>
        <c:axId val="1400767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15897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GW數據!$E$46:$E$49</c:f>
              <c:numCache>
                <c:formatCode>General</c:formatCode>
                <c:ptCount val="4"/>
                <c:pt idx="0">
                  <c:v>1</c:v>
                </c:pt>
                <c:pt idx="1">
                  <c:v>0.998089</c:v>
                </c:pt>
                <c:pt idx="2">
                  <c:v>0.862429</c:v>
                </c:pt>
                <c:pt idx="3">
                  <c:v>0.68808999999999998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702208"/>
        <c:axId val="140080192"/>
      </c:barChart>
      <c:catAx>
        <c:axId val="14070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080192"/>
        <c:crosses val="autoZero"/>
        <c:auto val="1"/>
        <c:lblAlgn val="ctr"/>
        <c:lblOffset val="100"/>
        <c:noMultiLvlLbl val="0"/>
      </c:catAx>
      <c:valAx>
        <c:axId val="1400801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70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GW數據!$L$20:$L$23</c:f>
              <c:numCache>
                <c:formatCode>General</c:formatCode>
                <c:ptCount val="4"/>
                <c:pt idx="0">
                  <c:v>0.7603086387840563</c:v>
                </c:pt>
                <c:pt idx="1">
                  <c:v>0.99215047648589516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GW數據!$M$20:$M$23</c:f>
              <c:numCache>
                <c:formatCode>General</c:formatCode>
                <c:ptCount val="4"/>
                <c:pt idx="0">
                  <c:v>0.75991831670371712</c:v>
                </c:pt>
                <c:pt idx="1">
                  <c:v>0.88368746661152187</c:v>
                </c:pt>
                <c:pt idx="2">
                  <c:v>0.84437867273259937</c:v>
                </c:pt>
                <c:pt idx="3">
                  <c:v>0.79402367781626437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GW數據!$N$20:$N$23</c:f>
              <c:numCache>
                <c:formatCode>General</c:formatCode>
                <c:ptCount val="4"/>
                <c:pt idx="0">
                  <c:v>0.63788622929914363</c:v>
                </c:pt>
                <c:pt idx="1">
                  <c:v>0.63769063743990073</c:v>
                </c:pt>
                <c:pt idx="2">
                  <c:v>0.63756139171793413</c:v>
                </c:pt>
                <c:pt idx="3">
                  <c:v>0.63751830981061197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GW數據!$O$20:$O$23</c:f>
              <c:numCache>
                <c:formatCode>General</c:formatCode>
                <c:ptCount val="4"/>
                <c:pt idx="0">
                  <c:v>0.75242464974409351</c:v>
                </c:pt>
                <c:pt idx="1">
                  <c:v>0.91586103499974147</c:v>
                </c:pt>
                <c:pt idx="2">
                  <c:v>0.97718382188216246</c:v>
                </c:pt>
                <c:pt idx="3">
                  <c:v>0.95677161419290369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705280"/>
        <c:axId val="140082496"/>
      </c:barChart>
      <c:catAx>
        <c:axId val="14070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082496"/>
        <c:crosses val="autoZero"/>
        <c:auto val="1"/>
        <c:lblAlgn val="ctr"/>
        <c:lblOffset val="100"/>
        <c:noMultiLvlLbl val="0"/>
      </c:catAx>
      <c:valAx>
        <c:axId val="1400824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70528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0.99976600000000004</c:v>
                </c:pt>
                <c:pt idx="2">
                  <c:v>0.84864600000000001</c:v>
                </c:pt>
                <c:pt idx="3">
                  <c:v>0.63591699999999995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66560"/>
        <c:axId val="140079616"/>
      </c:barChart>
      <c:catAx>
        <c:axId val="1408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079616"/>
        <c:crosses val="autoZero"/>
        <c:auto val="1"/>
        <c:lblAlgn val="ctr"/>
        <c:lblOffset val="100"/>
        <c:noMultiLvlLbl val="0"/>
      </c:catAx>
      <c:valAx>
        <c:axId val="1400796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86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GW數據!$L$16:$L$19</c:f>
              <c:numCache>
                <c:formatCode>General</c:formatCode>
                <c:ptCount val="4"/>
                <c:pt idx="0">
                  <c:v>0.76091350876286001</c:v>
                </c:pt>
                <c:pt idx="1">
                  <c:v>0.99353771390166989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GW數據!$M$16:$M$19</c:f>
              <c:numCache>
                <c:formatCode>General</c:formatCode>
                <c:ptCount val="4"/>
                <c:pt idx="0">
                  <c:v>0.74800961588171433</c:v>
                </c:pt>
                <c:pt idx="1">
                  <c:v>0.80560409450447201</c:v>
                </c:pt>
                <c:pt idx="2">
                  <c:v>0.78818694101225262</c:v>
                </c:pt>
                <c:pt idx="3">
                  <c:v>0.74253390546106268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GW數據!$N$16:$N$19</c:f>
              <c:numCache>
                <c:formatCode>General</c:formatCode>
                <c:ptCount val="4"/>
                <c:pt idx="0">
                  <c:v>0.6358639645694395</c:v>
                </c:pt>
                <c:pt idx="1">
                  <c:v>0.63500835789002053</c:v>
                </c:pt>
                <c:pt idx="2">
                  <c:v>0.63596391459442692</c:v>
                </c:pt>
                <c:pt idx="3">
                  <c:v>0.63486274104327156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GW數據!$O$16:$O$19</c:f>
              <c:numCache>
                <c:formatCode>General</c:formatCode>
                <c:ptCount val="4"/>
                <c:pt idx="0">
                  <c:v>0.75450550586775578</c:v>
                </c:pt>
                <c:pt idx="1">
                  <c:v>0.90536628237605343</c:v>
                </c:pt>
                <c:pt idx="2">
                  <c:v>0.95488462665219132</c:v>
                </c:pt>
                <c:pt idx="3">
                  <c:v>0.91385341811852705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562048"/>
        <c:axId val="138332416"/>
      </c:barChart>
      <c:catAx>
        <c:axId val="13856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332416"/>
        <c:crosses val="autoZero"/>
        <c:auto val="1"/>
        <c:lblAlgn val="ctr"/>
        <c:lblOffset val="100"/>
        <c:noMultiLvlLbl val="0"/>
      </c:catAx>
      <c:valAx>
        <c:axId val="1383324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56204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GW數據!$L$24:$L$27</c:f>
              <c:numCache>
                <c:formatCode>General</c:formatCode>
                <c:ptCount val="4"/>
                <c:pt idx="0">
                  <c:v>0.75972703303520661</c:v>
                </c:pt>
                <c:pt idx="1">
                  <c:v>0.99074600630719123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GW數據!$M$24:$M$27</c:f>
              <c:numCache>
                <c:formatCode>General</c:formatCode>
                <c:ptCount val="4"/>
                <c:pt idx="0">
                  <c:v>0.75972703303520661</c:v>
                </c:pt>
                <c:pt idx="1">
                  <c:v>0.9378931224043151</c:v>
                </c:pt>
                <c:pt idx="2">
                  <c:v>0.90355684226852095</c:v>
                </c:pt>
                <c:pt idx="3">
                  <c:v>0.83795946854159142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GW數據!$N$24:$N$27</c:f>
              <c:numCache>
                <c:formatCode>General</c:formatCode>
                <c:ptCount val="4"/>
                <c:pt idx="0">
                  <c:v>0.63793103448275867</c:v>
                </c:pt>
                <c:pt idx="1">
                  <c:v>0.63793103448275867</c:v>
                </c:pt>
                <c:pt idx="2">
                  <c:v>0.63793017284461218</c:v>
                </c:pt>
                <c:pt idx="3">
                  <c:v>0.6379146633579762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GW數據!$O$24:$O$27</c:f>
              <c:numCache>
                <c:formatCode>General</c:formatCode>
                <c:ptCount val="4"/>
                <c:pt idx="0">
                  <c:v>0.75024901342432238</c:v>
                </c:pt>
                <c:pt idx="1">
                  <c:v>0.91524065553430189</c:v>
                </c:pt>
                <c:pt idx="2">
                  <c:v>0.98452497888986557</c:v>
                </c:pt>
                <c:pt idx="3">
                  <c:v>0.98197452997639123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67072"/>
        <c:axId val="140971968"/>
      </c:barChart>
      <c:catAx>
        <c:axId val="1408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971968"/>
        <c:crosses val="autoZero"/>
        <c:auto val="1"/>
        <c:lblAlgn val="ctr"/>
        <c:lblOffset val="100"/>
        <c:noMultiLvlLbl val="0"/>
      </c:catAx>
      <c:valAx>
        <c:axId val="1409719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86707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0.99072199999999999</c:v>
                </c:pt>
                <c:pt idx="2">
                  <c:v>0.88575400000000004</c:v>
                </c:pt>
                <c:pt idx="3">
                  <c:v>0.76129500000000005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'GW數據 (2)'!$G$29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3120"/>
        <c:axId val="140974272"/>
      </c:barChart>
      <c:catAx>
        <c:axId val="1412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974272"/>
        <c:crosses val="autoZero"/>
        <c:auto val="1"/>
        <c:lblAlgn val="ctr"/>
        <c:lblOffset val="100"/>
        <c:noMultiLvlLbl val="0"/>
      </c:catAx>
      <c:valAx>
        <c:axId val="1409742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25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(2)'!$L$16:$L$19</c:f>
              <c:numCache>
                <c:formatCode>General</c:formatCode>
                <c:ptCount val="4"/>
                <c:pt idx="0">
                  <c:v>0.76091350876286001</c:v>
                </c:pt>
                <c:pt idx="1">
                  <c:v>0.99353771390166989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(2)'!$M$16:$M$19</c:f>
              <c:numCache>
                <c:formatCode>General</c:formatCode>
                <c:ptCount val="4"/>
                <c:pt idx="0">
                  <c:v>0.74800961588171433</c:v>
                </c:pt>
                <c:pt idx="1">
                  <c:v>0.8056825035757984</c:v>
                </c:pt>
                <c:pt idx="2">
                  <c:v>0.78830067724758324</c:v>
                </c:pt>
                <c:pt idx="3">
                  <c:v>0.74253390546106268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(2)'!$N$16:$N$19</c:f>
              <c:numCache>
                <c:formatCode>General</c:formatCode>
                <c:ptCount val="4"/>
                <c:pt idx="0">
                  <c:v>0.6358639645694395</c:v>
                </c:pt>
                <c:pt idx="1">
                  <c:v>0.63500835789002053</c:v>
                </c:pt>
                <c:pt idx="2">
                  <c:v>0.63596391459442692</c:v>
                </c:pt>
                <c:pt idx="3">
                  <c:v>0.63486274104327156</c:v>
                </c:pt>
              </c:numCache>
            </c:numRef>
          </c:val>
        </c:ser>
        <c:ser>
          <c:idx val="2"/>
          <c:order val="3"/>
          <c:tx>
            <c:strRef>
              <c:f>'GW數據 (2)'!$O$3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(2)'!$O$16:$O$19</c:f>
              <c:numCache>
                <c:formatCode>General</c:formatCode>
                <c:ptCount val="4"/>
                <c:pt idx="0">
                  <c:v>0.75450550586775578</c:v>
                </c:pt>
                <c:pt idx="1">
                  <c:v>0.90536628237605343</c:v>
                </c:pt>
                <c:pt idx="2">
                  <c:v>0.95488462665219132</c:v>
                </c:pt>
                <c:pt idx="3">
                  <c:v>0.91385341811852705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82816"/>
        <c:axId val="140575296"/>
      </c:barChart>
      <c:catAx>
        <c:axId val="1412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575296"/>
        <c:crosses val="autoZero"/>
        <c:auto val="1"/>
        <c:lblAlgn val="ctr"/>
        <c:lblOffset val="100"/>
        <c:noMultiLvlLbl val="0"/>
      </c:catAx>
      <c:valAx>
        <c:axId val="1405752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28281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(2)'!$E$30:$E$33</c:f>
              <c:numCache>
                <c:formatCode>General</c:formatCode>
                <c:ptCount val="4"/>
                <c:pt idx="0">
                  <c:v>1</c:v>
                </c:pt>
                <c:pt idx="1">
                  <c:v>0.98361699999999996</c:v>
                </c:pt>
                <c:pt idx="2">
                  <c:v>0.970113</c:v>
                </c:pt>
                <c:pt idx="3">
                  <c:v>0.903671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'GW數據 (2)'!$G$29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775360"/>
        <c:axId val="140577600"/>
      </c:barChart>
      <c:catAx>
        <c:axId val="1417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577600"/>
        <c:crosses val="autoZero"/>
        <c:auto val="1"/>
        <c:lblAlgn val="ctr"/>
        <c:lblOffset val="100"/>
        <c:noMultiLvlLbl val="0"/>
      </c:catAx>
      <c:valAx>
        <c:axId val="1405776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77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'GW數據 (2)'!$J$4:$J$7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(2)'!$L$4:$L$7</c:f>
              <c:numCache>
                <c:formatCode>General</c:formatCode>
                <c:ptCount val="4"/>
                <c:pt idx="0">
                  <c:v>0.76379568836271516</c:v>
                </c:pt>
                <c:pt idx="1">
                  <c:v>0.99652759826983062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(2)'!$J$4:$J$7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(2)'!$M$4:$M$7</c:f>
              <c:numCache>
                <c:formatCode>General</c:formatCode>
                <c:ptCount val="4"/>
                <c:pt idx="0">
                  <c:v>0.69747195367833337</c:v>
                </c:pt>
                <c:pt idx="1">
                  <c:v>0.67854693342983685</c:v>
                </c:pt>
                <c:pt idx="2">
                  <c:v>0.64310344827586208</c:v>
                </c:pt>
                <c:pt idx="3">
                  <c:v>0.63863240793396414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(2)'!$J$4:$J$7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(2)'!$N$4:$N$7</c:f>
              <c:numCache>
                <c:formatCode>General</c:formatCode>
                <c:ptCount val="4"/>
                <c:pt idx="0">
                  <c:v>0.60874735046269968</c:v>
                </c:pt>
                <c:pt idx="1">
                  <c:v>0.60921608161436525</c:v>
                </c:pt>
                <c:pt idx="2">
                  <c:v>0.60695772803253545</c:v>
                </c:pt>
                <c:pt idx="3">
                  <c:v>0.60527150217994452</c:v>
                </c:pt>
              </c:numCache>
            </c:numRef>
          </c:val>
        </c:ser>
        <c:ser>
          <c:idx val="2"/>
          <c:order val="3"/>
          <c:tx>
            <c:strRef>
              <c:f>'GW數據 (2)'!$O$3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(2)'!$J$4:$J$7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(2)'!$O$4:$O$7</c:f>
              <c:numCache>
                <c:formatCode>General</c:formatCode>
                <c:ptCount val="4"/>
                <c:pt idx="0">
                  <c:v>0.74315945475538092</c:v>
                </c:pt>
                <c:pt idx="1">
                  <c:v>0.82206052146340625</c:v>
                </c:pt>
                <c:pt idx="2">
                  <c:v>0.77899498526598776</c:v>
                </c:pt>
                <c:pt idx="3">
                  <c:v>0.72979803201847349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776384"/>
        <c:axId val="140579904"/>
      </c:barChart>
      <c:catAx>
        <c:axId val="14177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579904"/>
        <c:crosses val="autoZero"/>
        <c:auto val="1"/>
        <c:lblAlgn val="ctr"/>
        <c:lblOffset val="100"/>
        <c:noMultiLvlLbl val="0"/>
      </c:catAx>
      <c:valAx>
        <c:axId val="1405799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77638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(2)'!$J$4:$J$7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(2)'!$J$4:$J$7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0.99307599999999996</c:v>
                </c:pt>
                <c:pt idx="2">
                  <c:v>0.94581099999999996</c:v>
                </c:pt>
                <c:pt idx="3">
                  <c:v>0.86875400000000003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(2)'!$J$4:$J$7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'GW數據 (2)'!$G$29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(2)'!$J$4:$J$7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777408"/>
        <c:axId val="140582208"/>
      </c:barChart>
      <c:catAx>
        <c:axId val="14177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582208"/>
        <c:crosses val="autoZero"/>
        <c:auto val="1"/>
        <c:lblAlgn val="ctr"/>
        <c:lblOffset val="100"/>
        <c:noMultiLvlLbl val="0"/>
      </c:catAx>
      <c:valAx>
        <c:axId val="1405822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77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(2)'!$L$8:$L$11</c:f>
              <c:numCache>
                <c:formatCode>General</c:formatCode>
                <c:ptCount val="4"/>
                <c:pt idx="0">
                  <c:v>0.76315549121990744</c:v>
                </c:pt>
                <c:pt idx="1">
                  <c:v>0.9956659601233866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(2)'!$M$8:$M$11</c:f>
              <c:numCache>
                <c:formatCode>General</c:formatCode>
                <c:ptCount val="4"/>
                <c:pt idx="0">
                  <c:v>0.71195781419635018</c:v>
                </c:pt>
                <c:pt idx="1">
                  <c:v>0.72317289631046555</c:v>
                </c:pt>
                <c:pt idx="2">
                  <c:v>0.68556325285633046</c:v>
                </c:pt>
                <c:pt idx="3">
                  <c:v>0.66666408175222736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(2)'!$N$8:$N$11</c:f>
              <c:numCache>
                <c:formatCode>General</c:formatCode>
                <c:ptCount val="4"/>
                <c:pt idx="0">
                  <c:v>0.62186492960416351</c:v>
                </c:pt>
                <c:pt idx="1">
                  <c:v>0.62083785693360216</c:v>
                </c:pt>
                <c:pt idx="2">
                  <c:v>0.62378465939444083</c:v>
                </c:pt>
                <c:pt idx="3">
                  <c:v>0.62133243722966114</c:v>
                </c:pt>
              </c:numCache>
            </c:numRef>
          </c:val>
        </c:ser>
        <c:ser>
          <c:idx val="2"/>
          <c:order val="3"/>
          <c:tx>
            <c:strRef>
              <c:f>'GW數據 (2)'!$O$3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(2)'!$O$8:$O$11</c:f>
              <c:numCache>
                <c:formatCode>General</c:formatCode>
                <c:ptCount val="4"/>
                <c:pt idx="0">
                  <c:v>0.74991555946164856</c:v>
                </c:pt>
                <c:pt idx="1">
                  <c:v>0.85921263506177958</c:v>
                </c:pt>
                <c:pt idx="2">
                  <c:v>0.87745782281273166</c:v>
                </c:pt>
                <c:pt idx="3">
                  <c:v>0.80903427596546562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82304"/>
        <c:axId val="141338304"/>
      </c:barChart>
      <c:catAx>
        <c:axId val="14128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338304"/>
        <c:crosses val="autoZero"/>
        <c:auto val="1"/>
        <c:lblAlgn val="ctr"/>
        <c:lblOffset val="100"/>
        <c:noMultiLvlLbl val="0"/>
      </c:catAx>
      <c:valAx>
        <c:axId val="1413383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28230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0.99279300000000004</c:v>
                </c:pt>
                <c:pt idx="2">
                  <c:v>0.92176199999999997</c:v>
                </c:pt>
                <c:pt idx="3">
                  <c:v>0.79840599999999995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'GW數據 (2)'!$G$29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81792"/>
        <c:axId val="141340608"/>
      </c:barChart>
      <c:catAx>
        <c:axId val="1412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340608"/>
        <c:crosses val="autoZero"/>
        <c:auto val="1"/>
        <c:lblAlgn val="ctr"/>
        <c:lblOffset val="100"/>
        <c:noMultiLvlLbl val="0"/>
      </c:catAx>
      <c:valAx>
        <c:axId val="1413406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28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(2)'!$L$12:$L$15</c:f>
              <c:numCache>
                <c:formatCode>General</c:formatCode>
                <c:ptCount val="4"/>
                <c:pt idx="0">
                  <c:v>0.76197763187371836</c:v>
                </c:pt>
                <c:pt idx="1">
                  <c:v>0.99496803322476701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(2)'!$M$12:$M$15</c:f>
              <c:numCache>
                <c:formatCode>General</c:formatCode>
                <c:ptCount val="4"/>
                <c:pt idx="0">
                  <c:v>0.73843078460769618</c:v>
                </c:pt>
                <c:pt idx="1">
                  <c:v>0.7701778421134261</c:v>
                </c:pt>
                <c:pt idx="2">
                  <c:v>0.74400299850074969</c:v>
                </c:pt>
                <c:pt idx="3">
                  <c:v>0.70547657205879821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(2)'!$N$12:$N$15</c:f>
              <c:numCache>
                <c:formatCode>General</c:formatCode>
                <c:ptCount val="4"/>
                <c:pt idx="0">
                  <c:v>0.63225714728842486</c:v>
                </c:pt>
                <c:pt idx="1">
                  <c:v>0.63149545916696825</c:v>
                </c:pt>
                <c:pt idx="2">
                  <c:v>0.631838391149253</c:v>
                </c:pt>
                <c:pt idx="3">
                  <c:v>0.62955074187044413</c:v>
                </c:pt>
              </c:numCache>
            </c:numRef>
          </c:val>
        </c:ser>
        <c:ser>
          <c:idx val="2"/>
          <c:order val="3"/>
          <c:tx>
            <c:strRef>
              <c:f>'GW數據 (2)'!$O$3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(2)'!$O$12:$O$15</c:f>
              <c:numCache>
                <c:formatCode>General</c:formatCode>
                <c:ptCount val="4"/>
                <c:pt idx="0">
                  <c:v>0.756735425390753</c:v>
                </c:pt>
                <c:pt idx="1">
                  <c:v>0.89097692533043826</c:v>
                </c:pt>
                <c:pt idx="2">
                  <c:v>0.92415861034999747</c:v>
                </c:pt>
                <c:pt idx="3">
                  <c:v>0.86878112667804031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77568"/>
        <c:axId val="141342912"/>
      </c:barChart>
      <c:catAx>
        <c:axId val="14167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342912"/>
        <c:crosses val="autoZero"/>
        <c:auto val="1"/>
        <c:lblAlgn val="ctr"/>
        <c:lblOffset val="100"/>
        <c:noMultiLvlLbl val="0"/>
      </c:catAx>
      <c:valAx>
        <c:axId val="1413429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67756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(2)'!$D$30,'GW數據 (2)'!$D$34,'GW數據 (2)'!$D$38,'GW數據 (2)'!$D$42,'GW數據 (2)'!$D$46,'GW數據 (2)'!$D$50)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(2)'!$E$30,'GW數據 (2)'!$E$34,'GW數據 (2)'!$E$38,'GW數據 (2)'!$E$42,'GW數據 (2)'!$E$46,'GW數據 (2)'!$E$50)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(2)'!$F$30,'GW數據 (2)'!$F$34,'GW數據 (2)'!$F$38,'GW數據 (2)'!$F$42,'GW數據 (2)'!$F$46,'GW數據 (2)'!$F$50)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'GW數據 (2)'!$G$3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(2)'!$G$30,'GW數據 (2)'!$G$34,'GW數據 (2)'!$G$38,'GW數據 (2)'!$G$42,'GW數據 (2)'!$G$46,'GW數據 (2)'!$G$50)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78592"/>
        <c:axId val="141869056"/>
      </c:barChart>
      <c:catAx>
        <c:axId val="1416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869056"/>
        <c:crosses val="autoZero"/>
        <c:auto val="1"/>
        <c:lblAlgn val="ctr"/>
        <c:lblOffset val="100"/>
        <c:noMultiLvlLbl val="0"/>
      </c:catAx>
      <c:valAx>
        <c:axId val="1418690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67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GW數據!$E$30:$E$33</c:f>
              <c:numCache>
                <c:formatCode>General</c:formatCode>
                <c:ptCount val="4"/>
                <c:pt idx="0">
                  <c:v>1</c:v>
                </c:pt>
                <c:pt idx="1">
                  <c:v>0.98375999999999997</c:v>
                </c:pt>
                <c:pt idx="2">
                  <c:v>0.970113</c:v>
                </c:pt>
                <c:pt idx="3">
                  <c:v>0.903671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563072"/>
        <c:axId val="138334720"/>
      </c:barChart>
      <c:catAx>
        <c:axId val="13856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334720"/>
        <c:crosses val="autoZero"/>
        <c:auto val="1"/>
        <c:lblAlgn val="ctr"/>
        <c:lblOffset val="100"/>
        <c:noMultiLvlLbl val="0"/>
      </c:catAx>
      <c:valAx>
        <c:axId val="1383347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56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(2)'!$L$4,'GW數據 (2)'!$L$8,'GW數據 (2)'!$L$12,'GW數據 (2)'!$L$16,'GW數據 (2)'!$L$20,'GW數據 (2)'!$L$24)</c:f>
              <c:numCache>
                <c:formatCode>General</c:formatCode>
                <c:ptCount val="6"/>
                <c:pt idx="0">
                  <c:v>0.76379568836271516</c:v>
                </c:pt>
                <c:pt idx="1">
                  <c:v>0.76315549121990744</c:v>
                </c:pt>
                <c:pt idx="2">
                  <c:v>0.76197763187371836</c:v>
                </c:pt>
                <c:pt idx="3">
                  <c:v>0.76091350876286001</c:v>
                </c:pt>
                <c:pt idx="4">
                  <c:v>0.7603086387840563</c:v>
                </c:pt>
                <c:pt idx="5">
                  <c:v>0.75972703303520661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(2)'!$M$4,'GW數據 (2)'!$M$8,'GW數據 (2)'!$M$12,'GW數據 (2)'!$M$16,'GW數據 (2)'!$M$20,'GW數據 (2)'!$M$24)</c:f>
              <c:numCache>
                <c:formatCode>General</c:formatCode>
                <c:ptCount val="6"/>
                <c:pt idx="0">
                  <c:v>0.69747195367833337</c:v>
                </c:pt>
                <c:pt idx="1">
                  <c:v>0.71195781419635018</c:v>
                </c:pt>
                <c:pt idx="2">
                  <c:v>0.73843078460769618</c:v>
                </c:pt>
                <c:pt idx="3">
                  <c:v>0.74800961588171433</c:v>
                </c:pt>
                <c:pt idx="4">
                  <c:v>0.75991831670371712</c:v>
                </c:pt>
                <c:pt idx="5">
                  <c:v>0.75972703303520661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(2)'!$N$4,'GW數據 (2)'!$N$8,'GW數據 (2)'!$N$12,'GW數據 (2)'!$N$16,'GW數據 (2)'!$N$20,'GW數據 (2)'!$N$24)</c:f>
              <c:numCache>
                <c:formatCode>General</c:formatCode>
                <c:ptCount val="6"/>
                <c:pt idx="0">
                  <c:v>0.60874735046269968</c:v>
                </c:pt>
                <c:pt idx="1">
                  <c:v>0.62186492960416351</c:v>
                </c:pt>
                <c:pt idx="2">
                  <c:v>0.63225714728842486</c:v>
                </c:pt>
                <c:pt idx="3">
                  <c:v>0.6358639645694395</c:v>
                </c:pt>
                <c:pt idx="4">
                  <c:v>0.63788622929914363</c:v>
                </c:pt>
                <c:pt idx="5">
                  <c:v>0.63793103448275867</c:v>
                </c:pt>
              </c:numCache>
            </c:numRef>
          </c:val>
        </c:ser>
        <c:ser>
          <c:idx val="2"/>
          <c:order val="3"/>
          <c:tx>
            <c:strRef>
              <c:f>'GW數據 (2)'!$O$3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(2)'!$O$4,'GW數據 (2)'!$O$8,'GW數據 (2)'!$O$12,'GW數據 (2)'!$O$16,'GW數據 (2)'!$O$20,'GW數據 (2)'!$O$24)</c:f>
              <c:numCache>
                <c:formatCode>General</c:formatCode>
                <c:ptCount val="6"/>
                <c:pt idx="0">
                  <c:v>0.74315945475538092</c:v>
                </c:pt>
                <c:pt idx="1">
                  <c:v>0.74991555946164856</c:v>
                </c:pt>
                <c:pt idx="2">
                  <c:v>0.756735425390753</c:v>
                </c:pt>
                <c:pt idx="3">
                  <c:v>0.75450550586775578</c:v>
                </c:pt>
                <c:pt idx="4">
                  <c:v>0.75242464974409351</c:v>
                </c:pt>
                <c:pt idx="5">
                  <c:v>0.75024901342432238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80128"/>
        <c:axId val="141871936"/>
      </c:barChart>
      <c:catAx>
        <c:axId val="14168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871936"/>
        <c:crosses val="autoZero"/>
        <c:auto val="1"/>
        <c:lblAlgn val="ctr"/>
        <c:lblOffset val="100"/>
        <c:noMultiLvlLbl val="0"/>
      </c:catAx>
      <c:valAx>
        <c:axId val="1418719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68012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(2)'!$D$31,'GW數據 (2)'!$D$35,'GW數據 (2)'!$D$39,'GW數據 (2)'!$D$43,'GW數據 (2)'!$D$47,'GW數據 (2)'!$D$51)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(2)'!$E$31,'GW數據 (2)'!$E$35,'GW數據 (2)'!$E$39,'GW數據 (2)'!$E$43,'GW數據 (2)'!$E$47,'GW數據 (2)'!$E$51)</c:f>
              <c:numCache>
                <c:formatCode>General</c:formatCode>
                <c:ptCount val="6"/>
                <c:pt idx="0">
                  <c:v>0.98361699999999996</c:v>
                </c:pt>
                <c:pt idx="1">
                  <c:v>0.99307599999999996</c:v>
                </c:pt>
                <c:pt idx="2">
                  <c:v>0.99279300000000004</c:v>
                </c:pt>
                <c:pt idx="3">
                  <c:v>0.99072199999999999</c:v>
                </c:pt>
                <c:pt idx="4">
                  <c:v>0.998089</c:v>
                </c:pt>
                <c:pt idx="5">
                  <c:v>0.99976600000000004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(2)'!$F$31,'GW數據 (2)'!$F$35,'GW數據 (2)'!$F$39,'GW數據 (2)'!$F$43,'GW數據 (2)'!$F$47,'GW數據 (2)'!$F$51)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'GW數據 (2)'!$G$29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(2)'!$G$31,'GW數據 (2)'!$G$35,'GW數據 (2)'!$G$39,'GW數據 (2)'!$G$43,'GW數據 (2)'!$G$47,'GW數據 (2)'!$G$51)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17024"/>
        <c:axId val="141873664"/>
      </c:barChart>
      <c:catAx>
        <c:axId val="1420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873664"/>
        <c:crosses val="autoZero"/>
        <c:auto val="1"/>
        <c:lblAlgn val="ctr"/>
        <c:lblOffset val="100"/>
        <c:noMultiLvlLbl val="0"/>
      </c:catAx>
      <c:valAx>
        <c:axId val="1418736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01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(2)'!$L$5,'GW數據 (2)'!$L$9,'GW數據 (2)'!$L$13,'GW數據 (2)'!$L$17,'GW數據 (2)'!$L$21,'GW數據 (2)'!$L$25)</c:f>
              <c:numCache>
                <c:formatCode>General</c:formatCode>
                <c:ptCount val="6"/>
                <c:pt idx="0">
                  <c:v>0.99652759826983062</c:v>
                </c:pt>
                <c:pt idx="1">
                  <c:v>0.9956659601233866</c:v>
                </c:pt>
                <c:pt idx="2">
                  <c:v>0.99496803322476701</c:v>
                </c:pt>
                <c:pt idx="3">
                  <c:v>0.99353771390166989</c:v>
                </c:pt>
                <c:pt idx="4">
                  <c:v>0.99215047648589516</c:v>
                </c:pt>
                <c:pt idx="5">
                  <c:v>0.99074600630719123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(2)'!$M$5,'GW數據 (2)'!$M$9,'GW數據 (2)'!$M$13,'GW數據 (2)'!$M$17,'GW數據 (2)'!$M$21,'GW數據 (2)'!$M$25)</c:f>
              <c:numCache>
                <c:formatCode>General</c:formatCode>
                <c:ptCount val="6"/>
                <c:pt idx="0">
                  <c:v>0.67854693342983685</c:v>
                </c:pt>
                <c:pt idx="1">
                  <c:v>0.72317289631046555</c:v>
                </c:pt>
                <c:pt idx="2">
                  <c:v>0.7701778421134261</c:v>
                </c:pt>
                <c:pt idx="3">
                  <c:v>0.8056825035757984</c:v>
                </c:pt>
                <c:pt idx="4">
                  <c:v>0.88368746661152187</c:v>
                </c:pt>
                <c:pt idx="5">
                  <c:v>0.9378931224043151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(2)'!$N$5,'GW數據 (2)'!$N$9,'GW數據 (2)'!$N$13,'GW數據 (2)'!$N$17,'GW數據 (2)'!$N$21,'GW數據 (2)'!$N$25)</c:f>
              <c:numCache>
                <c:formatCode>General</c:formatCode>
                <c:ptCount val="6"/>
                <c:pt idx="0">
                  <c:v>0.60921608161436525</c:v>
                </c:pt>
                <c:pt idx="1">
                  <c:v>0.62083785693360216</c:v>
                </c:pt>
                <c:pt idx="2">
                  <c:v>0.63149545916696825</c:v>
                </c:pt>
                <c:pt idx="3">
                  <c:v>0.63500835789002053</c:v>
                </c:pt>
                <c:pt idx="4">
                  <c:v>0.63769063743990073</c:v>
                </c:pt>
                <c:pt idx="5">
                  <c:v>0.63793103448275867</c:v>
                </c:pt>
              </c:numCache>
            </c:numRef>
          </c:val>
        </c:ser>
        <c:ser>
          <c:idx val="2"/>
          <c:order val="3"/>
          <c:tx>
            <c:strRef>
              <c:f>'GW數據 (2)'!$O$3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(2)'!$O$5,'GW數據 (2)'!$O$9,'GW數據 (2)'!$O$13,'GW數據 (2)'!$O$17,'GW數據 (2)'!$O$21,'GW數據 (2)'!$O$25)</c:f>
              <c:numCache>
                <c:formatCode>General</c:formatCode>
                <c:ptCount val="6"/>
                <c:pt idx="0">
                  <c:v>0.82206052146340625</c:v>
                </c:pt>
                <c:pt idx="1">
                  <c:v>0.85921263506177958</c:v>
                </c:pt>
                <c:pt idx="2">
                  <c:v>0.89097692533043826</c:v>
                </c:pt>
                <c:pt idx="3">
                  <c:v>0.90536628237605343</c:v>
                </c:pt>
                <c:pt idx="4">
                  <c:v>0.91586103499974147</c:v>
                </c:pt>
                <c:pt idx="5">
                  <c:v>0.91524065553430189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17536"/>
        <c:axId val="141876544"/>
      </c:barChart>
      <c:catAx>
        <c:axId val="1420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876544"/>
        <c:crosses val="autoZero"/>
        <c:auto val="1"/>
        <c:lblAlgn val="ctr"/>
        <c:lblOffset val="100"/>
        <c:noMultiLvlLbl val="0"/>
      </c:catAx>
      <c:valAx>
        <c:axId val="1418765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01753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(2)'!$D$32,'GW數據 (2)'!$D$36,'GW數據 (2)'!$D$40,'GW數據 (2)'!$D$44,'GW數據 (2)'!$D$48,'GW數據 (2)'!$D$52)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(2)'!$E$32,'GW數據 (2)'!$E$36,'GW數據 (2)'!$E$40,'GW數據 (2)'!$E$44,'GW數據 (2)'!$E$48,'GW數據 (2)'!$E$52)</c:f>
              <c:numCache>
                <c:formatCode>General</c:formatCode>
                <c:ptCount val="6"/>
                <c:pt idx="0">
                  <c:v>0.970113</c:v>
                </c:pt>
                <c:pt idx="1">
                  <c:v>0.94581099999999996</c:v>
                </c:pt>
                <c:pt idx="2">
                  <c:v>0.92176199999999997</c:v>
                </c:pt>
                <c:pt idx="3">
                  <c:v>0.88575400000000004</c:v>
                </c:pt>
                <c:pt idx="4">
                  <c:v>0.86249500000000001</c:v>
                </c:pt>
                <c:pt idx="5">
                  <c:v>0.84864600000000001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(2)'!$F$32,'GW數據 (2)'!$F$36,'GW數據 (2)'!$F$40,'GW數據 (2)'!$F$44,'GW數據 (2)'!$F$48,'GW數據 (2)'!$F$52)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'GW數據 (2)'!$G$29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(2)'!$G$32,'GW數據 (2)'!$G$36,'GW數據 (2)'!$G$40,'GW數據 (2)'!$G$44,'GW數據 (2)'!$G$48,'GW數據 (2)'!$G$52)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19072"/>
        <c:axId val="141875968"/>
      </c:barChart>
      <c:catAx>
        <c:axId val="1420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875968"/>
        <c:crosses val="autoZero"/>
        <c:auto val="1"/>
        <c:lblAlgn val="ctr"/>
        <c:lblOffset val="100"/>
        <c:noMultiLvlLbl val="0"/>
      </c:catAx>
      <c:valAx>
        <c:axId val="1418759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01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(2)'!$L$6,'GW數據 (2)'!$L$10,'GW數據 (2)'!$L$14,'GW數據 (2)'!$L$18,'GW數據 (2)'!$L$22,'GW數據 (2)'!$L$26)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(2)'!$M$6,'GW數據 (2)'!$M$10,'GW數據 (2)'!$M$14,'GW數據 (2)'!$M$18,'GW數據 (2)'!$M$22,'GW數據 (2)'!$M$26)</c:f>
              <c:numCache>
                <c:formatCode>General</c:formatCode>
                <c:ptCount val="6"/>
                <c:pt idx="0">
                  <c:v>0.64310344827586208</c:v>
                </c:pt>
                <c:pt idx="1">
                  <c:v>0.68556325285633046</c:v>
                </c:pt>
                <c:pt idx="2">
                  <c:v>0.74400299850074969</c:v>
                </c:pt>
                <c:pt idx="3">
                  <c:v>0.78830067724758324</c:v>
                </c:pt>
                <c:pt idx="4">
                  <c:v>0.84437350290372049</c:v>
                </c:pt>
                <c:pt idx="5">
                  <c:v>0.90355684226852095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(2)'!$N$6,'GW數據 (2)'!$N$10,'GW數據 (2)'!$N$14,'GW數據 (2)'!$N$18,'GW數據 (2)'!$N$22,'GW數據 (2)'!$N$26)</c:f>
              <c:numCache>
                <c:formatCode>General</c:formatCode>
                <c:ptCount val="6"/>
                <c:pt idx="0">
                  <c:v>0.60695772803253545</c:v>
                </c:pt>
                <c:pt idx="1">
                  <c:v>0.62378465939444083</c:v>
                </c:pt>
                <c:pt idx="2">
                  <c:v>0.631838391149253</c:v>
                </c:pt>
                <c:pt idx="3">
                  <c:v>0.63596391459442692</c:v>
                </c:pt>
                <c:pt idx="4">
                  <c:v>0.63756139171793413</c:v>
                </c:pt>
                <c:pt idx="5">
                  <c:v>0.63793017284461218</c:v>
                </c:pt>
              </c:numCache>
            </c:numRef>
          </c:val>
        </c:ser>
        <c:ser>
          <c:idx val="2"/>
          <c:order val="3"/>
          <c:tx>
            <c:strRef>
              <c:f>'GW數據 (2)'!$O$3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(2)'!$O$6,'GW數據 (2)'!$O$10,'GW數據 (2)'!$O$14,'GW數據 (2)'!$O$18,'GW數據 (2)'!$O$22,'GW數據 (2)'!$O$26)</c:f>
              <c:numCache>
                <c:formatCode>General</c:formatCode>
                <c:ptCount val="6"/>
                <c:pt idx="0">
                  <c:v>0.77899498526598776</c:v>
                </c:pt>
                <c:pt idx="1">
                  <c:v>0.87745782281273166</c:v>
                </c:pt>
                <c:pt idx="2">
                  <c:v>0.92415861034999747</c:v>
                </c:pt>
                <c:pt idx="3">
                  <c:v>0.95488462665219132</c:v>
                </c:pt>
                <c:pt idx="4">
                  <c:v>0.97718382188216246</c:v>
                </c:pt>
                <c:pt idx="5">
                  <c:v>0.98452497888986557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20096"/>
        <c:axId val="140506176"/>
      </c:barChart>
      <c:catAx>
        <c:axId val="14202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506176"/>
        <c:crosses val="autoZero"/>
        <c:auto val="1"/>
        <c:lblAlgn val="ctr"/>
        <c:lblOffset val="100"/>
        <c:noMultiLvlLbl val="0"/>
      </c:catAx>
      <c:valAx>
        <c:axId val="1405061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02009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(2)'!$D$33,'GW數據 (2)'!$D$37,'GW數據 (2)'!$D$41,'GW數據 (2)'!$D$45,'GW數據 (2)'!$D$49,'GW數據 (2)'!$D$53)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(2)'!$E$33,'GW數據 (2)'!$E$37,'GW數據 (2)'!$E$41,'GW數據 (2)'!$E$45,'GW數據 (2)'!$E$49,'GW數據 (2)'!$E$53)</c:f>
              <c:numCache>
                <c:formatCode>General</c:formatCode>
                <c:ptCount val="6"/>
                <c:pt idx="0">
                  <c:v>0.903671</c:v>
                </c:pt>
                <c:pt idx="1">
                  <c:v>0.86875400000000003</c:v>
                </c:pt>
                <c:pt idx="2">
                  <c:v>0.79840599999999995</c:v>
                </c:pt>
                <c:pt idx="3">
                  <c:v>0.76129500000000005</c:v>
                </c:pt>
                <c:pt idx="4">
                  <c:v>0.68804600000000005</c:v>
                </c:pt>
                <c:pt idx="5">
                  <c:v>0.63586500000000001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(2)'!$F$33,'GW數據 (2)'!$F$37,'GW數據 (2)'!$F$41,'GW數據 (2)'!$F$45,'GW數據 (2)'!$F$49,'GW數據 (2)'!$F$53)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'GW數據 (2)'!$G$29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(2)'!$G$33,'GW數據 (2)'!$G$37,'GW數據 (2)'!$G$41,'GW數據 (2)'!$G$45,'GW數據 (2)'!$G$49,'GW數據 (2)'!$G$53)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60416"/>
        <c:axId val="140508480"/>
      </c:barChart>
      <c:catAx>
        <c:axId val="1424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508480"/>
        <c:crosses val="autoZero"/>
        <c:auto val="1"/>
        <c:lblAlgn val="ctr"/>
        <c:lblOffset val="100"/>
        <c:noMultiLvlLbl val="0"/>
      </c:catAx>
      <c:valAx>
        <c:axId val="1405084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46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(2)'!$L$7,'GW數據 (2)'!$L$11,'GW數據 (2)'!$L$15,'GW數據 (2)'!$L$19,'GW數據 (2)'!$L$23,'GW數據 (2)'!$L$27)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(2)'!$M$7,'GW數據 (2)'!$M$11,'GW數據 (2)'!$M$15,'GW數據 (2)'!$M$19,'GW數據 (2)'!$M$23,'GW數據 (2)'!$M$27)</c:f>
              <c:numCache>
                <c:formatCode>General</c:formatCode>
                <c:ptCount val="6"/>
                <c:pt idx="0">
                  <c:v>0.63863240793396414</c:v>
                </c:pt>
                <c:pt idx="1">
                  <c:v>0.66666408175222736</c:v>
                </c:pt>
                <c:pt idx="2">
                  <c:v>0.70547657205879821</c:v>
                </c:pt>
                <c:pt idx="3">
                  <c:v>0.74253390546106268</c:v>
                </c:pt>
                <c:pt idx="4">
                  <c:v>0.79402195453997149</c:v>
                </c:pt>
                <c:pt idx="5">
                  <c:v>0.83795860690344492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(2)'!$N$7,'GW數據 (2)'!$N$11,'GW數據 (2)'!$N$15,'GW數據 (2)'!$N$19,'GW數據 (2)'!$N$23,'GW數據 (2)'!$N$27)</c:f>
              <c:numCache>
                <c:formatCode>General</c:formatCode>
                <c:ptCount val="6"/>
                <c:pt idx="0">
                  <c:v>0.60527150217994452</c:v>
                </c:pt>
                <c:pt idx="1">
                  <c:v>0.62133243722966114</c:v>
                </c:pt>
                <c:pt idx="2">
                  <c:v>0.62955074187044413</c:v>
                </c:pt>
                <c:pt idx="3">
                  <c:v>0.63486274104327156</c:v>
                </c:pt>
                <c:pt idx="4">
                  <c:v>0.63751830981061197</c:v>
                </c:pt>
                <c:pt idx="5">
                  <c:v>0.6379146633579762</c:v>
                </c:pt>
              </c:numCache>
            </c:numRef>
          </c:val>
        </c:ser>
        <c:ser>
          <c:idx val="2"/>
          <c:order val="3"/>
          <c:tx>
            <c:strRef>
              <c:f>'GW數據 (2)'!$O$3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(2)'!$O$7,'GW數據 (2)'!$O$11,'GW數據 (2)'!$O$15,'GW數據 (2)'!$O$19,'GW數據 (2)'!$O$23,'GW數據 (2)'!$O$27)</c:f>
              <c:numCache>
                <c:formatCode>General</c:formatCode>
                <c:ptCount val="6"/>
                <c:pt idx="0">
                  <c:v>0.72979803201847349</c:v>
                </c:pt>
                <c:pt idx="1">
                  <c:v>0.80903427596546562</c:v>
                </c:pt>
                <c:pt idx="2">
                  <c:v>0.86878112667804031</c:v>
                </c:pt>
                <c:pt idx="3">
                  <c:v>0.91385341811852705</c:v>
                </c:pt>
                <c:pt idx="4">
                  <c:v>0.95677161419290369</c:v>
                </c:pt>
                <c:pt idx="5">
                  <c:v>0.98197452997639123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59392"/>
        <c:axId val="142649600"/>
      </c:barChart>
      <c:catAx>
        <c:axId val="14245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649600"/>
        <c:crosses val="autoZero"/>
        <c:auto val="1"/>
        <c:lblAlgn val="ctr"/>
        <c:lblOffset val="100"/>
        <c:noMultiLvlLbl val="0"/>
      </c:catAx>
      <c:valAx>
        <c:axId val="1426496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45939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0.998089</c:v>
                </c:pt>
                <c:pt idx="2">
                  <c:v>0.86249500000000001</c:v>
                </c:pt>
                <c:pt idx="3">
                  <c:v>0.68804600000000005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'GW數據 (2)'!$G$29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61440"/>
        <c:axId val="142652480"/>
      </c:barChart>
      <c:catAx>
        <c:axId val="14246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652480"/>
        <c:crosses val="autoZero"/>
        <c:auto val="1"/>
        <c:lblAlgn val="ctr"/>
        <c:lblOffset val="100"/>
        <c:noMultiLvlLbl val="0"/>
      </c:catAx>
      <c:valAx>
        <c:axId val="1426524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46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(2)'!$L$20:$L$23</c:f>
              <c:numCache>
                <c:formatCode>General</c:formatCode>
                <c:ptCount val="4"/>
                <c:pt idx="0">
                  <c:v>0.7603086387840563</c:v>
                </c:pt>
                <c:pt idx="1">
                  <c:v>0.99215047648589516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(2)'!$M$20:$M$23</c:f>
              <c:numCache>
                <c:formatCode>General</c:formatCode>
                <c:ptCount val="4"/>
                <c:pt idx="0">
                  <c:v>0.75991831670371712</c:v>
                </c:pt>
                <c:pt idx="1">
                  <c:v>0.88368746661152187</c:v>
                </c:pt>
                <c:pt idx="2">
                  <c:v>0.84437350290372049</c:v>
                </c:pt>
                <c:pt idx="3">
                  <c:v>0.79402195453997149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(2)'!$N$20:$N$23</c:f>
              <c:numCache>
                <c:formatCode>General</c:formatCode>
                <c:ptCount val="4"/>
                <c:pt idx="0">
                  <c:v>0.63788622929914363</c:v>
                </c:pt>
                <c:pt idx="1">
                  <c:v>0.63769063743990073</c:v>
                </c:pt>
                <c:pt idx="2">
                  <c:v>0.63756139171793413</c:v>
                </c:pt>
                <c:pt idx="3">
                  <c:v>0.63751830981061197</c:v>
                </c:pt>
              </c:numCache>
            </c:numRef>
          </c:val>
        </c:ser>
        <c:ser>
          <c:idx val="2"/>
          <c:order val="3"/>
          <c:tx>
            <c:strRef>
              <c:f>'GW數據 (2)'!$O$3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(2)'!$O$20:$O$23</c:f>
              <c:numCache>
                <c:formatCode>General</c:formatCode>
                <c:ptCount val="4"/>
                <c:pt idx="0">
                  <c:v>0.75242464974409351</c:v>
                </c:pt>
                <c:pt idx="1">
                  <c:v>0.91586103499974147</c:v>
                </c:pt>
                <c:pt idx="2">
                  <c:v>0.97718382188216246</c:v>
                </c:pt>
                <c:pt idx="3">
                  <c:v>0.95677161419290369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62464"/>
        <c:axId val="142654784"/>
      </c:barChart>
      <c:catAx>
        <c:axId val="1424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654784"/>
        <c:crosses val="autoZero"/>
        <c:auto val="1"/>
        <c:lblAlgn val="ctr"/>
        <c:lblOffset val="100"/>
        <c:noMultiLvlLbl val="0"/>
      </c:catAx>
      <c:valAx>
        <c:axId val="1426547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4624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0.99976600000000004</c:v>
                </c:pt>
                <c:pt idx="2">
                  <c:v>0.84864600000000001</c:v>
                </c:pt>
                <c:pt idx="3">
                  <c:v>0.63586500000000001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'GW數據 (2)'!$G$29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78080"/>
        <c:axId val="142651904"/>
      </c:barChart>
      <c:catAx>
        <c:axId val="1416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651904"/>
        <c:crosses val="autoZero"/>
        <c:auto val="1"/>
        <c:lblAlgn val="ctr"/>
        <c:lblOffset val="100"/>
        <c:noMultiLvlLbl val="0"/>
      </c:catAx>
      <c:valAx>
        <c:axId val="1426519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67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GW數據!$L$4:$L$7</c:f>
              <c:numCache>
                <c:formatCode>General</c:formatCode>
                <c:ptCount val="4"/>
                <c:pt idx="0">
                  <c:v>0.76379568836271516</c:v>
                </c:pt>
                <c:pt idx="1">
                  <c:v>0.99652759826983062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GW數據!$M$4:$M$7</c:f>
              <c:numCache>
                <c:formatCode>General</c:formatCode>
                <c:ptCount val="4"/>
                <c:pt idx="0">
                  <c:v>0.69747195367833337</c:v>
                </c:pt>
                <c:pt idx="1">
                  <c:v>0.67851074462768624</c:v>
                </c:pt>
                <c:pt idx="2">
                  <c:v>0.64307415257888301</c:v>
                </c:pt>
                <c:pt idx="3">
                  <c:v>0.63863240793396414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GW數據!$N$4:$N$7</c:f>
              <c:numCache>
                <c:formatCode>General</c:formatCode>
                <c:ptCount val="4"/>
                <c:pt idx="0">
                  <c:v>0.60874735046269968</c:v>
                </c:pt>
                <c:pt idx="1">
                  <c:v>0.60921608161436525</c:v>
                </c:pt>
                <c:pt idx="2">
                  <c:v>0.60695772803253545</c:v>
                </c:pt>
                <c:pt idx="3">
                  <c:v>0.60527150217994452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GW數據!$O$4:$O$7</c:f>
              <c:numCache>
                <c:formatCode>General</c:formatCode>
                <c:ptCount val="4"/>
                <c:pt idx="0">
                  <c:v>0.74315945475538092</c:v>
                </c:pt>
                <c:pt idx="1">
                  <c:v>0.82206052146340625</c:v>
                </c:pt>
                <c:pt idx="2">
                  <c:v>0.77899498526598776</c:v>
                </c:pt>
                <c:pt idx="3">
                  <c:v>0.72979803201847349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416064"/>
        <c:axId val="138337024"/>
      </c:barChart>
      <c:catAx>
        <c:axId val="1394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337024"/>
        <c:crosses val="autoZero"/>
        <c:auto val="1"/>
        <c:lblAlgn val="ctr"/>
        <c:lblOffset val="100"/>
        <c:noMultiLvlLbl val="0"/>
      </c:catAx>
      <c:valAx>
        <c:axId val="1383370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4160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(2)'!$L$24:$L$27</c:f>
              <c:numCache>
                <c:formatCode>General</c:formatCode>
                <c:ptCount val="4"/>
                <c:pt idx="0">
                  <c:v>0.75972703303520661</c:v>
                </c:pt>
                <c:pt idx="1">
                  <c:v>0.99074600630719123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(2)'!$M$24:$M$27</c:f>
              <c:numCache>
                <c:formatCode>General</c:formatCode>
                <c:ptCount val="4"/>
                <c:pt idx="0">
                  <c:v>0.75972703303520661</c:v>
                </c:pt>
                <c:pt idx="1">
                  <c:v>0.9378931224043151</c:v>
                </c:pt>
                <c:pt idx="2">
                  <c:v>0.90355684226852095</c:v>
                </c:pt>
                <c:pt idx="3">
                  <c:v>0.83795860690344492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(2)'!$N$24:$N$27</c:f>
              <c:numCache>
                <c:formatCode>General</c:formatCode>
                <c:ptCount val="4"/>
                <c:pt idx="0">
                  <c:v>0.63793103448275867</c:v>
                </c:pt>
                <c:pt idx="1">
                  <c:v>0.63793103448275867</c:v>
                </c:pt>
                <c:pt idx="2">
                  <c:v>0.63793017284461218</c:v>
                </c:pt>
                <c:pt idx="3">
                  <c:v>0.6379146633579762</c:v>
                </c:pt>
              </c:numCache>
            </c:numRef>
          </c:val>
        </c:ser>
        <c:ser>
          <c:idx val="2"/>
          <c:order val="3"/>
          <c:tx>
            <c:strRef>
              <c:f>'GW數據 (2)'!$O$3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(2)'!$O$24:$O$27</c:f>
              <c:numCache>
                <c:formatCode>General</c:formatCode>
                <c:ptCount val="4"/>
                <c:pt idx="0">
                  <c:v>0.75024901342432238</c:v>
                </c:pt>
                <c:pt idx="1">
                  <c:v>0.91524065553430189</c:v>
                </c:pt>
                <c:pt idx="2">
                  <c:v>0.98452497888986557</c:v>
                </c:pt>
                <c:pt idx="3">
                  <c:v>0.98197452997639123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931456"/>
        <c:axId val="142945664"/>
      </c:barChart>
      <c:catAx>
        <c:axId val="1429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945664"/>
        <c:crosses val="autoZero"/>
        <c:auto val="1"/>
        <c:lblAlgn val="ctr"/>
        <c:lblOffset val="100"/>
        <c:noMultiLvlLbl val="0"/>
      </c:catAx>
      <c:valAx>
        <c:axId val="1429456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93145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0.98933899999999997</c:v>
                </c:pt>
                <c:pt idx="2">
                  <c:v>0.88774399999999998</c:v>
                </c:pt>
                <c:pt idx="3">
                  <c:v>0.76117100000000004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'GW數據 (3)'!$G$29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682880"/>
        <c:axId val="142947392"/>
      </c:barChart>
      <c:catAx>
        <c:axId val="1386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947392"/>
        <c:crosses val="autoZero"/>
        <c:auto val="1"/>
        <c:lblAlgn val="ctr"/>
        <c:lblOffset val="100"/>
        <c:noMultiLvlLbl val="0"/>
      </c:catAx>
      <c:valAx>
        <c:axId val="1429473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68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(3)'!$L$16:$L$19</c:f>
              <c:numCache>
                <c:formatCode>General</c:formatCode>
                <c:ptCount val="4"/>
                <c:pt idx="0">
                  <c:v>0.76091350876286001</c:v>
                </c:pt>
                <c:pt idx="1">
                  <c:v>0.99353771390166989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(3)'!$M$16:$M$19</c:f>
              <c:numCache>
                <c:formatCode>General</c:formatCode>
                <c:ptCount val="4"/>
                <c:pt idx="0">
                  <c:v>0.74794499302073103</c:v>
                </c:pt>
                <c:pt idx="1">
                  <c:v>0.80228851091695541</c:v>
                </c:pt>
                <c:pt idx="2">
                  <c:v>0.78491271605576529</c:v>
                </c:pt>
                <c:pt idx="3">
                  <c:v>0.74014889107170556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(3)'!$N$16:$N$19</c:f>
              <c:numCache>
                <c:formatCode>General</c:formatCode>
                <c:ptCount val="4"/>
                <c:pt idx="0">
                  <c:v>0.6358639645694395</c:v>
                </c:pt>
                <c:pt idx="1">
                  <c:v>0.63500835789002053</c:v>
                </c:pt>
                <c:pt idx="2">
                  <c:v>0.63596391459442692</c:v>
                </c:pt>
                <c:pt idx="3">
                  <c:v>0.63486274104327156</c:v>
                </c:pt>
              </c:numCache>
            </c:numRef>
          </c:val>
        </c:ser>
        <c:ser>
          <c:idx val="2"/>
          <c:order val="3"/>
          <c:tx>
            <c:strRef>
              <c:f>'GW數據 (3)'!$O$3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(3)'!$O$16:$O$19</c:f>
              <c:numCache>
                <c:formatCode>General</c:formatCode>
                <c:ptCount val="4"/>
                <c:pt idx="0">
                  <c:v>0.75450550586775578</c:v>
                </c:pt>
                <c:pt idx="1">
                  <c:v>0.90536628237605343</c:v>
                </c:pt>
                <c:pt idx="2">
                  <c:v>0.95488462665219132</c:v>
                </c:pt>
                <c:pt idx="3">
                  <c:v>0.91385341811852705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683904"/>
        <c:axId val="142949696"/>
      </c:barChart>
      <c:catAx>
        <c:axId val="1386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949696"/>
        <c:crosses val="autoZero"/>
        <c:auto val="1"/>
        <c:lblAlgn val="ctr"/>
        <c:lblOffset val="100"/>
        <c:noMultiLvlLbl val="0"/>
      </c:catAx>
      <c:valAx>
        <c:axId val="1429496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68390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(3)'!$E$30:$E$33</c:f>
              <c:numCache>
                <c:formatCode>General</c:formatCode>
                <c:ptCount val="4"/>
                <c:pt idx="0">
                  <c:v>1</c:v>
                </c:pt>
                <c:pt idx="1">
                  <c:v>0.98741299999999999</c:v>
                </c:pt>
                <c:pt idx="2">
                  <c:v>0.97017900000000001</c:v>
                </c:pt>
                <c:pt idx="3">
                  <c:v>0.90607700000000002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'GW數據 (3)'!$G$29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685952"/>
        <c:axId val="138626752"/>
      </c:barChart>
      <c:catAx>
        <c:axId val="1386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626752"/>
        <c:crosses val="autoZero"/>
        <c:auto val="1"/>
        <c:lblAlgn val="ctr"/>
        <c:lblOffset val="100"/>
        <c:noMultiLvlLbl val="0"/>
      </c:catAx>
      <c:valAx>
        <c:axId val="1386267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68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'GW數據 (3)'!$J$4:$J$7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(3)'!$L$4:$L$7</c:f>
              <c:numCache>
                <c:formatCode>General</c:formatCode>
                <c:ptCount val="4"/>
                <c:pt idx="0">
                  <c:v>0.76379568836271516</c:v>
                </c:pt>
                <c:pt idx="1">
                  <c:v>0.99652759826983062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(3)'!$J$4:$J$7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(3)'!$M$4:$M$7</c:f>
              <c:numCache>
                <c:formatCode>General</c:formatCode>
                <c:ptCount val="4"/>
                <c:pt idx="0">
                  <c:v>0.69189629323269408</c:v>
                </c:pt>
                <c:pt idx="1">
                  <c:v>0.67100242981957303</c:v>
                </c:pt>
                <c:pt idx="2">
                  <c:v>0.64066328904513259</c:v>
                </c:pt>
                <c:pt idx="3">
                  <c:v>0.636262903031243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(3)'!$J$4:$J$7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(3)'!$N$4:$N$7</c:f>
              <c:numCache>
                <c:formatCode>General</c:formatCode>
                <c:ptCount val="4"/>
                <c:pt idx="0">
                  <c:v>0.60874735046269968</c:v>
                </c:pt>
                <c:pt idx="1">
                  <c:v>0.60921608161436525</c:v>
                </c:pt>
                <c:pt idx="2">
                  <c:v>0.60695772803253545</c:v>
                </c:pt>
                <c:pt idx="3">
                  <c:v>0.60527150217994452</c:v>
                </c:pt>
              </c:numCache>
            </c:numRef>
          </c:val>
        </c:ser>
        <c:ser>
          <c:idx val="2"/>
          <c:order val="3"/>
          <c:tx>
            <c:strRef>
              <c:f>'GW數據 (3)'!$O$3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(3)'!$J$4:$J$7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(3)'!$O$4:$O$7</c:f>
              <c:numCache>
                <c:formatCode>General</c:formatCode>
                <c:ptCount val="4"/>
                <c:pt idx="0">
                  <c:v>0.74315945475538092</c:v>
                </c:pt>
                <c:pt idx="1">
                  <c:v>0.82206052146340625</c:v>
                </c:pt>
                <c:pt idx="2">
                  <c:v>0.77899498526598776</c:v>
                </c:pt>
                <c:pt idx="3">
                  <c:v>0.72979803201847349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794496"/>
        <c:axId val="138629056"/>
      </c:barChart>
      <c:catAx>
        <c:axId val="1387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629056"/>
        <c:crosses val="autoZero"/>
        <c:auto val="1"/>
        <c:lblAlgn val="ctr"/>
        <c:lblOffset val="100"/>
        <c:noMultiLvlLbl val="0"/>
      </c:catAx>
      <c:valAx>
        <c:axId val="1386290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79449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(3)'!$J$4:$J$7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(3)'!$J$4:$J$7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0.99169399999999996</c:v>
                </c:pt>
                <c:pt idx="2">
                  <c:v>0.95041600000000004</c:v>
                </c:pt>
                <c:pt idx="3">
                  <c:v>0.87291700000000005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(3)'!$J$4:$J$7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'GW數據 (3)'!$G$29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(3)'!$J$4:$J$7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795520"/>
        <c:axId val="138631360"/>
      </c:barChart>
      <c:catAx>
        <c:axId val="13879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631360"/>
        <c:crosses val="autoZero"/>
        <c:auto val="1"/>
        <c:lblAlgn val="ctr"/>
        <c:lblOffset val="100"/>
        <c:noMultiLvlLbl val="0"/>
      </c:catAx>
      <c:valAx>
        <c:axId val="1386313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79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(3)'!$L$8:$L$11</c:f>
              <c:numCache>
                <c:formatCode>General</c:formatCode>
                <c:ptCount val="4"/>
                <c:pt idx="0">
                  <c:v>0.76315549121990744</c:v>
                </c:pt>
                <c:pt idx="1">
                  <c:v>0.9956659601233866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(3)'!$M$8:$M$11</c:f>
              <c:numCache>
                <c:formatCode>General</c:formatCode>
                <c:ptCount val="4"/>
                <c:pt idx="0">
                  <c:v>0.70915921349669997</c:v>
                </c:pt>
                <c:pt idx="1">
                  <c:v>0.71578176429026863</c:v>
                </c:pt>
                <c:pt idx="2">
                  <c:v>0.68152561650209376</c:v>
                </c:pt>
                <c:pt idx="3">
                  <c:v>0.66447035103138086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(3)'!$N$8:$N$11</c:f>
              <c:numCache>
                <c:formatCode>General</c:formatCode>
                <c:ptCount val="4"/>
                <c:pt idx="0">
                  <c:v>0.62186492960416351</c:v>
                </c:pt>
                <c:pt idx="1">
                  <c:v>0.62083785693360216</c:v>
                </c:pt>
                <c:pt idx="2">
                  <c:v>0.62378465939444083</c:v>
                </c:pt>
                <c:pt idx="3">
                  <c:v>0.62133243722966114</c:v>
                </c:pt>
              </c:numCache>
            </c:numRef>
          </c:val>
        </c:ser>
        <c:ser>
          <c:idx val="2"/>
          <c:order val="3"/>
          <c:tx>
            <c:strRef>
              <c:f>'GW數據 (3)'!$O$3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(3)'!$O$8:$O$11</c:f>
              <c:numCache>
                <c:formatCode>General</c:formatCode>
                <c:ptCount val="4"/>
                <c:pt idx="0">
                  <c:v>0.74991555946164856</c:v>
                </c:pt>
                <c:pt idx="1">
                  <c:v>0.85921263506177958</c:v>
                </c:pt>
                <c:pt idx="2">
                  <c:v>0.87745782281273166</c:v>
                </c:pt>
                <c:pt idx="3">
                  <c:v>0.80903427596546562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551296"/>
        <c:axId val="144630336"/>
      </c:barChart>
      <c:catAx>
        <c:axId val="1385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630336"/>
        <c:crosses val="autoZero"/>
        <c:auto val="1"/>
        <c:lblAlgn val="ctr"/>
        <c:lblOffset val="100"/>
        <c:noMultiLvlLbl val="0"/>
      </c:catAx>
      <c:valAx>
        <c:axId val="1446303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55129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0.99293399999999998</c:v>
                </c:pt>
                <c:pt idx="2">
                  <c:v>0.92533299999999996</c:v>
                </c:pt>
                <c:pt idx="3">
                  <c:v>0.800481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'GW數據 (3)'!$G$29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552320"/>
        <c:axId val="144632640"/>
      </c:barChart>
      <c:catAx>
        <c:axId val="13855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632640"/>
        <c:crosses val="autoZero"/>
        <c:auto val="1"/>
        <c:lblAlgn val="ctr"/>
        <c:lblOffset val="100"/>
        <c:noMultiLvlLbl val="0"/>
      </c:catAx>
      <c:valAx>
        <c:axId val="1446326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55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(3)'!$L$12:$L$15</c:f>
              <c:numCache>
                <c:formatCode>General</c:formatCode>
                <c:ptCount val="4"/>
                <c:pt idx="0">
                  <c:v>0.76197763187371836</c:v>
                </c:pt>
                <c:pt idx="1">
                  <c:v>0.99496803322476701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(3)'!$M$12:$M$15</c:f>
              <c:numCache>
                <c:formatCode>General</c:formatCode>
                <c:ptCount val="4"/>
                <c:pt idx="0">
                  <c:v>0.73734512054317669</c:v>
                </c:pt>
                <c:pt idx="1">
                  <c:v>0.76255923762256816</c:v>
                </c:pt>
                <c:pt idx="2">
                  <c:v>0.73844629409433216</c:v>
                </c:pt>
                <c:pt idx="3">
                  <c:v>0.70382395009391852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(3)'!$N$12:$N$15</c:f>
              <c:numCache>
                <c:formatCode>General</c:formatCode>
                <c:ptCount val="4"/>
                <c:pt idx="0">
                  <c:v>0.63225714728842486</c:v>
                </c:pt>
                <c:pt idx="1">
                  <c:v>0.63149545916696825</c:v>
                </c:pt>
                <c:pt idx="2">
                  <c:v>0.631838391149253</c:v>
                </c:pt>
                <c:pt idx="3">
                  <c:v>0.62955074187044413</c:v>
                </c:pt>
              </c:numCache>
            </c:numRef>
          </c:val>
        </c:ser>
        <c:ser>
          <c:idx val="2"/>
          <c:order val="3"/>
          <c:tx>
            <c:strRef>
              <c:f>'GW數據 (3)'!$O$3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(3)'!$O$12:$O$15</c:f>
              <c:numCache>
                <c:formatCode>General</c:formatCode>
                <c:ptCount val="4"/>
                <c:pt idx="0">
                  <c:v>0.756735425390753</c:v>
                </c:pt>
                <c:pt idx="1">
                  <c:v>0.89097692533043826</c:v>
                </c:pt>
                <c:pt idx="2">
                  <c:v>0.92415861034999747</c:v>
                </c:pt>
                <c:pt idx="3">
                  <c:v>0.86878112667804031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552832"/>
        <c:axId val="144634944"/>
      </c:barChart>
      <c:catAx>
        <c:axId val="13855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634944"/>
        <c:crosses val="autoZero"/>
        <c:auto val="1"/>
        <c:lblAlgn val="ctr"/>
        <c:lblOffset val="100"/>
        <c:noMultiLvlLbl val="0"/>
      </c:catAx>
      <c:valAx>
        <c:axId val="1446349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55283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(3)'!$D$30,'GW數據 (3)'!$D$34,'GW數據 (3)'!$D$38,'GW數據 (3)'!$D$42,'GW數據 (3)'!$D$46,'GW數據 (3)'!$D$50)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(3)'!$E$30,'GW數據 (3)'!$E$34,'GW數據 (3)'!$E$38,'GW數據 (3)'!$E$42,'GW數據 (3)'!$E$46,'GW數據 (3)'!$E$50)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(3)'!$F$30,'GW數據 (3)'!$F$34,'GW數據 (3)'!$F$38,'GW數據 (3)'!$F$42,'GW數據 (3)'!$F$46,'GW數據 (3)'!$F$50)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'GW數據 (3)'!$G$3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(3)'!$G$30,'GW數據 (3)'!$G$34,'GW數據 (3)'!$G$38,'GW數據 (3)'!$G$42,'GW數據 (3)'!$G$46,'GW數據 (3)'!$G$50)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554368"/>
        <c:axId val="144636672"/>
      </c:barChart>
      <c:catAx>
        <c:axId val="1385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636672"/>
        <c:crosses val="autoZero"/>
        <c:auto val="1"/>
        <c:lblAlgn val="ctr"/>
        <c:lblOffset val="100"/>
        <c:noMultiLvlLbl val="0"/>
      </c:catAx>
      <c:valAx>
        <c:axId val="1446366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55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GW數據!$E$34:$E$37</c:f>
              <c:numCache>
                <c:formatCode>General</c:formatCode>
                <c:ptCount val="4"/>
                <c:pt idx="0">
                  <c:v>1</c:v>
                </c:pt>
                <c:pt idx="1">
                  <c:v>0.99307599999999996</c:v>
                </c:pt>
                <c:pt idx="2">
                  <c:v>0.94581099999999996</c:v>
                </c:pt>
                <c:pt idx="3">
                  <c:v>0.86890800000000001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417088"/>
        <c:axId val="139814016"/>
      </c:barChart>
      <c:catAx>
        <c:axId val="1394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814016"/>
        <c:crosses val="autoZero"/>
        <c:auto val="1"/>
        <c:lblAlgn val="ctr"/>
        <c:lblOffset val="100"/>
        <c:noMultiLvlLbl val="0"/>
      </c:catAx>
      <c:valAx>
        <c:axId val="1398140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41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(3)'!$L$4,'GW數據 (3)'!$L$8,'GW數據 (3)'!$L$12,'GW數據 (3)'!$L$16,'GW數據 (3)'!$L$20,'GW數據 (3)'!$L$24)</c:f>
              <c:numCache>
                <c:formatCode>General</c:formatCode>
                <c:ptCount val="6"/>
                <c:pt idx="0">
                  <c:v>0.76379568836271516</c:v>
                </c:pt>
                <c:pt idx="1">
                  <c:v>0.76315549121990744</c:v>
                </c:pt>
                <c:pt idx="2">
                  <c:v>0.76197763187371836</c:v>
                </c:pt>
                <c:pt idx="3">
                  <c:v>0.76091350876286001</c:v>
                </c:pt>
                <c:pt idx="4">
                  <c:v>0.7603086387840563</c:v>
                </c:pt>
                <c:pt idx="5">
                  <c:v>0.75972703303520661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(3)'!$M$4,'GW數據 (3)'!$M$8,'GW數據 (3)'!$M$12,'GW數據 (3)'!$M$16,'GW數據 (3)'!$M$20,'GW數據 (3)'!$M$24)</c:f>
              <c:numCache>
                <c:formatCode>General</c:formatCode>
                <c:ptCount val="6"/>
                <c:pt idx="0">
                  <c:v>0.69189629323269408</c:v>
                </c:pt>
                <c:pt idx="1">
                  <c:v>0.70915921349669997</c:v>
                </c:pt>
                <c:pt idx="2">
                  <c:v>0.73734512054317669</c:v>
                </c:pt>
                <c:pt idx="3">
                  <c:v>0.74794499302073103</c:v>
                </c:pt>
                <c:pt idx="4">
                  <c:v>0.75991831670371712</c:v>
                </c:pt>
                <c:pt idx="5">
                  <c:v>0.75972703303520661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(3)'!$N$4,'GW數據 (3)'!$N$8,'GW數據 (3)'!$N$12,'GW數據 (3)'!$N$16,'GW數據 (3)'!$N$20,'GW數據 (3)'!$N$24)</c:f>
              <c:numCache>
                <c:formatCode>General</c:formatCode>
                <c:ptCount val="6"/>
                <c:pt idx="0">
                  <c:v>0.60874735046269968</c:v>
                </c:pt>
                <c:pt idx="1">
                  <c:v>0.62186492960416351</c:v>
                </c:pt>
                <c:pt idx="2">
                  <c:v>0.63225714728842486</c:v>
                </c:pt>
                <c:pt idx="3">
                  <c:v>0.6358639645694395</c:v>
                </c:pt>
                <c:pt idx="4">
                  <c:v>0.63788622929914363</c:v>
                </c:pt>
                <c:pt idx="5">
                  <c:v>0.63793103448275867</c:v>
                </c:pt>
              </c:numCache>
            </c:numRef>
          </c:val>
        </c:ser>
        <c:ser>
          <c:idx val="2"/>
          <c:order val="3"/>
          <c:tx>
            <c:strRef>
              <c:f>'GW數據 (3)'!$O$3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(3)'!$O$4,'GW數據 (3)'!$O$8,'GW數據 (3)'!$O$12,'GW數據 (3)'!$O$16,'GW數據 (3)'!$O$20,'GW數據 (3)'!$O$24)</c:f>
              <c:numCache>
                <c:formatCode>General</c:formatCode>
                <c:ptCount val="6"/>
                <c:pt idx="0">
                  <c:v>0.74315945475538092</c:v>
                </c:pt>
                <c:pt idx="1">
                  <c:v>0.74991555946164856</c:v>
                </c:pt>
                <c:pt idx="2">
                  <c:v>0.756735425390753</c:v>
                </c:pt>
                <c:pt idx="3">
                  <c:v>0.75450550586775578</c:v>
                </c:pt>
                <c:pt idx="4">
                  <c:v>0.75242464974409351</c:v>
                </c:pt>
                <c:pt idx="5">
                  <c:v>0.75024901342432238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554880"/>
        <c:axId val="145098432"/>
      </c:barChart>
      <c:catAx>
        <c:axId val="13855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098432"/>
        <c:crosses val="autoZero"/>
        <c:auto val="1"/>
        <c:lblAlgn val="ctr"/>
        <c:lblOffset val="100"/>
        <c:noMultiLvlLbl val="0"/>
      </c:catAx>
      <c:valAx>
        <c:axId val="1450984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55488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(3)'!$D$31,'GW數據 (3)'!$D$35,'GW數據 (3)'!$D$39,'GW數據 (3)'!$D$43,'GW數據 (3)'!$D$47,'GW數據 (3)'!$D$51)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(3)'!$E$31,'GW數據 (3)'!$E$35,'GW數據 (3)'!$E$39,'GW數據 (3)'!$E$43,'GW數據 (3)'!$E$47,'GW數據 (3)'!$E$51)</c:f>
              <c:numCache>
                <c:formatCode>General</c:formatCode>
                <c:ptCount val="6"/>
                <c:pt idx="0">
                  <c:v>0.98741299999999999</c:v>
                </c:pt>
                <c:pt idx="1">
                  <c:v>0.99169399999999996</c:v>
                </c:pt>
                <c:pt idx="2">
                  <c:v>0.99293399999999998</c:v>
                </c:pt>
                <c:pt idx="3">
                  <c:v>0.98933899999999997</c:v>
                </c:pt>
                <c:pt idx="4">
                  <c:v>0.99635099999999999</c:v>
                </c:pt>
                <c:pt idx="5">
                  <c:v>0.99804300000000001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(3)'!$F$31,'GW數據 (3)'!$F$35,'GW數據 (3)'!$F$39,'GW數據 (3)'!$F$43,'GW數據 (3)'!$F$47,'GW數據 (3)'!$F$51)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'GW數據 (3)'!$G$29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(3)'!$G$31,'GW數據 (3)'!$G$35,'GW數據 (3)'!$G$39,'GW數據 (3)'!$G$43,'GW數據 (3)'!$G$47,'GW數據 (3)'!$G$51)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66848"/>
        <c:axId val="145100160"/>
      </c:barChart>
      <c:catAx>
        <c:axId val="1451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100160"/>
        <c:crosses val="autoZero"/>
        <c:auto val="1"/>
        <c:lblAlgn val="ctr"/>
        <c:lblOffset val="100"/>
        <c:noMultiLvlLbl val="0"/>
      </c:catAx>
      <c:valAx>
        <c:axId val="1451001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16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(3)'!$L$5,'GW數據 (3)'!$L$9,'GW數據 (3)'!$L$13,'GW數據 (3)'!$L$17,'GW數據 (3)'!$L$21,'GW數據 (3)'!$L$25)</c:f>
              <c:numCache>
                <c:formatCode>General</c:formatCode>
                <c:ptCount val="6"/>
                <c:pt idx="0">
                  <c:v>0.99652759826983062</c:v>
                </c:pt>
                <c:pt idx="1">
                  <c:v>0.9956659601233866</c:v>
                </c:pt>
                <c:pt idx="2">
                  <c:v>0.99496803322476701</c:v>
                </c:pt>
                <c:pt idx="3">
                  <c:v>0.99353771390166989</c:v>
                </c:pt>
                <c:pt idx="4">
                  <c:v>0.99215047648589516</c:v>
                </c:pt>
                <c:pt idx="5">
                  <c:v>0.99074600630719123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(3)'!$M$5,'GW數據 (3)'!$M$9,'GW數據 (3)'!$M$13,'GW數據 (3)'!$M$17,'GW數據 (3)'!$M$21,'GW數據 (3)'!$M$25)</c:f>
              <c:numCache>
                <c:formatCode>General</c:formatCode>
                <c:ptCount val="6"/>
                <c:pt idx="0">
                  <c:v>0.67100242981957303</c:v>
                </c:pt>
                <c:pt idx="1">
                  <c:v>0.71578176429026863</c:v>
                </c:pt>
                <c:pt idx="2">
                  <c:v>0.76255923762256816</c:v>
                </c:pt>
                <c:pt idx="3">
                  <c:v>0.80228851091695541</c:v>
                </c:pt>
                <c:pt idx="4">
                  <c:v>0.88415275121060155</c:v>
                </c:pt>
                <c:pt idx="5">
                  <c:v>0.93823777766289274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(3)'!$N$5,'GW數據 (3)'!$N$9,'GW數據 (3)'!$N$13,'GW數據 (3)'!$N$17,'GW數據 (3)'!$N$21,'GW數據 (3)'!$N$25)</c:f>
              <c:numCache>
                <c:formatCode>General</c:formatCode>
                <c:ptCount val="6"/>
                <c:pt idx="0">
                  <c:v>0.60921608161436525</c:v>
                </c:pt>
                <c:pt idx="1">
                  <c:v>0.62083785693360216</c:v>
                </c:pt>
                <c:pt idx="2">
                  <c:v>0.63149545916696825</c:v>
                </c:pt>
                <c:pt idx="3">
                  <c:v>0.63500835789002053</c:v>
                </c:pt>
                <c:pt idx="4">
                  <c:v>0.63769063743990073</c:v>
                </c:pt>
                <c:pt idx="5">
                  <c:v>0.63793103448275867</c:v>
                </c:pt>
              </c:numCache>
            </c:numRef>
          </c:val>
        </c:ser>
        <c:ser>
          <c:idx val="2"/>
          <c:order val="3"/>
          <c:tx>
            <c:strRef>
              <c:f>'GW數據 (3)'!$O$3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(3)'!$O$5,'GW數據 (3)'!$O$9,'GW數據 (3)'!$O$13,'GW數據 (3)'!$O$17,'GW數據 (3)'!$O$21,'GW數據 (3)'!$O$25)</c:f>
              <c:numCache>
                <c:formatCode>General</c:formatCode>
                <c:ptCount val="6"/>
                <c:pt idx="0">
                  <c:v>0.82206052146340625</c:v>
                </c:pt>
                <c:pt idx="1">
                  <c:v>0.85921263506177958</c:v>
                </c:pt>
                <c:pt idx="2">
                  <c:v>0.89097692533043826</c:v>
                </c:pt>
                <c:pt idx="3">
                  <c:v>0.90536628237605343</c:v>
                </c:pt>
                <c:pt idx="4">
                  <c:v>0.91586103499974147</c:v>
                </c:pt>
                <c:pt idx="5">
                  <c:v>0.91524065553430189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67360"/>
        <c:axId val="145103040"/>
      </c:barChart>
      <c:catAx>
        <c:axId val="1451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103040"/>
        <c:crosses val="autoZero"/>
        <c:auto val="1"/>
        <c:lblAlgn val="ctr"/>
        <c:lblOffset val="100"/>
        <c:noMultiLvlLbl val="0"/>
      </c:catAx>
      <c:valAx>
        <c:axId val="1451030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16736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(3)'!$D$32,'GW數據 (3)'!$D$36,'GW數據 (3)'!$D$40,'GW數據 (3)'!$D$44,'GW數據 (3)'!$D$48,'GW數據 (3)'!$D$52)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(3)'!$E$32,'GW數據 (3)'!$E$36,'GW數據 (3)'!$E$40,'GW數據 (3)'!$E$44,'GW數據 (3)'!$E$48,'GW數據 (3)'!$E$52)</c:f>
              <c:numCache>
                <c:formatCode>General</c:formatCode>
                <c:ptCount val="6"/>
                <c:pt idx="0">
                  <c:v>0.97017900000000001</c:v>
                </c:pt>
                <c:pt idx="1">
                  <c:v>0.95041600000000004</c:v>
                </c:pt>
                <c:pt idx="2">
                  <c:v>0.92533299999999996</c:v>
                </c:pt>
                <c:pt idx="3">
                  <c:v>0.88774399999999998</c:v>
                </c:pt>
                <c:pt idx="4">
                  <c:v>0.86149699999999996</c:v>
                </c:pt>
                <c:pt idx="5">
                  <c:v>0.84854799999999997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(3)'!$F$32,'GW數據 (3)'!$F$36,'GW數據 (3)'!$F$40,'GW數據 (3)'!$F$44,'GW數據 (3)'!$F$48,'GW數據 (3)'!$F$52)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'GW數據 (3)'!$G$29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(3)'!$G$32,'GW數據 (3)'!$G$36,'GW數據 (3)'!$G$40,'GW數據 (3)'!$G$44,'GW數據 (3)'!$G$48,'GW數據 (3)'!$G$52)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69920"/>
        <c:axId val="145317888"/>
      </c:barChart>
      <c:catAx>
        <c:axId val="1451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317888"/>
        <c:crosses val="autoZero"/>
        <c:auto val="1"/>
        <c:lblAlgn val="ctr"/>
        <c:lblOffset val="100"/>
        <c:noMultiLvlLbl val="0"/>
      </c:catAx>
      <c:valAx>
        <c:axId val="1453178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16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(3)'!$L$6,'GW數據 (3)'!$L$10,'GW數據 (3)'!$L$14,'GW數據 (3)'!$L$18,'GW數據 (3)'!$L$22,'GW數據 (3)'!$L$26)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(3)'!$M$6,'GW數據 (3)'!$M$10,'GW數據 (3)'!$M$14,'GW數據 (3)'!$M$18,'GW數據 (3)'!$M$22,'GW數據 (3)'!$M$26)</c:f>
              <c:numCache>
                <c:formatCode>General</c:formatCode>
                <c:ptCount val="6"/>
                <c:pt idx="0">
                  <c:v>0.64066328904513259</c:v>
                </c:pt>
                <c:pt idx="1">
                  <c:v>0.68152561650209376</c:v>
                </c:pt>
                <c:pt idx="2">
                  <c:v>0.73844629409433216</c:v>
                </c:pt>
                <c:pt idx="3">
                  <c:v>0.78491271605576529</c:v>
                </c:pt>
                <c:pt idx="4">
                  <c:v>0.84375312343828091</c:v>
                </c:pt>
                <c:pt idx="5">
                  <c:v>0.90363438970170085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(3)'!$N$6,'GW數據 (3)'!$N$10,'GW數據 (3)'!$N$14,'GW數據 (3)'!$N$18,'GW數據 (3)'!$N$22,'GW數據 (3)'!$N$26)</c:f>
              <c:numCache>
                <c:formatCode>General</c:formatCode>
                <c:ptCount val="6"/>
                <c:pt idx="0">
                  <c:v>0.60695772803253545</c:v>
                </c:pt>
                <c:pt idx="1">
                  <c:v>0.62378465939444083</c:v>
                </c:pt>
                <c:pt idx="2">
                  <c:v>0.631838391149253</c:v>
                </c:pt>
                <c:pt idx="3">
                  <c:v>0.63596391459442692</c:v>
                </c:pt>
                <c:pt idx="4">
                  <c:v>0.63756139171793413</c:v>
                </c:pt>
                <c:pt idx="5">
                  <c:v>0.63793017284461218</c:v>
                </c:pt>
              </c:numCache>
            </c:numRef>
          </c:val>
        </c:ser>
        <c:ser>
          <c:idx val="2"/>
          <c:order val="3"/>
          <c:tx>
            <c:strRef>
              <c:f>'GW數據 (3)'!$O$3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(3)'!$O$6,'GW數據 (3)'!$O$10,'GW數據 (3)'!$O$14,'GW數據 (3)'!$O$18,'GW數據 (3)'!$O$22,'GW數據 (3)'!$O$26)</c:f>
              <c:numCache>
                <c:formatCode>General</c:formatCode>
                <c:ptCount val="6"/>
                <c:pt idx="0">
                  <c:v>0.77899498526598776</c:v>
                </c:pt>
                <c:pt idx="1">
                  <c:v>0.87745782281273166</c:v>
                </c:pt>
                <c:pt idx="2">
                  <c:v>0.92415861034999747</c:v>
                </c:pt>
                <c:pt idx="3">
                  <c:v>0.95488462665219132</c:v>
                </c:pt>
                <c:pt idx="4">
                  <c:v>0.97718382188216246</c:v>
                </c:pt>
                <c:pt idx="5">
                  <c:v>0.98452497888986557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44384"/>
        <c:axId val="145320768"/>
      </c:barChart>
      <c:catAx>
        <c:axId val="1457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320768"/>
        <c:crosses val="autoZero"/>
        <c:auto val="1"/>
        <c:lblAlgn val="ctr"/>
        <c:lblOffset val="100"/>
        <c:noMultiLvlLbl val="0"/>
      </c:catAx>
      <c:valAx>
        <c:axId val="1453207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74438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(3)'!$D$33,'GW數據 (3)'!$D$37,'GW數據 (3)'!$D$41,'GW數據 (3)'!$D$45,'GW數據 (3)'!$D$49,'GW數據 (3)'!$D$53)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(3)'!$E$33,'GW數據 (3)'!$E$37,'GW數據 (3)'!$E$41,'GW數據 (3)'!$E$45,'GW數據 (3)'!$E$49,'GW數據 (3)'!$E$53)</c:f>
              <c:numCache>
                <c:formatCode>General</c:formatCode>
                <c:ptCount val="6"/>
                <c:pt idx="0">
                  <c:v>0.90607700000000002</c:v>
                </c:pt>
                <c:pt idx="1">
                  <c:v>0.87291700000000005</c:v>
                </c:pt>
                <c:pt idx="2">
                  <c:v>0.800481</c:v>
                </c:pt>
                <c:pt idx="3">
                  <c:v>0.76117100000000004</c:v>
                </c:pt>
                <c:pt idx="4">
                  <c:v>0.68813199999999997</c:v>
                </c:pt>
                <c:pt idx="5">
                  <c:v>0.63597300000000001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(3)'!$F$33,'GW數據 (3)'!$F$37,'GW數據 (3)'!$F$41,'GW數據 (3)'!$F$45,'GW數據 (3)'!$F$49,'GW數據 (3)'!$F$53)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'GW數據 (3)'!$G$29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(3)'!$G$33,'GW數據 (3)'!$G$37,'GW數據 (3)'!$G$41,'GW數據 (3)'!$G$45,'GW數據 (3)'!$G$49,'GW數據 (3)'!$G$53)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45408"/>
        <c:axId val="145323072"/>
      </c:barChart>
      <c:catAx>
        <c:axId val="14574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323072"/>
        <c:crosses val="autoZero"/>
        <c:auto val="1"/>
        <c:lblAlgn val="ctr"/>
        <c:lblOffset val="100"/>
        <c:noMultiLvlLbl val="0"/>
      </c:catAx>
      <c:valAx>
        <c:axId val="1453230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74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(3)'!$L$7,'GW數據 (3)'!$L$11,'GW數據 (3)'!$L$15,'GW數據 (3)'!$L$19,'GW數據 (3)'!$L$23,'GW數據 (3)'!$L$27)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(3)'!$M$7,'GW數據 (3)'!$M$11,'GW數據 (3)'!$M$15,'GW數據 (3)'!$M$19,'GW數據 (3)'!$M$23,'GW數據 (3)'!$M$27)</c:f>
              <c:numCache>
                <c:formatCode>General</c:formatCode>
                <c:ptCount val="6"/>
                <c:pt idx="0">
                  <c:v>0.636262903031243</c:v>
                </c:pt>
                <c:pt idx="1">
                  <c:v>0.66447035103138086</c:v>
                </c:pt>
                <c:pt idx="2">
                  <c:v>0.70382395009391852</c:v>
                </c:pt>
                <c:pt idx="3">
                  <c:v>0.74014889107170556</c:v>
                </c:pt>
                <c:pt idx="4">
                  <c:v>0.79328180737217602</c:v>
                </c:pt>
                <c:pt idx="5">
                  <c:v>0.83796033017973781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(3)'!$N$7,'GW數據 (3)'!$N$11,'GW數據 (3)'!$N$15,'GW數據 (3)'!$N$19,'GW數據 (3)'!$N$23,'GW數據 (3)'!$N$27)</c:f>
              <c:numCache>
                <c:formatCode>General</c:formatCode>
                <c:ptCount val="6"/>
                <c:pt idx="0">
                  <c:v>0.60527150217994452</c:v>
                </c:pt>
                <c:pt idx="1">
                  <c:v>0.62133243722966114</c:v>
                </c:pt>
                <c:pt idx="2">
                  <c:v>0.62955074187044413</c:v>
                </c:pt>
                <c:pt idx="3">
                  <c:v>0.63486274104327156</c:v>
                </c:pt>
                <c:pt idx="4">
                  <c:v>0.63751830981061197</c:v>
                </c:pt>
                <c:pt idx="5">
                  <c:v>0.6379146633579762</c:v>
                </c:pt>
              </c:numCache>
            </c:numRef>
          </c:val>
        </c:ser>
        <c:ser>
          <c:idx val="2"/>
          <c:order val="3"/>
          <c:tx>
            <c:strRef>
              <c:f>'GW數據 (3)'!$O$3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(3)'!$O$7,'GW數據 (3)'!$O$11,'GW數據 (3)'!$O$15,'GW數據 (3)'!$O$19,'GW數據 (3)'!$O$23,'GW數據 (3)'!$O$27)</c:f>
              <c:numCache>
                <c:formatCode>General</c:formatCode>
                <c:ptCount val="6"/>
                <c:pt idx="0">
                  <c:v>0.72979803201847349</c:v>
                </c:pt>
                <c:pt idx="1">
                  <c:v>0.80903427596546562</c:v>
                </c:pt>
                <c:pt idx="2">
                  <c:v>0.86878112667804031</c:v>
                </c:pt>
                <c:pt idx="3">
                  <c:v>0.91385341811852705</c:v>
                </c:pt>
                <c:pt idx="4">
                  <c:v>0.95677161419290369</c:v>
                </c:pt>
                <c:pt idx="5">
                  <c:v>0.98197452997639123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69408"/>
        <c:axId val="145678336"/>
      </c:barChart>
      <c:catAx>
        <c:axId val="14516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678336"/>
        <c:crosses val="autoZero"/>
        <c:auto val="1"/>
        <c:lblAlgn val="ctr"/>
        <c:lblOffset val="100"/>
        <c:noMultiLvlLbl val="0"/>
      </c:catAx>
      <c:valAx>
        <c:axId val="1456783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16940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0.99635099999999999</c:v>
                </c:pt>
                <c:pt idx="2">
                  <c:v>0.86149699999999996</c:v>
                </c:pt>
                <c:pt idx="3">
                  <c:v>0.68813199999999997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'GW數據 (3)'!$G$29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47456"/>
        <c:axId val="145681216"/>
      </c:barChart>
      <c:catAx>
        <c:axId val="1457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681216"/>
        <c:crosses val="autoZero"/>
        <c:auto val="1"/>
        <c:lblAlgn val="ctr"/>
        <c:lblOffset val="100"/>
        <c:noMultiLvlLbl val="0"/>
      </c:catAx>
      <c:valAx>
        <c:axId val="1456812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74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(3)'!$L$20:$L$23</c:f>
              <c:numCache>
                <c:formatCode>General</c:formatCode>
                <c:ptCount val="4"/>
                <c:pt idx="0">
                  <c:v>0.7603086387840563</c:v>
                </c:pt>
                <c:pt idx="1">
                  <c:v>0.99215047648589516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(3)'!$M$20:$M$23</c:f>
              <c:numCache>
                <c:formatCode>General</c:formatCode>
                <c:ptCount val="4"/>
                <c:pt idx="0">
                  <c:v>0.75991831670371712</c:v>
                </c:pt>
                <c:pt idx="1">
                  <c:v>0.88415275121060155</c:v>
                </c:pt>
                <c:pt idx="2">
                  <c:v>0.84375312343828091</c:v>
                </c:pt>
                <c:pt idx="3">
                  <c:v>0.79328180737217602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(3)'!$N$20:$N$23</c:f>
              <c:numCache>
                <c:formatCode>General</c:formatCode>
                <c:ptCount val="4"/>
                <c:pt idx="0">
                  <c:v>0.63788622929914363</c:v>
                </c:pt>
                <c:pt idx="1">
                  <c:v>0.63769063743990073</c:v>
                </c:pt>
                <c:pt idx="2">
                  <c:v>0.63756139171793413</c:v>
                </c:pt>
                <c:pt idx="3">
                  <c:v>0.63751830981061197</c:v>
                </c:pt>
              </c:numCache>
            </c:numRef>
          </c:val>
        </c:ser>
        <c:ser>
          <c:idx val="2"/>
          <c:order val="3"/>
          <c:tx>
            <c:strRef>
              <c:f>'GW數據 (3)'!$O$3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(3)'!$O$20:$O$23</c:f>
              <c:numCache>
                <c:formatCode>General</c:formatCode>
                <c:ptCount val="4"/>
                <c:pt idx="0">
                  <c:v>0.75242464974409351</c:v>
                </c:pt>
                <c:pt idx="1">
                  <c:v>0.91586103499974147</c:v>
                </c:pt>
                <c:pt idx="2">
                  <c:v>0.97718382188216246</c:v>
                </c:pt>
                <c:pt idx="3">
                  <c:v>0.95677161419290369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80256"/>
        <c:axId val="145683520"/>
      </c:barChart>
      <c:catAx>
        <c:axId val="1460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683520"/>
        <c:crosses val="autoZero"/>
        <c:auto val="1"/>
        <c:lblAlgn val="ctr"/>
        <c:lblOffset val="100"/>
        <c:noMultiLvlLbl val="0"/>
      </c:catAx>
      <c:valAx>
        <c:axId val="1456835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08025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0.99804300000000001</c:v>
                </c:pt>
                <c:pt idx="2">
                  <c:v>0.84854799999999997</c:v>
                </c:pt>
                <c:pt idx="3">
                  <c:v>0.63597300000000001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'GW數據 (3)'!$G$29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553856"/>
        <c:axId val="145680640"/>
      </c:barChart>
      <c:catAx>
        <c:axId val="13855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680640"/>
        <c:crosses val="autoZero"/>
        <c:auto val="1"/>
        <c:lblAlgn val="ctr"/>
        <c:lblOffset val="100"/>
        <c:noMultiLvlLbl val="0"/>
      </c:catAx>
      <c:valAx>
        <c:axId val="1456806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55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GW數據!$L$8:$L$11</c:f>
              <c:numCache>
                <c:formatCode>General</c:formatCode>
                <c:ptCount val="4"/>
                <c:pt idx="0">
                  <c:v>0.76315549121990744</c:v>
                </c:pt>
                <c:pt idx="1">
                  <c:v>0.9956659601233866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GW數據!$M$8:$M$11</c:f>
              <c:numCache>
                <c:formatCode>General</c:formatCode>
                <c:ptCount val="4"/>
                <c:pt idx="0">
                  <c:v>0.71195781419635018</c:v>
                </c:pt>
                <c:pt idx="1">
                  <c:v>0.72317548122490494</c:v>
                </c:pt>
                <c:pt idx="2">
                  <c:v>0.68553481879749789</c:v>
                </c:pt>
                <c:pt idx="3">
                  <c:v>0.66659687397680478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GW數據!$N$8:$N$11</c:f>
              <c:numCache>
                <c:formatCode>General</c:formatCode>
                <c:ptCount val="4"/>
                <c:pt idx="0">
                  <c:v>0.62186492960416351</c:v>
                </c:pt>
                <c:pt idx="1">
                  <c:v>0.62083785693360216</c:v>
                </c:pt>
                <c:pt idx="2">
                  <c:v>0.62378465939444083</c:v>
                </c:pt>
                <c:pt idx="3">
                  <c:v>0.62133243722966114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GW數據!$O$8:$O$11</c:f>
              <c:numCache>
                <c:formatCode>General</c:formatCode>
                <c:ptCount val="4"/>
                <c:pt idx="0">
                  <c:v>0.74991555946164856</c:v>
                </c:pt>
                <c:pt idx="1">
                  <c:v>0.85921263506177958</c:v>
                </c:pt>
                <c:pt idx="2">
                  <c:v>0.87745782281273166</c:v>
                </c:pt>
                <c:pt idx="3">
                  <c:v>0.80903427596546562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418112"/>
        <c:axId val="139816320"/>
      </c:barChart>
      <c:catAx>
        <c:axId val="1394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816320"/>
        <c:crosses val="autoZero"/>
        <c:auto val="1"/>
        <c:lblAlgn val="ctr"/>
        <c:lblOffset val="100"/>
        <c:noMultiLvlLbl val="0"/>
      </c:catAx>
      <c:valAx>
        <c:axId val="1398163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41811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(3)'!$L$24:$L$27</c:f>
              <c:numCache>
                <c:formatCode>General</c:formatCode>
                <c:ptCount val="4"/>
                <c:pt idx="0">
                  <c:v>0.75972703303520661</c:v>
                </c:pt>
                <c:pt idx="1">
                  <c:v>0.99074600630719123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(3)'!$M$24:$M$27</c:f>
              <c:numCache>
                <c:formatCode>General</c:formatCode>
                <c:ptCount val="4"/>
                <c:pt idx="0">
                  <c:v>0.75972703303520661</c:v>
                </c:pt>
                <c:pt idx="1">
                  <c:v>0.93823777766289274</c:v>
                </c:pt>
                <c:pt idx="2">
                  <c:v>0.90363438970170085</c:v>
                </c:pt>
                <c:pt idx="3">
                  <c:v>0.83796033017973781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(3)'!$N$24:$N$27</c:f>
              <c:numCache>
                <c:formatCode>General</c:formatCode>
                <c:ptCount val="4"/>
                <c:pt idx="0">
                  <c:v>0.63793103448275867</c:v>
                </c:pt>
                <c:pt idx="1">
                  <c:v>0.63793103448275867</c:v>
                </c:pt>
                <c:pt idx="2">
                  <c:v>0.63793017284461218</c:v>
                </c:pt>
                <c:pt idx="3">
                  <c:v>0.6379146633579762</c:v>
                </c:pt>
              </c:numCache>
            </c:numRef>
          </c:val>
        </c:ser>
        <c:ser>
          <c:idx val="2"/>
          <c:order val="3"/>
          <c:tx>
            <c:strRef>
              <c:f>'GW數據 (3)'!$O$3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(3)'!$O$24:$O$27</c:f>
              <c:numCache>
                <c:formatCode>General</c:formatCode>
                <c:ptCount val="4"/>
                <c:pt idx="0">
                  <c:v>0.75024901342432238</c:v>
                </c:pt>
                <c:pt idx="1">
                  <c:v>0.91524065553430189</c:v>
                </c:pt>
                <c:pt idx="2">
                  <c:v>0.98452497888986557</c:v>
                </c:pt>
                <c:pt idx="3">
                  <c:v>0.98197452997639123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81280"/>
        <c:axId val="145859712"/>
      </c:barChart>
      <c:catAx>
        <c:axId val="1460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859712"/>
        <c:crosses val="autoZero"/>
        <c:auto val="1"/>
        <c:lblAlgn val="ctr"/>
        <c:lblOffset val="100"/>
        <c:noMultiLvlLbl val="0"/>
      </c:catAx>
      <c:valAx>
        <c:axId val="1458597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08128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(4)'!$D$3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'GW數據 (4)'!$E$3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0.908335</c:v>
                </c:pt>
                <c:pt idx="2">
                  <c:v>0.70276400000000006</c:v>
                </c:pt>
                <c:pt idx="3">
                  <c:v>0.58323400000000003</c:v>
                </c:pt>
              </c:numCache>
            </c:numRef>
          </c:val>
        </c:ser>
        <c:ser>
          <c:idx val="1"/>
          <c:order val="2"/>
          <c:tx>
            <c:strRef>
              <c:f>'GW數據 (4)'!$F$29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(4)'!$F$42:$F$45</c:f>
              <c:numCache>
                <c:formatCode>General</c:formatCode>
                <c:ptCount val="4"/>
                <c:pt idx="0">
                  <c:v>7.0697399999999994E-2</c:v>
                </c:pt>
                <c:pt idx="1">
                  <c:v>8.62845E-2</c:v>
                </c:pt>
                <c:pt idx="2">
                  <c:v>7.8638299999999994E-2</c:v>
                </c:pt>
                <c:pt idx="3">
                  <c:v>0.101857</c:v>
                </c:pt>
              </c:numCache>
            </c:numRef>
          </c:val>
        </c:ser>
        <c:ser>
          <c:idx val="2"/>
          <c:order val="3"/>
          <c:tx>
            <c:strRef>
              <c:f>'GW數據 (4)'!$G$29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0.83160299999999998</c:v>
                </c:pt>
                <c:pt idx="2">
                  <c:v>0.62453899999999996</c:v>
                </c:pt>
                <c:pt idx="3">
                  <c:v>0.476294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36448"/>
        <c:axId val="145861440"/>
      </c:barChart>
      <c:catAx>
        <c:axId val="1433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861440"/>
        <c:crosses val="autoZero"/>
        <c:auto val="1"/>
        <c:lblAlgn val="ctr"/>
        <c:lblOffset val="100"/>
        <c:noMultiLvlLbl val="0"/>
      </c:catAx>
      <c:valAx>
        <c:axId val="1458614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33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(4)'!$D$3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(4)'!$L$16:$L$19</c:f>
              <c:numCache>
                <c:formatCode>General</c:formatCode>
                <c:ptCount val="4"/>
                <c:pt idx="0">
                  <c:v>0.76091350876286001</c:v>
                </c:pt>
                <c:pt idx="1">
                  <c:v>0.99353771390166989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(4)'!$E$3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(4)'!$M$16:$M$19</c:f>
              <c:numCache>
                <c:formatCode>General</c:formatCode>
                <c:ptCount val="4"/>
                <c:pt idx="0">
                  <c:v>0.74816729566251361</c:v>
                </c:pt>
                <c:pt idx="1">
                  <c:v>0.79604163435523634</c:v>
                </c:pt>
                <c:pt idx="2">
                  <c:v>0.77360457702183394</c:v>
                </c:pt>
                <c:pt idx="3">
                  <c:v>0.74937875889641381</c:v>
                </c:pt>
              </c:numCache>
            </c:numRef>
          </c:val>
        </c:ser>
        <c:ser>
          <c:idx val="1"/>
          <c:order val="2"/>
          <c:tx>
            <c:strRef>
              <c:f>'GW數據 (4)'!$F$29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(4)'!$N$16:$N$19</c:f>
              <c:numCache>
                <c:formatCode>General</c:formatCode>
                <c:ptCount val="4"/>
                <c:pt idx="0">
                  <c:v>0.63777852453083805</c:v>
                </c:pt>
                <c:pt idx="1">
                  <c:v>0.63773544262351589</c:v>
                </c:pt>
                <c:pt idx="2">
                  <c:v>0.63778369435971671</c:v>
                </c:pt>
                <c:pt idx="3">
                  <c:v>0.63780351203708496</c:v>
                </c:pt>
              </c:numCache>
            </c:numRef>
          </c:val>
        </c:ser>
        <c:ser>
          <c:idx val="2"/>
          <c:order val="3"/>
          <c:tx>
            <c:strRef>
              <c:f>'GW數據 (4)'!$O$3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(4)'!$O$16:$O$19</c:f>
              <c:numCache>
                <c:formatCode>General</c:formatCode>
                <c:ptCount val="4"/>
                <c:pt idx="0">
                  <c:v>0.75450550586775578</c:v>
                </c:pt>
                <c:pt idx="1">
                  <c:v>0.90652087749228838</c:v>
                </c:pt>
                <c:pt idx="2">
                  <c:v>0.94621654689896439</c:v>
                </c:pt>
                <c:pt idx="3">
                  <c:v>0.87986179324131042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37472"/>
        <c:axId val="145863744"/>
      </c:barChart>
      <c:catAx>
        <c:axId val="1433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863744"/>
        <c:crosses val="autoZero"/>
        <c:auto val="1"/>
        <c:lblAlgn val="ctr"/>
        <c:lblOffset val="100"/>
        <c:noMultiLvlLbl val="0"/>
      </c:catAx>
      <c:valAx>
        <c:axId val="1458637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33747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(4)'!$D$3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'GW數據 (4)'!$E$3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(4)'!$E$30:$E$33</c:f>
              <c:numCache>
                <c:formatCode>General</c:formatCode>
                <c:ptCount val="4"/>
                <c:pt idx="0">
                  <c:v>1</c:v>
                </c:pt>
                <c:pt idx="1">
                  <c:v>0.82203400000000004</c:v>
                </c:pt>
                <c:pt idx="2">
                  <c:v>0.66472200000000004</c:v>
                </c:pt>
                <c:pt idx="3">
                  <c:v>0.55962599999999996</c:v>
                </c:pt>
              </c:numCache>
            </c:numRef>
          </c:val>
        </c:ser>
        <c:ser>
          <c:idx val="1"/>
          <c:order val="2"/>
          <c:tx>
            <c:strRef>
              <c:f>'GW數據 (4)'!$F$29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(4)'!$F$30:$F$33</c:f>
              <c:numCache>
                <c:formatCode>General</c:formatCode>
                <c:ptCount val="4"/>
                <c:pt idx="0">
                  <c:v>0.30645600000000001</c:v>
                </c:pt>
                <c:pt idx="1">
                  <c:v>0.33619500000000002</c:v>
                </c:pt>
                <c:pt idx="2">
                  <c:v>0.40521000000000001</c:v>
                </c:pt>
                <c:pt idx="3">
                  <c:v>0.39564899999999997</c:v>
                </c:pt>
              </c:numCache>
            </c:numRef>
          </c:val>
        </c:ser>
        <c:ser>
          <c:idx val="2"/>
          <c:order val="3"/>
          <c:tx>
            <c:strRef>
              <c:f>'GW數據 (4)'!$G$29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(4)'!$G$30:$G$33</c:f>
              <c:numCache>
                <c:formatCode>General</c:formatCode>
                <c:ptCount val="4"/>
                <c:pt idx="0">
                  <c:v>0.96003499999999997</c:v>
                </c:pt>
                <c:pt idx="1">
                  <c:v>0.83403799999999995</c:v>
                </c:pt>
                <c:pt idx="2">
                  <c:v>0.63977300000000004</c:v>
                </c:pt>
                <c:pt idx="3">
                  <c:v>0.53449100000000005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39008"/>
        <c:axId val="145866048"/>
      </c:barChart>
      <c:catAx>
        <c:axId val="1433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866048"/>
        <c:crosses val="autoZero"/>
        <c:auto val="1"/>
        <c:lblAlgn val="ctr"/>
        <c:lblOffset val="100"/>
        <c:noMultiLvlLbl val="0"/>
      </c:catAx>
      <c:valAx>
        <c:axId val="1458660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33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(4)'!$D$3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'GW數據 (4)'!$J$4:$J$7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(4)'!$L$4:$L$7</c:f>
              <c:numCache>
                <c:formatCode>General</c:formatCode>
                <c:ptCount val="4"/>
                <c:pt idx="0">
                  <c:v>0.76379568836271516</c:v>
                </c:pt>
                <c:pt idx="1">
                  <c:v>0.99652759826983062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(4)'!$E$3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(4)'!$J$4:$J$7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(4)'!$M$4:$M$7</c:f>
              <c:numCache>
                <c:formatCode>General</c:formatCode>
                <c:ptCount val="4"/>
                <c:pt idx="0">
                  <c:v>0.70299936238777172</c:v>
                </c:pt>
                <c:pt idx="1">
                  <c:v>0.67685122955763499</c:v>
                </c:pt>
                <c:pt idx="2">
                  <c:v>0.64328094573402961</c:v>
                </c:pt>
                <c:pt idx="3">
                  <c:v>0.62021747746816247</c:v>
                </c:pt>
              </c:numCache>
            </c:numRef>
          </c:val>
        </c:ser>
        <c:ser>
          <c:idx val="1"/>
          <c:order val="2"/>
          <c:tx>
            <c:strRef>
              <c:f>'GW數據 (4)'!$F$29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'GW數據 (4)'!$J$4:$J$7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(4)'!$N$4:$N$7</c:f>
              <c:numCache>
                <c:formatCode>General</c:formatCode>
                <c:ptCount val="4"/>
                <c:pt idx="0">
                  <c:v>0.6311800996053698</c:v>
                </c:pt>
                <c:pt idx="1">
                  <c:v>0.6313351944717297</c:v>
                </c:pt>
                <c:pt idx="2">
                  <c:v>0.62825483809819227</c:v>
                </c:pt>
                <c:pt idx="3">
                  <c:v>0.62781971083423815</c:v>
                </c:pt>
              </c:numCache>
            </c:numRef>
          </c:val>
        </c:ser>
        <c:ser>
          <c:idx val="2"/>
          <c:order val="3"/>
          <c:tx>
            <c:strRef>
              <c:f>'GW數據 (4)'!$O$3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(4)'!$J$4:$J$7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(4)'!$O$4:$O$7</c:f>
              <c:numCache>
                <c:formatCode>General</c:formatCode>
                <c:ptCount val="4"/>
                <c:pt idx="0">
                  <c:v>0.74393320581088773</c:v>
                </c:pt>
                <c:pt idx="1">
                  <c:v>0.82498922952316944</c:v>
                </c:pt>
                <c:pt idx="2">
                  <c:v>0.7780101328646023</c:v>
                </c:pt>
                <c:pt idx="3">
                  <c:v>0.72262834100191287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50624"/>
        <c:axId val="143312576"/>
      </c:barChart>
      <c:catAx>
        <c:axId val="1434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312576"/>
        <c:crosses val="autoZero"/>
        <c:auto val="1"/>
        <c:lblAlgn val="ctr"/>
        <c:lblOffset val="100"/>
        <c:noMultiLvlLbl val="0"/>
      </c:catAx>
      <c:valAx>
        <c:axId val="1433125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45062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(4)'!$D$3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(4)'!$J$4:$J$7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'GW數據 (4)'!$E$3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(4)'!$J$4:$J$7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(4)'!$E$34:$E$37</c:f>
              <c:numCache>
                <c:formatCode>General</c:formatCode>
                <c:ptCount val="4"/>
                <c:pt idx="0">
                  <c:v>1</c:v>
                </c:pt>
                <c:pt idx="1">
                  <c:v>0.86224900000000004</c:v>
                </c:pt>
                <c:pt idx="2">
                  <c:v>0.653976</c:v>
                </c:pt>
                <c:pt idx="3">
                  <c:v>0.55191000000000001</c:v>
                </c:pt>
              </c:numCache>
            </c:numRef>
          </c:val>
        </c:ser>
        <c:ser>
          <c:idx val="1"/>
          <c:order val="2"/>
          <c:tx>
            <c:strRef>
              <c:f>'GW數據 (4)'!$F$29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'GW數據 (4)'!$J$4:$J$7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(4)'!$F$34:$F$37</c:f>
              <c:numCache>
                <c:formatCode>General</c:formatCode>
                <c:ptCount val="4"/>
                <c:pt idx="0">
                  <c:v>0.21273</c:v>
                </c:pt>
                <c:pt idx="1">
                  <c:v>0.23507800000000001</c:v>
                </c:pt>
                <c:pt idx="2">
                  <c:v>0.20966399999999999</c:v>
                </c:pt>
                <c:pt idx="3">
                  <c:v>0.25306499999999998</c:v>
                </c:pt>
              </c:numCache>
            </c:numRef>
          </c:val>
        </c:ser>
        <c:ser>
          <c:idx val="2"/>
          <c:order val="3"/>
          <c:tx>
            <c:strRef>
              <c:f>'GW數據 (4)'!$G$29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(4)'!$J$4:$J$7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(4)'!$G$34:$G$37</c:f>
              <c:numCache>
                <c:formatCode>General</c:formatCode>
                <c:ptCount val="4"/>
                <c:pt idx="0">
                  <c:v>0.96089400000000003</c:v>
                </c:pt>
                <c:pt idx="1">
                  <c:v>0.82792900000000003</c:v>
                </c:pt>
                <c:pt idx="2">
                  <c:v>0.60659799999999997</c:v>
                </c:pt>
                <c:pt idx="3">
                  <c:v>0.48940899999999998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51648"/>
        <c:axId val="143314880"/>
      </c:barChart>
      <c:catAx>
        <c:axId val="1434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314880"/>
        <c:crosses val="autoZero"/>
        <c:auto val="1"/>
        <c:lblAlgn val="ctr"/>
        <c:lblOffset val="100"/>
        <c:noMultiLvlLbl val="0"/>
      </c:catAx>
      <c:valAx>
        <c:axId val="1433148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45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(4)'!$D$3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(4)'!$L$8:$L$11</c:f>
              <c:numCache>
                <c:formatCode>General</c:formatCode>
                <c:ptCount val="4"/>
                <c:pt idx="0">
                  <c:v>0.76315549121990744</c:v>
                </c:pt>
                <c:pt idx="1">
                  <c:v>0.9956659601233866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(4)'!$E$3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(4)'!$M$8:$M$11</c:f>
              <c:numCache>
                <c:formatCode>General</c:formatCode>
                <c:ptCount val="4"/>
                <c:pt idx="0">
                  <c:v>0.71322269899532997</c:v>
                </c:pt>
                <c:pt idx="1">
                  <c:v>0.72177790415137255</c:v>
                </c:pt>
                <c:pt idx="2">
                  <c:v>0.68222785159144572</c:v>
                </c:pt>
                <c:pt idx="3">
                  <c:v>0.6657550535077289</c:v>
                </c:pt>
              </c:numCache>
            </c:numRef>
          </c:val>
        </c:ser>
        <c:ser>
          <c:idx val="1"/>
          <c:order val="2"/>
          <c:tx>
            <c:strRef>
              <c:f>'GW數據 (4)'!$F$29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(4)'!$N$8:$N$11</c:f>
              <c:numCache>
                <c:formatCode>General</c:formatCode>
                <c:ptCount val="4"/>
                <c:pt idx="0">
                  <c:v>0.63532888728049774</c:v>
                </c:pt>
                <c:pt idx="1">
                  <c:v>0.63583811542504609</c:v>
                </c:pt>
                <c:pt idx="2">
                  <c:v>0.63606731117200022</c:v>
                </c:pt>
                <c:pt idx="3">
                  <c:v>0.63536938427338063</c:v>
                </c:pt>
              </c:numCache>
            </c:numRef>
          </c:val>
        </c:ser>
        <c:ser>
          <c:idx val="2"/>
          <c:order val="3"/>
          <c:tx>
            <c:strRef>
              <c:f>'GW數據 (4)'!$O$3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(4)'!$O$8:$O$11</c:f>
              <c:numCache>
                <c:formatCode>General</c:formatCode>
                <c:ptCount val="4"/>
                <c:pt idx="0">
                  <c:v>0.75035844146892072</c:v>
                </c:pt>
                <c:pt idx="1">
                  <c:v>0.8615192403798102</c:v>
                </c:pt>
                <c:pt idx="2">
                  <c:v>0.86493822054489999</c:v>
                </c:pt>
                <c:pt idx="3">
                  <c:v>0.77255251684502579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52672"/>
        <c:axId val="143316032"/>
      </c:barChart>
      <c:catAx>
        <c:axId val="14345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316032"/>
        <c:crosses val="autoZero"/>
        <c:auto val="1"/>
        <c:lblAlgn val="ctr"/>
        <c:lblOffset val="100"/>
        <c:noMultiLvlLbl val="0"/>
      </c:catAx>
      <c:valAx>
        <c:axId val="1433160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45267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(4)'!$D$3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'GW數據 (4)'!$E$3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(4)'!$E$38:$E$41</c:f>
              <c:numCache>
                <c:formatCode>General</c:formatCode>
                <c:ptCount val="4"/>
                <c:pt idx="0">
                  <c:v>1</c:v>
                </c:pt>
                <c:pt idx="1">
                  <c:v>0.88133300000000003</c:v>
                </c:pt>
                <c:pt idx="2">
                  <c:v>0.68111900000000003</c:v>
                </c:pt>
                <c:pt idx="3">
                  <c:v>0.55035900000000004</c:v>
                </c:pt>
              </c:numCache>
            </c:numRef>
          </c:val>
        </c:ser>
        <c:ser>
          <c:idx val="1"/>
          <c:order val="2"/>
          <c:tx>
            <c:strRef>
              <c:f>'GW數據 (4)'!$F$29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(4)'!$F$38:$F$41</c:f>
              <c:numCache>
                <c:formatCode>General</c:formatCode>
                <c:ptCount val="4"/>
                <c:pt idx="0">
                  <c:v>0.11144900000000001</c:v>
                </c:pt>
                <c:pt idx="1">
                  <c:v>0.12800400000000001</c:v>
                </c:pt>
                <c:pt idx="2">
                  <c:v>0.127942</c:v>
                </c:pt>
                <c:pt idx="3">
                  <c:v>0.16869400000000001</c:v>
                </c:pt>
              </c:numCache>
            </c:numRef>
          </c:val>
        </c:ser>
        <c:ser>
          <c:idx val="2"/>
          <c:order val="3"/>
          <c:tx>
            <c:strRef>
              <c:f>'GW數據 (4)'!$G$29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0.82882199999999995</c:v>
                </c:pt>
                <c:pt idx="2">
                  <c:v>0.59402600000000005</c:v>
                </c:pt>
                <c:pt idx="3">
                  <c:v>0.48114400000000002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36960"/>
        <c:axId val="143318336"/>
      </c:barChart>
      <c:catAx>
        <c:axId val="14333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318336"/>
        <c:crosses val="autoZero"/>
        <c:auto val="1"/>
        <c:lblAlgn val="ctr"/>
        <c:lblOffset val="100"/>
        <c:noMultiLvlLbl val="0"/>
      </c:catAx>
      <c:valAx>
        <c:axId val="1433183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33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(4)'!$D$3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(4)'!$L$12:$L$15</c:f>
              <c:numCache>
                <c:formatCode>General</c:formatCode>
                <c:ptCount val="4"/>
                <c:pt idx="0">
                  <c:v>0.76197763187371836</c:v>
                </c:pt>
                <c:pt idx="1">
                  <c:v>0.99496803322476701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(4)'!$E$3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(4)'!$M$12:$M$15</c:f>
              <c:numCache>
                <c:formatCode>General</c:formatCode>
                <c:ptCount val="4"/>
                <c:pt idx="0">
                  <c:v>0.73818694101225257</c:v>
                </c:pt>
                <c:pt idx="1">
                  <c:v>0.75957021489255383</c:v>
                </c:pt>
                <c:pt idx="2">
                  <c:v>0.73494890485791597</c:v>
                </c:pt>
                <c:pt idx="3">
                  <c:v>0.70724810008788719</c:v>
                </c:pt>
              </c:numCache>
            </c:numRef>
          </c:val>
        </c:ser>
        <c:ser>
          <c:idx val="1"/>
          <c:order val="2"/>
          <c:tx>
            <c:strRef>
              <c:f>'GW數據 (4)'!$F$29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(4)'!$N$12:$N$15</c:f>
              <c:numCache>
                <c:formatCode>General</c:formatCode>
                <c:ptCount val="4"/>
                <c:pt idx="0">
                  <c:v>0.63739423391752403</c:v>
                </c:pt>
                <c:pt idx="1">
                  <c:v>0.63734339726688383</c:v>
                </c:pt>
                <c:pt idx="2">
                  <c:v>0.63743817746299269</c:v>
                </c:pt>
                <c:pt idx="3">
                  <c:v>0.63721415154491723</c:v>
                </c:pt>
              </c:numCache>
            </c:numRef>
          </c:val>
        </c:ser>
        <c:ser>
          <c:idx val="2"/>
          <c:order val="3"/>
          <c:tx>
            <c:strRef>
              <c:f>'GW數據 (4)'!$O$3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(4)'!$O$12:$O$15</c:f>
              <c:numCache>
                <c:formatCode>General</c:formatCode>
                <c:ptCount val="4"/>
                <c:pt idx="0">
                  <c:v>0.756735425390753</c:v>
                </c:pt>
                <c:pt idx="1">
                  <c:v>0.89250202484964425</c:v>
                </c:pt>
                <c:pt idx="2">
                  <c:v>0.911897499526099</c:v>
                </c:pt>
                <c:pt idx="3">
                  <c:v>0.83106377845559987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53696"/>
        <c:axId val="146900672"/>
      </c:barChart>
      <c:catAx>
        <c:axId val="1434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900672"/>
        <c:crosses val="autoZero"/>
        <c:auto val="1"/>
        <c:lblAlgn val="ctr"/>
        <c:lblOffset val="100"/>
        <c:noMultiLvlLbl val="0"/>
      </c:catAx>
      <c:valAx>
        <c:axId val="1469006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45369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(4)'!$D$3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('GW數據 (4)'!$C$30,'GW數據 (4)'!$C$34,'GW數據 (4)'!$C$38,'GW數據 (4)'!$C$42,'GW數據 (4)'!$C$46,'GW數據 (4)'!$C$50)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(4)'!$D$30,'GW數據 (4)'!$D$34,'GW數據 (4)'!$D$38,'GW數據 (4)'!$D$42,'GW數據 (4)'!$D$46,'GW數據 (4)'!$D$50)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(4)'!$E$3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(4)'!$C$30,'GW數據 (4)'!$C$34,'GW數據 (4)'!$C$38,'GW數據 (4)'!$C$42,'GW數據 (4)'!$C$46,'GW數據 (4)'!$C$50)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(4)'!$E$30,'GW數據 (4)'!$E$34,'GW數據 (4)'!$E$38,'GW數據 (4)'!$E$42,'GW數據 (4)'!$E$46,'GW數據 (4)'!$E$50)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'GW數據 (4)'!$F$29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('GW數據 (4)'!$C$30,'GW數據 (4)'!$C$34,'GW數據 (4)'!$C$38,'GW數據 (4)'!$C$42,'GW數據 (4)'!$C$46,'GW數據 (4)'!$C$50)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(4)'!$F$30,'GW數據 (4)'!$F$34,'GW數據 (4)'!$F$38,'GW數據 (4)'!$F$42,'GW數據 (4)'!$F$46,'GW數據 (4)'!$F$50)</c:f>
              <c:numCache>
                <c:formatCode>General</c:formatCode>
                <c:ptCount val="6"/>
                <c:pt idx="0">
                  <c:v>0.30645600000000001</c:v>
                </c:pt>
                <c:pt idx="1">
                  <c:v>0.21273</c:v>
                </c:pt>
                <c:pt idx="2">
                  <c:v>0.11144900000000001</c:v>
                </c:pt>
                <c:pt idx="3">
                  <c:v>7.0697399999999994E-2</c:v>
                </c:pt>
                <c:pt idx="4">
                  <c:v>4.0025100000000001E-2</c:v>
                </c:pt>
                <c:pt idx="5">
                  <c:v>2.34684E-2</c:v>
                </c:pt>
              </c:numCache>
            </c:numRef>
          </c:val>
        </c:ser>
        <c:ser>
          <c:idx val="2"/>
          <c:order val="3"/>
          <c:tx>
            <c:strRef>
              <c:f>'GW數據 (4)'!$G$3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(4)'!$C$30,'GW數據 (4)'!$C$34,'GW數據 (4)'!$C$38,'GW數據 (4)'!$C$42,'GW數據 (4)'!$C$46,'GW數據 (4)'!$C$50)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(4)'!$G$30,'GW數據 (4)'!$G$34,'GW數據 (4)'!$G$38,'GW數據 (4)'!$G$42,'GW數據 (4)'!$G$46,'GW數據 (4)'!$G$50)</c:f>
              <c:numCache>
                <c:formatCode>General</c:formatCode>
                <c:ptCount val="6"/>
                <c:pt idx="0">
                  <c:v>0.96003499999999997</c:v>
                </c:pt>
                <c:pt idx="1">
                  <c:v>0.96089400000000003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70112"/>
        <c:axId val="146902400"/>
      </c:barChart>
      <c:catAx>
        <c:axId val="1469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902400"/>
        <c:crosses val="autoZero"/>
        <c:auto val="1"/>
        <c:lblAlgn val="ctr"/>
        <c:lblOffset val="100"/>
        <c:noMultiLvlLbl val="0"/>
      </c:catAx>
      <c:valAx>
        <c:axId val="1469024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97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GW數據!$E$38:$E$41</c:f>
              <c:numCache>
                <c:formatCode>General</c:formatCode>
                <c:ptCount val="4"/>
                <c:pt idx="0">
                  <c:v>1</c:v>
                </c:pt>
                <c:pt idx="1">
                  <c:v>0.99279300000000004</c:v>
                </c:pt>
                <c:pt idx="2">
                  <c:v>0.92174400000000001</c:v>
                </c:pt>
                <c:pt idx="3">
                  <c:v>0.79840599999999995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419136"/>
        <c:axId val="139818624"/>
      </c:barChart>
      <c:catAx>
        <c:axId val="1394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818624"/>
        <c:crosses val="autoZero"/>
        <c:auto val="1"/>
        <c:lblAlgn val="ctr"/>
        <c:lblOffset val="100"/>
        <c:noMultiLvlLbl val="0"/>
      </c:catAx>
      <c:valAx>
        <c:axId val="1398186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41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(4)'!$D$3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('GW數據 (4)'!$K$4,'GW數據 (4)'!$K$8,'GW數據 (4)'!$K$12,'GW數據 (4)'!$K$16,'GW數據 (4)'!$K$20,'GW數據 (4)'!$K$24)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(4)'!$L$4,'GW數據 (4)'!$L$8,'GW數據 (4)'!$L$12,'GW數據 (4)'!$L$16,'GW數據 (4)'!$L$20,'GW數據 (4)'!$L$24)</c:f>
              <c:numCache>
                <c:formatCode>General</c:formatCode>
                <c:ptCount val="6"/>
                <c:pt idx="0">
                  <c:v>0.76379568836271516</c:v>
                </c:pt>
                <c:pt idx="1">
                  <c:v>0.76315549121990744</c:v>
                </c:pt>
                <c:pt idx="2">
                  <c:v>0.76197763187371836</c:v>
                </c:pt>
                <c:pt idx="3">
                  <c:v>0.76091350876286001</c:v>
                </c:pt>
                <c:pt idx="4">
                  <c:v>0.7603086387840563</c:v>
                </c:pt>
                <c:pt idx="5">
                  <c:v>0.75972703303520661</c:v>
                </c:pt>
              </c:numCache>
            </c:numRef>
          </c:val>
        </c:ser>
        <c:ser>
          <c:idx val="0"/>
          <c:order val="1"/>
          <c:tx>
            <c:strRef>
              <c:f>'GW數據 (4)'!$E$3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(4)'!$K$4,'GW數據 (4)'!$K$8,'GW數據 (4)'!$K$12,'GW數據 (4)'!$K$16,'GW數據 (4)'!$K$20,'GW數據 (4)'!$K$24)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(4)'!$M$4,'GW數據 (4)'!$M$8,'GW數據 (4)'!$M$12,'GW數據 (4)'!$M$16,'GW數據 (4)'!$M$20,'GW數據 (4)'!$M$24)</c:f>
              <c:numCache>
                <c:formatCode>General</c:formatCode>
                <c:ptCount val="6"/>
                <c:pt idx="0">
                  <c:v>0.70299936238777172</c:v>
                </c:pt>
                <c:pt idx="1">
                  <c:v>0.71322269899532997</c:v>
                </c:pt>
                <c:pt idx="2">
                  <c:v>0.73818694101225257</c:v>
                </c:pt>
                <c:pt idx="3">
                  <c:v>0.74816729566251361</c:v>
                </c:pt>
                <c:pt idx="4">
                  <c:v>0.75991831670371712</c:v>
                </c:pt>
                <c:pt idx="5">
                  <c:v>0.75972703303520661</c:v>
                </c:pt>
              </c:numCache>
            </c:numRef>
          </c:val>
        </c:ser>
        <c:ser>
          <c:idx val="1"/>
          <c:order val="2"/>
          <c:tx>
            <c:strRef>
              <c:f>'GW數據 (4)'!$F$29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('GW數據 (4)'!$K$4,'GW數據 (4)'!$K$8,'GW數據 (4)'!$K$12,'GW數據 (4)'!$K$16,'GW數據 (4)'!$K$20,'GW數據 (4)'!$K$24)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(4)'!$N$4,'GW數據 (4)'!$N$8,'GW數據 (4)'!$N$12,'GW數據 (4)'!$N$16,'GW數據 (4)'!$N$20,'GW數據 (4)'!$N$24)</c:f>
              <c:numCache>
                <c:formatCode>General</c:formatCode>
                <c:ptCount val="6"/>
                <c:pt idx="0">
                  <c:v>0.6311800996053698</c:v>
                </c:pt>
                <c:pt idx="1">
                  <c:v>0.63532888728049774</c:v>
                </c:pt>
                <c:pt idx="2">
                  <c:v>0.63739423391752403</c:v>
                </c:pt>
                <c:pt idx="3">
                  <c:v>0.63777852453083805</c:v>
                </c:pt>
                <c:pt idx="4">
                  <c:v>0.63793103448275867</c:v>
                </c:pt>
                <c:pt idx="5">
                  <c:v>0.63793103448275867</c:v>
                </c:pt>
              </c:numCache>
            </c:numRef>
          </c:val>
        </c:ser>
        <c:ser>
          <c:idx val="2"/>
          <c:order val="3"/>
          <c:tx>
            <c:strRef>
              <c:f>'GW數據 (4)'!$O$3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(4)'!$K$4,'GW數據 (4)'!$K$8,'GW數據 (4)'!$K$12,'GW數據 (4)'!$K$16,'GW數據 (4)'!$K$20,'GW數據 (4)'!$K$24)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(4)'!$O$4,'GW數據 (4)'!$O$8,'GW數據 (4)'!$O$12,'GW數據 (4)'!$O$16,'GW數據 (4)'!$O$20,'GW數據 (4)'!$O$24)</c:f>
              <c:numCache>
                <c:formatCode>General</c:formatCode>
                <c:ptCount val="6"/>
                <c:pt idx="0">
                  <c:v>0.74393320581088773</c:v>
                </c:pt>
                <c:pt idx="1">
                  <c:v>0.75035844146892072</c:v>
                </c:pt>
                <c:pt idx="2">
                  <c:v>0.756735425390753</c:v>
                </c:pt>
                <c:pt idx="3">
                  <c:v>0.75450550586775578</c:v>
                </c:pt>
                <c:pt idx="4">
                  <c:v>0.75242464974409351</c:v>
                </c:pt>
                <c:pt idx="5">
                  <c:v>0.75024901342432238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72160"/>
        <c:axId val="146904704"/>
      </c:barChart>
      <c:catAx>
        <c:axId val="1469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904704"/>
        <c:crosses val="autoZero"/>
        <c:auto val="1"/>
        <c:lblAlgn val="ctr"/>
        <c:lblOffset val="100"/>
        <c:noMultiLvlLbl val="0"/>
      </c:catAx>
      <c:valAx>
        <c:axId val="1469047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97216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(4)'!$D$3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('GW數據 (4)'!$C$30,'GW數據 (4)'!$C$34,'GW數據 (4)'!$C$38,'GW數據 (4)'!$C$42,'GW數據 (4)'!$C$46,'GW數據 (4)'!$C$50)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(4)'!$D$31,'GW數據 (4)'!$D$35,'GW數據 (4)'!$D$39,'GW數據 (4)'!$D$43,'GW數據 (4)'!$D$47,'GW數據 (4)'!$D$51)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(4)'!$E$3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(4)'!$C$30,'GW數據 (4)'!$C$34,'GW數據 (4)'!$C$38,'GW數據 (4)'!$C$42,'GW數據 (4)'!$C$46,'GW數據 (4)'!$C$50)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(4)'!$E$31,'GW數據 (4)'!$E$35,'GW數據 (4)'!$E$39,'GW數據 (4)'!$E$43,'GW數據 (4)'!$E$47,'GW數據 (4)'!$E$51)</c:f>
              <c:numCache>
                <c:formatCode>General</c:formatCode>
                <c:ptCount val="6"/>
                <c:pt idx="0">
                  <c:v>0.82203400000000004</c:v>
                </c:pt>
                <c:pt idx="1">
                  <c:v>0.86224900000000004</c:v>
                </c:pt>
                <c:pt idx="2">
                  <c:v>0.88133300000000003</c:v>
                </c:pt>
                <c:pt idx="3">
                  <c:v>0.908335</c:v>
                </c:pt>
                <c:pt idx="4">
                  <c:v>0.98100399999999999</c:v>
                </c:pt>
                <c:pt idx="5">
                  <c:v>0.994031</c:v>
                </c:pt>
              </c:numCache>
            </c:numRef>
          </c:val>
        </c:ser>
        <c:ser>
          <c:idx val="1"/>
          <c:order val="2"/>
          <c:tx>
            <c:strRef>
              <c:f>'GW數據 (4)'!$F$29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('GW數據 (4)'!$C$30,'GW數據 (4)'!$C$34,'GW數據 (4)'!$C$38,'GW數據 (4)'!$C$42,'GW數據 (4)'!$C$46,'GW數據 (4)'!$C$50)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(4)'!$F$31,'GW數據 (4)'!$F$35,'GW數據 (4)'!$F$39,'GW數據 (4)'!$F$43,'GW數據 (4)'!$F$47,'GW數據 (4)'!$F$51)</c:f>
              <c:numCache>
                <c:formatCode>General</c:formatCode>
                <c:ptCount val="6"/>
                <c:pt idx="0">
                  <c:v>0.33619500000000002</c:v>
                </c:pt>
                <c:pt idx="1">
                  <c:v>0.23507800000000001</c:v>
                </c:pt>
                <c:pt idx="2">
                  <c:v>0.12800400000000001</c:v>
                </c:pt>
                <c:pt idx="3">
                  <c:v>8.62845E-2</c:v>
                </c:pt>
                <c:pt idx="4">
                  <c:v>4.5525500000000003E-2</c:v>
                </c:pt>
                <c:pt idx="5">
                  <c:v>2.7285E-2</c:v>
                </c:pt>
              </c:numCache>
            </c:numRef>
          </c:val>
        </c:ser>
        <c:ser>
          <c:idx val="2"/>
          <c:order val="3"/>
          <c:tx>
            <c:strRef>
              <c:f>'GW數據 (4)'!$G$29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(4)'!$C$30,'GW數據 (4)'!$C$34,'GW數據 (4)'!$C$38,'GW數據 (4)'!$C$42,'GW數據 (4)'!$C$46,'GW數據 (4)'!$C$50)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(4)'!$G$31,'GW數據 (4)'!$G$35,'GW數據 (4)'!$G$39,'GW數據 (4)'!$G$43,'GW數據 (4)'!$G$47,'GW數據 (4)'!$G$51)</c:f>
              <c:numCache>
                <c:formatCode>General</c:formatCode>
                <c:ptCount val="6"/>
                <c:pt idx="0">
                  <c:v>0.83403799999999995</c:v>
                </c:pt>
                <c:pt idx="1">
                  <c:v>0.82792900000000003</c:v>
                </c:pt>
                <c:pt idx="2">
                  <c:v>0.82882199999999995</c:v>
                </c:pt>
                <c:pt idx="3">
                  <c:v>0.83160299999999998</c:v>
                </c:pt>
                <c:pt idx="4">
                  <c:v>0.83447700000000002</c:v>
                </c:pt>
                <c:pt idx="5">
                  <c:v>0.82596899999999995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88064"/>
        <c:axId val="147644416"/>
      </c:barChart>
      <c:catAx>
        <c:axId val="1472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644416"/>
        <c:crosses val="autoZero"/>
        <c:auto val="1"/>
        <c:lblAlgn val="ctr"/>
        <c:lblOffset val="100"/>
        <c:noMultiLvlLbl val="0"/>
      </c:catAx>
      <c:valAx>
        <c:axId val="1476444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28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(4)'!$D$3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('GW數據 (4)'!$K$4,'GW數據 (4)'!$K$8,'GW數據 (4)'!$K$12,'GW數據 (4)'!$K$16,'GW數據 (4)'!$K$20,'GW數據 (4)'!$K$24)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(4)'!$L$5,'GW數據 (4)'!$L$9,'GW數據 (4)'!$L$13,'GW數據 (4)'!$L$17,'GW數據 (4)'!$L$21,'GW數據 (4)'!$L$25)</c:f>
              <c:numCache>
                <c:formatCode>General</c:formatCode>
                <c:ptCount val="6"/>
                <c:pt idx="0">
                  <c:v>0.99652759826983062</c:v>
                </c:pt>
                <c:pt idx="1">
                  <c:v>0.9956659601233866</c:v>
                </c:pt>
                <c:pt idx="2">
                  <c:v>0.99496803322476701</c:v>
                </c:pt>
                <c:pt idx="3">
                  <c:v>0.99353771390166989</c:v>
                </c:pt>
                <c:pt idx="4">
                  <c:v>0.99215047648589516</c:v>
                </c:pt>
                <c:pt idx="5">
                  <c:v>0.99074600630719123</c:v>
                </c:pt>
              </c:numCache>
            </c:numRef>
          </c:val>
        </c:ser>
        <c:ser>
          <c:idx val="0"/>
          <c:order val="1"/>
          <c:tx>
            <c:strRef>
              <c:f>'GW數據 (4)'!$E$3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(4)'!$K$4,'GW數據 (4)'!$K$8,'GW數據 (4)'!$K$12,'GW數據 (4)'!$K$16,'GW數據 (4)'!$K$20,'GW數據 (4)'!$K$24)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(4)'!$M$5,'GW數據 (4)'!$M$9,'GW數據 (4)'!$M$13,'GW數據 (4)'!$M$17,'GW數據 (4)'!$M$21,'GW數據 (4)'!$M$25)</c:f>
              <c:numCache>
                <c:formatCode>General</c:formatCode>
                <c:ptCount val="6"/>
                <c:pt idx="0">
                  <c:v>0.67685122955763499</c:v>
                </c:pt>
                <c:pt idx="1">
                  <c:v>0.72177790415137255</c:v>
                </c:pt>
                <c:pt idx="2">
                  <c:v>0.75957021489255383</c:v>
                </c:pt>
                <c:pt idx="3">
                  <c:v>0.79604163435523634</c:v>
                </c:pt>
                <c:pt idx="4">
                  <c:v>0.88302400523876001</c:v>
                </c:pt>
                <c:pt idx="5">
                  <c:v>0.93799651898188852</c:v>
                </c:pt>
              </c:numCache>
            </c:numRef>
          </c:val>
        </c:ser>
        <c:ser>
          <c:idx val="1"/>
          <c:order val="2"/>
          <c:tx>
            <c:strRef>
              <c:f>'GW數據 (4)'!$F$29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('GW數據 (4)'!$K$4,'GW數據 (4)'!$K$8,'GW數據 (4)'!$K$12,'GW數據 (4)'!$K$16,'GW數據 (4)'!$K$20,'GW數據 (4)'!$K$24)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(4)'!$N$5,'GW數據 (4)'!$N$9,'GW數據 (4)'!$N$13,'GW數據 (4)'!$N$17,'GW數據 (4)'!$N$21,'GW數據 (4)'!$N$25)</c:f>
              <c:numCache>
                <c:formatCode>General</c:formatCode>
                <c:ptCount val="6"/>
                <c:pt idx="0">
                  <c:v>0.6313351944717297</c:v>
                </c:pt>
                <c:pt idx="1">
                  <c:v>0.63583811542504609</c:v>
                </c:pt>
                <c:pt idx="2">
                  <c:v>0.63734339726688383</c:v>
                </c:pt>
                <c:pt idx="3">
                  <c:v>0.63773544262351589</c:v>
                </c:pt>
                <c:pt idx="4">
                  <c:v>0.63793103448275867</c:v>
                </c:pt>
                <c:pt idx="5">
                  <c:v>0.63793103448275867</c:v>
                </c:pt>
              </c:numCache>
            </c:numRef>
          </c:val>
        </c:ser>
        <c:ser>
          <c:idx val="2"/>
          <c:order val="3"/>
          <c:tx>
            <c:strRef>
              <c:f>'GW數據 (4)'!$O$3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(4)'!$K$4,'GW數據 (4)'!$K$8,'GW數據 (4)'!$K$12,'GW數據 (4)'!$K$16,'GW數據 (4)'!$K$20,'GW數據 (4)'!$K$24)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(4)'!$O$5,'GW數據 (4)'!$O$9,'GW數據 (4)'!$O$13,'GW數據 (4)'!$O$17,'GW數據 (4)'!$O$21,'GW數據 (4)'!$O$25)</c:f>
              <c:numCache>
                <c:formatCode>General</c:formatCode>
                <c:ptCount val="6"/>
                <c:pt idx="0">
                  <c:v>0.82498922952316944</c:v>
                </c:pt>
                <c:pt idx="1">
                  <c:v>0.8615192403798102</c:v>
                </c:pt>
                <c:pt idx="2">
                  <c:v>0.89250202484964425</c:v>
                </c:pt>
                <c:pt idx="3">
                  <c:v>0.90652087749228838</c:v>
                </c:pt>
                <c:pt idx="4">
                  <c:v>0.91613675920660365</c:v>
                </c:pt>
                <c:pt idx="5">
                  <c:v>0.9152923538230886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90624"/>
        <c:axId val="147646720"/>
      </c:barChart>
      <c:catAx>
        <c:axId val="14729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646720"/>
        <c:crosses val="autoZero"/>
        <c:auto val="1"/>
        <c:lblAlgn val="ctr"/>
        <c:lblOffset val="100"/>
        <c:noMultiLvlLbl val="0"/>
      </c:catAx>
      <c:valAx>
        <c:axId val="1476467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29062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(4)'!$D$3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('GW數據 (4)'!$C$30,'GW數據 (4)'!$C$34,'GW數據 (4)'!$C$38,'GW數據 (4)'!$C$42,'GW數據 (4)'!$C$46,'GW數據 (4)'!$C$50)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(4)'!$D$32,'GW數據 (4)'!$D$36,'GW數據 (4)'!$D$40,'GW數據 (4)'!$D$44,'GW數據 (4)'!$D$48,'GW數據 (4)'!$D$52)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'GW數據 (4)'!$E$3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(4)'!$C$30,'GW數據 (4)'!$C$34,'GW數據 (4)'!$C$38,'GW數據 (4)'!$C$42,'GW數據 (4)'!$C$46,'GW數據 (4)'!$C$50)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(4)'!$E$32,'GW數據 (4)'!$E$36,'GW數據 (4)'!$E$40,'GW數據 (4)'!$E$44,'GW數據 (4)'!$E$48,'GW數據 (4)'!$E$52)</c:f>
              <c:numCache>
                <c:formatCode>General</c:formatCode>
                <c:ptCount val="6"/>
                <c:pt idx="0">
                  <c:v>0.66472200000000004</c:v>
                </c:pt>
                <c:pt idx="1">
                  <c:v>0.653976</c:v>
                </c:pt>
                <c:pt idx="2">
                  <c:v>0.68111900000000003</c:v>
                </c:pt>
                <c:pt idx="3">
                  <c:v>0.70276400000000006</c:v>
                </c:pt>
                <c:pt idx="4">
                  <c:v>0.75278400000000001</c:v>
                </c:pt>
                <c:pt idx="5">
                  <c:v>0.80454599999999998</c:v>
                </c:pt>
              </c:numCache>
            </c:numRef>
          </c:val>
        </c:ser>
        <c:ser>
          <c:idx val="1"/>
          <c:order val="2"/>
          <c:tx>
            <c:strRef>
              <c:f>'GW數據 (4)'!$F$29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('GW數據 (4)'!$C$30,'GW數據 (4)'!$C$34,'GW數據 (4)'!$C$38,'GW數據 (4)'!$C$42,'GW數據 (4)'!$C$46,'GW數據 (4)'!$C$50)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(4)'!$F$32,'GW數據 (4)'!$F$36,'GW數據 (4)'!$F$40,'GW數據 (4)'!$F$44,'GW數據 (4)'!$F$48,'GW數據 (4)'!$F$52)</c:f>
              <c:numCache>
                <c:formatCode>General</c:formatCode>
                <c:ptCount val="6"/>
                <c:pt idx="0">
                  <c:v>0.40521000000000001</c:v>
                </c:pt>
                <c:pt idx="1">
                  <c:v>0.20966399999999999</c:v>
                </c:pt>
                <c:pt idx="2">
                  <c:v>0.127942</c:v>
                </c:pt>
                <c:pt idx="3">
                  <c:v>7.8638299999999994E-2</c:v>
                </c:pt>
                <c:pt idx="4">
                  <c:v>4.7484699999999998E-2</c:v>
                </c:pt>
                <c:pt idx="5">
                  <c:v>2.8654700000000002E-2</c:v>
                </c:pt>
              </c:numCache>
            </c:numRef>
          </c:val>
        </c:ser>
        <c:ser>
          <c:idx val="2"/>
          <c:order val="3"/>
          <c:tx>
            <c:strRef>
              <c:f>'GW數據 (4)'!$G$29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(4)'!$C$30,'GW數據 (4)'!$C$34,'GW數據 (4)'!$C$38,'GW數據 (4)'!$C$42,'GW數據 (4)'!$C$46,'GW數據 (4)'!$C$50)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(4)'!$G$32,'GW數據 (4)'!$G$36,'GW數據 (4)'!$G$40,'GW數據 (4)'!$G$44,'GW數據 (4)'!$G$48,'GW數據 (4)'!$G$52)</c:f>
              <c:numCache>
                <c:formatCode>General</c:formatCode>
                <c:ptCount val="6"/>
                <c:pt idx="0">
                  <c:v>0.63977300000000004</c:v>
                </c:pt>
                <c:pt idx="1">
                  <c:v>0.60659799999999997</c:v>
                </c:pt>
                <c:pt idx="2">
                  <c:v>0.59402600000000005</c:v>
                </c:pt>
                <c:pt idx="3">
                  <c:v>0.62453899999999996</c:v>
                </c:pt>
                <c:pt idx="4">
                  <c:v>0.66450299999999995</c:v>
                </c:pt>
                <c:pt idx="5">
                  <c:v>0.68195399999999995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73920"/>
        <c:axId val="147649024"/>
      </c:barChart>
      <c:catAx>
        <c:axId val="1474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649024"/>
        <c:crosses val="autoZero"/>
        <c:auto val="1"/>
        <c:lblAlgn val="ctr"/>
        <c:lblOffset val="100"/>
        <c:noMultiLvlLbl val="0"/>
      </c:catAx>
      <c:valAx>
        <c:axId val="1476490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47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(4)'!$D$3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('GW數據 (4)'!$K$4,'GW數據 (4)'!$K$8,'GW數據 (4)'!$K$12,'GW數據 (4)'!$K$16,'GW數據 (4)'!$K$20,'GW數據 (4)'!$K$24)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(4)'!$L$6,'GW數據 (4)'!$L$10,'GW數據 (4)'!$L$14,'GW數據 (4)'!$L$18,'GW數據 (4)'!$L$22,'GW數據 (4)'!$L$26)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(4)'!$E$3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(4)'!$K$4,'GW數據 (4)'!$K$8,'GW數據 (4)'!$K$12,'GW數據 (4)'!$K$16,'GW數據 (4)'!$K$20,'GW數據 (4)'!$K$24)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(4)'!$M$6,'GW數據 (4)'!$M$10,'GW數據 (4)'!$M$14,'GW數據 (4)'!$M$18,'GW數據 (4)'!$M$22,'GW數據 (4)'!$M$26)</c:f>
              <c:numCache>
                <c:formatCode>General</c:formatCode>
                <c:ptCount val="6"/>
                <c:pt idx="0">
                  <c:v>0.64328094573402961</c:v>
                </c:pt>
                <c:pt idx="1">
                  <c:v>0.68222785159144572</c:v>
                </c:pt>
                <c:pt idx="2">
                  <c:v>0.73494890485791597</c:v>
                </c:pt>
                <c:pt idx="3">
                  <c:v>0.77360457702183394</c:v>
                </c:pt>
                <c:pt idx="4">
                  <c:v>0.83488859018766481</c:v>
                </c:pt>
                <c:pt idx="5">
                  <c:v>0.90435816574471384</c:v>
                </c:pt>
              </c:numCache>
            </c:numRef>
          </c:val>
        </c:ser>
        <c:ser>
          <c:idx val="1"/>
          <c:order val="2"/>
          <c:tx>
            <c:strRef>
              <c:f>'GW數據 (4)'!$F$29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('GW數據 (4)'!$K$4,'GW數據 (4)'!$K$8,'GW數據 (4)'!$K$12,'GW數據 (4)'!$K$16,'GW數據 (4)'!$K$20,'GW數據 (4)'!$K$24)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(4)'!$N$6,'GW數據 (4)'!$N$10,'GW數據 (4)'!$N$14,'GW數據 (4)'!$N$18,'GW數據 (4)'!$N$22,'GW數據 (4)'!$N$26)</c:f>
              <c:numCache>
                <c:formatCode>General</c:formatCode>
                <c:ptCount val="6"/>
                <c:pt idx="0">
                  <c:v>0.62825483809819227</c:v>
                </c:pt>
                <c:pt idx="1">
                  <c:v>0.63606731117200022</c:v>
                </c:pt>
                <c:pt idx="2">
                  <c:v>0.63743817746299269</c:v>
                </c:pt>
                <c:pt idx="3">
                  <c:v>0.63778369435971671</c:v>
                </c:pt>
                <c:pt idx="4">
                  <c:v>0.63790346206207249</c:v>
                </c:pt>
                <c:pt idx="5">
                  <c:v>0.63793103448275867</c:v>
                </c:pt>
              </c:numCache>
            </c:numRef>
          </c:val>
        </c:ser>
        <c:ser>
          <c:idx val="2"/>
          <c:order val="3"/>
          <c:tx>
            <c:strRef>
              <c:f>'GW數據 (4)'!$O$3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(4)'!$K$4,'GW數據 (4)'!$K$8,'GW數據 (4)'!$K$12,'GW數據 (4)'!$K$16,'GW數據 (4)'!$K$20,'GW數據 (4)'!$K$24)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(4)'!$O$6,'GW數據 (4)'!$O$10,'GW數據 (4)'!$O$14,'GW數據 (4)'!$O$18,'GW數據 (4)'!$O$22,'GW數據 (4)'!$O$26)</c:f>
              <c:numCache>
                <c:formatCode>General</c:formatCode>
                <c:ptCount val="6"/>
                <c:pt idx="0">
                  <c:v>0.7780101328646023</c:v>
                </c:pt>
                <c:pt idx="1">
                  <c:v>0.86493822054489999</c:v>
                </c:pt>
                <c:pt idx="2">
                  <c:v>0.911897499526099</c:v>
                </c:pt>
                <c:pt idx="3">
                  <c:v>0.94621654689896439</c:v>
                </c:pt>
                <c:pt idx="4">
                  <c:v>0.97183304899274503</c:v>
                </c:pt>
                <c:pt idx="5">
                  <c:v>0.98212100846128658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74432"/>
        <c:axId val="147651328"/>
      </c:barChart>
      <c:catAx>
        <c:axId val="14747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651328"/>
        <c:crosses val="autoZero"/>
        <c:auto val="1"/>
        <c:lblAlgn val="ctr"/>
        <c:lblOffset val="100"/>
        <c:noMultiLvlLbl val="0"/>
      </c:catAx>
      <c:valAx>
        <c:axId val="1476513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47443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(4)'!$D$3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('GW數據 (4)'!$C$30,'GW數據 (4)'!$C$34,'GW數據 (4)'!$C$38,'GW數據 (4)'!$C$42,'GW數據 (4)'!$C$46,'GW數據 (4)'!$C$50)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(4)'!$D$33,'GW數據 (4)'!$D$37,'GW數據 (4)'!$D$41,'GW數據 (4)'!$D$45,'GW數據 (4)'!$D$49,'GW數據 (4)'!$D$53)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'GW數據 (4)'!$E$3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(4)'!$C$30,'GW數據 (4)'!$C$34,'GW數據 (4)'!$C$38,'GW數據 (4)'!$C$42,'GW數據 (4)'!$C$46,'GW數據 (4)'!$C$50)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(4)'!$E$33,'GW數據 (4)'!$E$37,'GW數據 (4)'!$E$41,'GW數據 (4)'!$E$45,'GW數據 (4)'!$E$49,'GW數據 (4)'!$E$53)</c:f>
              <c:numCache>
                <c:formatCode>General</c:formatCode>
                <c:ptCount val="6"/>
                <c:pt idx="0">
                  <c:v>0.55962599999999996</c:v>
                </c:pt>
                <c:pt idx="1">
                  <c:v>0.55191000000000001</c:v>
                </c:pt>
                <c:pt idx="2">
                  <c:v>0.55035900000000004</c:v>
                </c:pt>
                <c:pt idx="3">
                  <c:v>0.58323400000000003</c:v>
                </c:pt>
                <c:pt idx="4">
                  <c:v>0.61683100000000002</c:v>
                </c:pt>
                <c:pt idx="5">
                  <c:v>0.66878000000000004</c:v>
                </c:pt>
              </c:numCache>
            </c:numRef>
          </c:val>
        </c:ser>
        <c:ser>
          <c:idx val="1"/>
          <c:order val="2"/>
          <c:tx>
            <c:strRef>
              <c:f>'GW數據 (4)'!$F$29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('GW數據 (4)'!$C$30,'GW數據 (4)'!$C$34,'GW數據 (4)'!$C$38,'GW數據 (4)'!$C$42,'GW數據 (4)'!$C$46,'GW數據 (4)'!$C$50)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(4)'!$F$33,'GW數據 (4)'!$F$37,'GW數據 (4)'!$F$41,'GW數據 (4)'!$F$45,'GW數據 (4)'!$F$49,'GW數據 (4)'!$F$53)</c:f>
              <c:numCache>
                <c:formatCode>General</c:formatCode>
                <c:ptCount val="6"/>
                <c:pt idx="0">
                  <c:v>0.39564899999999997</c:v>
                </c:pt>
                <c:pt idx="1">
                  <c:v>0.25306499999999998</c:v>
                </c:pt>
                <c:pt idx="2">
                  <c:v>0.16869400000000001</c:v>
                </c:pt>
                <c:pt idx="3">
                  <c:v>0.101857</c:v>
                </c:pt>
                <c:pt idx="4">
                  <c:v>5.1546599999999998E-2</c:v>
                </c:pt>
                <c:pt idx="5">
                  <c:v>2.8554199999999998E-2</c:v>
                </c:pt>
              </c:numCache>
            </c:numRef>
          </c:val>
        </c:ser>
        <c:ser>
          <c:idx val="2"/>
          <c:order val="3"/>
          <c:tx>
            <c:strRef>
              <c:f>'GW數據 (4)'!$G$29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(4)'!$C$30,'GW數據 (4)'!$C$34,'GW數據 (4)'!$C$38,'GW數據 (4)'!$C$42,'GW數據 (4)'!$C$46,'GW數據 (4)'!$C$50)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(4)'!$G$33,'GW數據 (4)'!$G$37,'GW數據 (4)'!$G$41,'GW數據 (4)'!$G$45,'GW數據 (4)'!$G$49,'GW數據 (4)'!$G$53)</c:f>
              <c:numCache>
                <c:formatCode>General</c:formatCode>
                <c:ptCount val="6"/>
                <c:pt idx="0">
                  <c:v>0.53449100000000005</c:v>
                </c:pt>
                <c:pt idx="1">
                  <c:v>0.48940899999999998</c:v>
                </c:pt>
                <c:pt idx="2">
                  <c:v>0.48114400000000002</c:v>
                </c:pt>
                <c:pt idx="3">
                  <c:v>0.476294</c:v>
                </c:pt>
                <c:pt idx="4">
                  <c:v>0.52661599999999997</c:v>
                </c:pt>
                <c:pt idx="5">
                  <c:v>0.56676800000000005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62016"/>
        <c:axId val="148153472"/>
      </c:barChart>
      <c:catAx>
        <c:axId val="1478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153472"/>
        <c:crosses val="autoZero"/>
        <c:auto val="1"/>
        <c:lblAlgn val="ctr"/>
        <c:lblOffset val="100"/>
        <c:noMultiLvlLbl val="0"/>
      </c:catAx>
      <c:valAx>
        <c:axId val="1481534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86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(4)'!$D$3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('GW數據 (4)'!$K$4,'GW數據 (4)'!$K$8,'GW數據 (4)'!$K$12,'GW數據 (4)'!$K$16,'GW數據 (4)'!$K$20,'GW數據 (4)'!$K$24)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(4)'!$L$7,'GW數據 (4)'!$L$11,'GW數據 (4)'!$L$15,'GW數據 (4)'!$L$19,'GW數據 (4)'!$L$23,'GW數據 (4)'!$L$27)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(4)'!$E$3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(4)'!$K$4,'GW數據 (4)'!$K$8,'GW數據 (4)'!$K$12,'GW數據 (4)'!$K$16,'GW數據 (4)'!$K$20,'GW數據 (4)'!$K$24)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(4)'!$M$7,'GW數據 (4)'!$M$11,'GW數據 (4)'!$M$15,'GW數據 (4)'!$M$19,'GW數據 (4)'!$M$23,'GW數據 (4)'!$M$27)</c:f>
              <c:numCache>
                <c:formatCode>General</c:formatCode>
                <c:ptCount val="6"/>
                <c:pt idx="0">
                  <c:v>0.62021747746816247</c:v>
                </c:pt>
                <c:pt idx="1">
                  <c:v>0.6657550535077289</c:v>
                </c:pt>
                <c:pt idx="2">
                  <c:v>0.70724810008788719</c:v>
                </c:pt>
                <c:pt idx="3">
                  <c:v>0.74937875889641381</c:v>
                </c:pt>
                <c:pt idx="4">
                  <c:v>0.81473745885677862</c:v>
                </c:pt>
                <c:pt idx="5">
                  <c:v>0.88504885488290352</c:v>
                </c:pt>
              </c:numCache>
            </c:numRef>
          </c:val>
        </c:ser>
        <c:ser>
          <c:idx val="1"/>
          <c:order val="2"/>
          <c:tx>
            <c:strRef>
              <c:f>'GW數據 (4)'!$F$29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('GW數據 (4)'!$K$4,'GW數據 (4)'!$K$8,'GW數據 (4)'!$K$12,'GW數據 (4)'!$K$16,'GW數據 (4)'!$K$20,'GW數據 (4)'!$K$24)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(4)'!$N$7,'GW數據 (4)'!$N$11,'GW數據 (4)'!$N$15,'GW數據 (4)'!$N$19,'GW數據 (4)'!$N$23,'GW數據 (4)'!$N$27)</c:f>
              <c:numCache>
                <c:formatCode>General</c:formatCode>
                <c:ptCount val="6"/>
                <c:pt idx="0">
                  <c:v>0.62781971083423815</c:v>
                </c:pt>
                <c:pt idx="1">
                  <c:v>0.63536938427338063</c:v>
                </c:pt>
                <c:pt idx="2">
                  <c:v>0.63721415154491723</c:v>
                </c:pt>
                <c:pt idx="3">
                  <c:v>0.63780351203708496</c:v>
                </c:pt>
                <c:pt idx="4">
                  <c:v>0.63790087714763311</c:v>
                </c:pt>
                <c:pt idx="5">
                  <c:v>0.63793103448275867</c:v>
                </c:pt>
              </c:numCache>
            </c:numRef>
          </c:val>
        </c:ser>
        <c:ser>
          <c:idx val="2"/>
          <c:order val="3"/>
          <c:tx>
            <c:strRef>
              <c:f>'GW數據 (4)'!$O$3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(4)'!$K$4,'GW數據 (4)'!$K$8,'GW數據 (4)'!$K$12,'GW數據 (4)'!$K$16,'GW數據 (4)'!$K$20,'GW數據 (4)'!$K$24)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(4)'!$O$7,'GW數據 (4)'!$O$11,'GW數據 (4)'!$O$15,'GW數據 (4)'!$O$19,'GW數據 (4)'!$O$23,'GW數據 (4)'!$O$27)</c:f>
              <c:numCache>
                <c:formatCode>General</c:formatCode>
                <c:ptCount val="6"/>
                <c:pt idx="0">
                  <c:v>0.72262834100191287</c:v>
                </c:pt>
                <c:pt idx="1">
                  <c:v>0.77255251684502579</c:v>
                </c:pt>
                <c:pt idx="2">
                  <c:v>0.83106377845559987</c:v>
                </c:pt>
                <c:pt idx="3">
                  <c:v>0.87986179324131042</c:v>
                </c:pt>
                <c:pt idx="4">
                  <c:v>0.92913026245497943</c:v>
                </c:pt>
                <c:pt idx="5">
                  <c:v>0.96907580692412421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72384"/>
        <c:axId val="148155776"/>
      </c:barChart>
      <c:catAx>
        <c:axId val="1474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155776"/>
        <c:crosses val="autoZero"/>
        <c:auto val="1"/>
        <c:lblAlgn val="ctr"/>
        <c:lblOffset val="100"/>
        <c:noMultiLvlLbl val="0"/>
      </c:catAx>
      <c:valAx>
        <c:axId val="1481557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47238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(4)'!$D$3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'GW數據 (4)'!$E$3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0.98100399999999999</c:v>
                </c:pt>
                <c:pt idx="2">
                  <c:v>0.75278400000000001</c:v>
                </c:pt>
                <c:pt idx="3">
                  <c:v>0.61683100000000002</c:v>
                </c:pt>
              </c:numCache>
            </c:numRef>
          </c:val>
        </c:ser>
        <c:ser>
          <c:idx val="1"/>
          <c:order val="2"/>
          <c:tx>
            <c:strRef>
              <c:f>'GW數據 (4)'!$F$29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(4)'!$F$46:$F$49</c:f>
              <c:numCache>
                <c:formatCode>General</c:formatCode>
                <c:ptCount val="4"/>
                <c:pt idx="0">
                  <c:v>4.0025100000000001E-2</c:v>
                </c:pt>
                <c:pt idx="1">
                  <c:v>4.5525500000000003E-2</c:v>
                </c:pt>
                <c:pt idx="2">
                  <c:v>4.7484699999999998E-2</c:v>
                </c:pt>
                <c:pt idx="3">
                  <c:v>5.1546599999999998E-2</c:v>
                </c:pt>
              </c:numCache>
            </c:numRef>
          </c:val>
        </c:ser>
        <c:ser>
          <c:idx val="2"/>
          <c:order val="3"/>
          <c:tx>
            <c:strRef>
              <c:f>'GW數據 (4)'!$G$29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0.83447700000000002</c:v>
                </c:pt>
                <c:pt idx="2">
                  <c:v>0.66450299999999995</c:v>
                </c:pt>
                <c:pt idx="3">
                  <c:v>0.52661599999999997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64064"/>
        <c:axId val="148159232"/>
      </c:barChart>
      <c:catAx>
        <c:axId val="14786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159232"/>
        <c:crosses val="autoZero"/>
        <c:auto val="1"/>
        <c:lblAlgn val="ctr"/>
        <c:lblOffset val="100"/>
        <c:noMultiLvlLbl val="0"/>
      </c:catAx>
      <c:valAx>
        <c:axId val="1481592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86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(4)'!$D$3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(4)'!$L$20:$L$23</c:f>
              <c:numCache>
                <c:formatCode>General</c:formatCode>
                <c:ptCount val="4"/>
                <c:pt idx="0">
                  <c:v>0.7603086387840563</c:v>
                </c:pt>
                <c:pt idx="1">
                  <c:v>0.99215047648589516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(4)'!$E$3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(4)'!$M$20:$M$23</c:f>
              <c:numCache>
                <c:formatCode>General</c:formatCode>
                <c:ptCount val="4"/>
                <c:pt idx="0">
                  <c:v>0.75991831670371712</c:v>
                </c:pt>
                <c:pt idx="1">
                  <c:v>0.88302400523876001</c:v>
                </c:pt>
                <c:pt idx="2">
                  <c:v>0.83488859018766481</c:v>
                </c:pt>
                <c:pt idx="3">
                  <c:v>0.81473745885677862</c:v>
                </c:pt>
              </c:numCache>
            </c:numRef>
          </c:val>
        </c:ser>
        <c:ser>
          <c:idx val="1"/>
          <c:order val="2"/>
          <c:tx>
            <c:strRef>
              <c:f>'GW數據 (4)'!$F$29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(4)'!$N$20:$N$23</c:f>
              <c:numCache>
                <c:formatCode>General</c:formatCode>
                <c:ptCount val="4"/>
                <c:pt idx="0">
                  <c:v>0.63793103448275867</c:v>
                </c:pt>
                <c:pt idx="1">
                  <c:v>0.63793103448275867</c:v>
                </c:pt>
                <c:pt idx="2">
                  <c:v>0.63790346206207249</c:v>
                </c:pt>
                <c:pt idx="3">
                  <c:v>0.63790087714763311</c:v>
                </c:pt>
              </c:numCache>
            </c:numRef>
          </c:val>
        </c:ser>
        <c:ser>
          <c:idx val="2"/>
          <c:order val="3"/>
          <c:tx>
            <c:strRef>
              <c:f>'GW數據 (4)'!$O$3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(4)'!$O$20:$O$23</c:f>
              <c:numCache>
                <c:formatCode>General</c:formatCode>
                <c:ptCount val="4"/>
                <c:pt idx="0">
                  <c:v>0.75242464974409351</c:v>
                </c:pt>
                <c:pt idx="1">
                  <c:v>0.91613675920660365</c:v>
                </c:pt>
                <c:pt idx="2">
                  <c:v>0.97183304899274503</c:v>
                </c:pt>
                <c:pt idx="3">
                  <c:v>0.92913026245497943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95488"/>
        <c:axId val="148014208"/>
      </c:barChart>
      <c:catAx>
        <c:axId val="14809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014208"/>
        <c:crosses val="autoZero"/>
        <c:auto val="1"/>
        <c:lblAlgn val="ctr"/>
        <c:lblOffset val="100"/>
        <c:noMultiLvlLbl val="0"/>
      </c:catAx>
      <c:valAx>
        <c:axId val="1480142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09548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(4)'!$D$3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'GW數據 (4)'!$E$3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0.994031</c:v>
                </c:pt>
                <c:pt idx="2">
                  <c:v>0.80454599999999998</c:v>
                </c:pt>
                <c:pt idx="3">
                  <c:v>0.66878000000000004</c:v>
                </c:pt>
              </c:numCache>
            </c:numRef>
          </c:val>
        </c:ser>
        <c:ser>
          <c:idx val="1"/>
          <c:order val="2"/>
          <c:tx>
            <c:strRef>
              <c:f>'GW數據 (4)'!$F$29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(4)'!$F$50:$F$53</c:f>
              <c:numCache>
                <c:formatCode>General</c:formatCode>
                <c:ptCount val="4"/>
                <c:pt idx="0">
                  <c:v>2.34684E-2</c:v>
                </c:pt>
                <c:pt idx="1">
                  <c:v>2.7285E-2</c:v>
                </c:pt>
                <c:pt idx="2">
                  <c:v>2.8654700000000002E-2</c:v>
                </c:pt>
                <c:pt idx="3">
                  <c:v>2.8554199999999998E-2</c:v>
                </c:pt>
              </c:numCache>
            </c:numRef>
          </c:val>
        </c:ser>
        <c:ser>
          <c:idx val="2"/>
          <c:order val="3"/>
          <c:tx>
            <c:strRef>
              <c:f>'GW數據 (4)'!$G$29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0.82596899999999995</c:v>
                </c:pt>
                <c:pt idx="2">
                  <c:v>0.68195399999999995</c:v>
                </c:pt>
                <c:pt idx="3">
                  <c:v>0.56676800000000005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69088"/>
        <c:axId val="148015936"/>
      </c:barChart>
      <c:catAx>
        <c:axId val="14696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015936"/>
        <c:crosses val="autoZero"/>
        <c:auto val="1"/>
        <c:lblAlgn val="ctr"/>
        <c:lblOffset val="100"/>
        <c:noMultiLvlLbl val="0"/>
      </c:catAx>
      <c:valAx>
        <c:axId val="1480159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96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GW數據!$L$12:$L$15</c:f>
              <c:numCache>
                <c:formatCode>General</c:formatCode>
                <c:ptCount val="4"/>
                <c:pt idx="0">
                  <c:v>0.76197763187371836</c:v>
                </c:pt>
                <c:pt idx="1">
                  <c:v>0.99496803322476701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GW數據!$M$12:$M$15</c:f>
              <c:numCache>
                <c:formatCode>General</c:formatCode>
                <c:ptCount val="4"/>
                <c:pt idx="0">
                  <c:v>0.73843078460769618</c:v>
                </c:pt>
                <c:pt idx="1">
                  <c:v>0.77017353392269383</c:v>
                </c:pt>
                <c:pt idx="2">
                  <c:v>0.74407365282875804</c:v>
                </c:pt>
                <c:pt idx="3">
                  <c:v>0.70547657205879821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GW數據!$N$12:$N$15</c:f>
              <c:numCache>
                <c:formatCode>General</c:formatCode>
                <c:ptCount val="4"/>
                <c:pt idx="0">
                  <c:v>0.63225714728842486</c:v>
                </c:pt>
                <c:pt idx="1">
                  <c:v>0.63149545916696825</c:v>
                </c:pt>
                <c:pt idx="2">
                  <c:v>0.631838391149253</c:v>
                </c:pt>
                <c:pt idx="3">
                  <c:v>0.62955074187044413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GW數據!$O$12:$O$15</c:f>
              <c:numCache>
                <c:formatCode>General</c:formatCode>
                <c:ptCount val="4"/>
                <c:pt idx="0">
                  <c:v>0.756735425390753</c:v>
                </c:pt>
                <c:pt idx="1">
                  <c:v>0.89097692533043826</c:v>
                </c:pt>
                <c:pt idx="2">
                  <c:v>0.92415861034999747</c:v>
                </c:pt>
                <c:pt idx="3">
                  <c:v>0.86878112667804031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27360"/>
        <c:axId val="139689984"/>
      </c:barChart>
      <c:catAx>
        <c:axId val="13972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689984"/>
        <c:crosses val="autoZero"/>
        <c:auto val="1"/>
        <c:lblAlgn val="ctr"/>
        <c:lblOffset val="100"/>
        <c:noMultiLvlLbl val="0"/>
      </c:catAx>
      <c:valAx>
        <c:axId val="1396899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72736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(4)'!$D$3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(4)'!$L$24:$L$27</c:f>
              <c:numCache>
                <c:formatCode>General</c:formatCode>
                <c:ptCount val="4"/>
                <c:pt idx="0">
                  <c:v>0.75972703303520661</c:v>
                </c:pt>
                <c:pt idx="1">
                  <c:v>0.99074600630719123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(4)'!$E$3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(4)'!$M$24:$M$27</c:f>
              <c:numCache>
                <c:formatCode>General</c:formatCode>
                <c:ptCount val="4"/>
                <c:pt idx="0">
                  <c:v>0.75972703303520661</c:v>
                </c:pt>
                <c:pt idx="1">
                  <c:v>0.93799651898188852</c:v>
                </c:pt>
                <c:pt idx="2">
                  <c:v>0.90435816574471384</c:v>
                </c:pt>
                <c:pt idx="3">
                  <c:v>0.88504885488290352</c:v>
                </c:pt>
              </c:numCache>
            </c:numRef>
          </c:val>
        </c:ser>
        <c:ser>
          <c:idx val="1"/>
          <c:order val="2"/>
          <c:tx>
            <c:strRef>
              <c:f>'GW數據 (4)'!$F$29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(4)'!$N$24:$N$27</c:f>
              <c:numCache>
                <c:formatCode>General</c:formatCode>
                <c:ptCount val="4"/>
                <c:pt idx="0">
                  <c:v>0.63793103448275867</c:v>
                </c:pt>
                <c:pt idx="1">
                  <c:v>0.63793103448275867</c:v>
                </c:pt>
                <c:pt idx="2">
                  <c:v>0.63793103448275867</c:v>
                </c:pt>
                <c:pt idx="3">
                  <c:v>0.63793103448275867</c:v>
                </c:pt>
              </c:numCache>
            </c:numRef>
          </c:val>
        </c:ser>
        <c:ser>
          <c:idx val="2"/>
          <c:order val="3"/>
          <c:tx>
            <c:strRef>
              <c:f>'GW數據 (4)'!$O$3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(4)'!$B$30:$B$33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(4)'!$O$24:$O$27</c:f>
              <c:numCache>
                <c:formatCode>General</c:formatCode>
                <c:ptCount val="4"/>
                <c:pt idx="0">
                  <c:v>0.75024901342432238</c:v>
                </c:pt>
                <c:pt idx="1">
                  <c:v>0.9152923538230886</c:v>
                </c:pt>
                <c:pt idx="2">
                  <c:v>0.98212100846128658</c:v>
                </c:pt>
                <c:pt idx="3">
                  <c:v>0.96907580692412421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96512"/>
        <c:axId val="148018816"/>
      </c:barChart>
      <c:catAx>
        <c:axId val="14809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018816"/>
        <c:crosses val="autoZero"/>
        <c:auto val="1"/>
        <c:lblAlgn val="ctr"/>
        <c:lblOffset val="100"/>
        <c:noMultiLvlLbl val="0"/>
      </c:catAx>
      <c:valAx>
        <c:axId val="1480188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09651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Footprint</a:t>
            </a:r>
            <a:endParaRPr lang="zh-TW"/>
          </a:p>
          <a:p>
            <a:pPr>
              <a:defRPr/>
            </a:pPr>
            <a:r>
              <a:rPr lang="en-US"/>
              <a:t>Task=3,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GW數據!$D$3:$G$3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GW數據!$D$5:$G$5</c:f>
              <c:numCache>
                <c:formatCode>General</c:formatCode>
                <c:ptCount val="4"/>
                <c:pt idx="0">
                  <c:v>11565.5</c:v>
                </c:pt>
                <c:pt idx="1">
                  <c:v>7874.66</c:v>
                </c:pt>
                <c:pt idx="2">
                  <c:v>7070.44</c:v>
                </c:pt>
                <c:pt idx="3">
                  <c:v>9540.67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GW數據!$D$3:$G$3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系統數據!$L$4:$O$4</c:f>
              <c:numCache>
                <c:formatCode>General</c:formatCode>
                <c:ptCount val="4"/>
                <c:pt idx="0">
                  <c:v>0</c:v>
                </c:pt>
                <c:pt idx="1">
                  <c:v>388276</c:v>
                </c:pt>
                <c:pt idx="2">
                  <c:v>596487</c:v>
                </c:pt>
                <c:pt idx="3">
                  <c:v>203246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GW數據!$D$3:$G$3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系統數據!$L$30:$O$30</c:f>
              <c:numCache>
                <c:formatCode>General</c:formatCode>
                <c:ptCount val="4"/>
                <c:pt idx="0">
                  <c:v>0</c:v>
                </c:pt>
                <c:pt idx="1">
                  <c:v>1292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421120"/>
        <c:axId val="148119552"/>
      </c:barChart>
      <c:catAx>
        <c:axId val="1484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119552"/>
        <c:crosses val="autoZero"/>
        <c:auto val="1"/>
        <c:lblAlgn val="ctr"/>
        <c:lblOffset val="100"/>
        <c:noMultiLvlLbl val="0"/>
      </c:catAx>
      <c:valAx>
        <c:axId val="148119552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421120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Task=5,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GW數據!$D$3:$G$3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GW數據!$D$13:$G$13</c:f>
              <c:numCache>
                <c:formatCode>General</c:formatCode>
                <c:ptCount val="4"/>
                <c:pt idx="0">
                  <c:v>11547.4</c:v>
                </c:pt>
                <c:pt idx="1">
                  <c:v>8938.48</c:v>
                </c:pt>
                <c:pt idx="2">
                  <c:v>7329.01</c:v>
                </c:pt>
                <c:pt idx="3">
                  <c:v>10340.5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GW數據!$D$3:$G$3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系統數據!$L$12:$O$12</c:f>
              <c:numCache>
                <c:formatCode>General</c:formatCode>
                <c:ptCount val="4"/>
                <c:pt idx="0">
                  <c:v>0</c:v>
                </c:pt>
                <c:pt idx="1">
                  <c:v>232042</c:v>
                </c:pt>
                <c:pt idx="2">
                  <c:v>555547</c:v>
                </c:pt>
                <c:pt idx="3">
                  <c:v>71925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GW數據!$D$3:$G$3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系統數據!$L$38:$O$38</c:f>
              <c:numCache>
                <c:formatCode>General</c:formatCode>
                <c:ptCount val="4"/>
                <c:pt idx="0">
                  <c:v>0</c:v>
                </c:pt>
                <c:pt idx="1">
                  <c:v>1694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453888"/>
        <c:axId val="148121280"/>
      </c:barChart>
      <c:catAx>
        <c:axId val="14845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121280"/>
        <c:crosses val="autoZero"/>
        <c:auto val="1"/>
        <c:lblAlgn val="ctr"/>
        <c:lblOffset val="100"/>
        <c:noMultiLvlLbl val="0"/>
      </c:catAx>
      <c:valAx>
        <c:axId val="148121280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453888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Task=8,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GW數據!$D$3:$G$3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GW數據!$D$21:$G$21</c:f>
              <c:numCache>
                <c:formatCode>General</c:formatCode>
                <c:ptCount val="4"/>
                <c:pt idx="0">
                  <c:v>11514.7</c:v>
                </c:pt>
                <c:pt idx="1">
                  <c:v>10255.9</c:v>
                </c:pt>
                <c:pt idx="2">
                  <c:v>7400.91</c:v>
                </c:pt>
                <c:pt idx="3">
                  <c:v>10629.3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GW數據!$D$3:$G$3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  <c:pt idx="0">
                  <c:v>0</c:v>
                </c:pt>
                <c:pt idx="1">
                  <c:v>49404</c:v>
                </c:pt>
                <c:pt idx="2">
                  <c:v>441956</c:v>
                </c:pt>
                <c:pt idx="3">
                  <c:v>11518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GW數據!$D$3:$G$3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系統數據!$L$46:$O$46</c:f>
              <c:numCache>
                <c:formatCode>General</c:formatCode>
                <c:ptCount val="4"/>
                <c:pt idx="0">
                  <c:v>0</c:v>
                </c:pt>
                <c:pt idx="1">
                  <c:v>1740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399232"/>
        <c:axId val="148123008"/>
      </c:barChart>
      <c:catAx>
        <c:axId val="14639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123008"/>
        <c:crosses val="autoZero"/>
        <c:auto val="1"/>
        <c:lblAlgn val="ctr"/>
        <c:lblOffset val="100"/>
        <c:noMultiLvlLbl val="0"/>
      </c:catAx>
      <c:valAx>
        <c:axId val="148123008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399232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Task=10,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GW數據!$D$3:$G$3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GW數據!$D$25:$G$25</c:f>
              <c:numCache>
                <c:formatCode>General</c:formatCode>
                <c:ptCount val="4"/>
                <c:pt idx="0">
                  <c:v>11498.4</c:v>
                </c:pt>
                <c:pt idx="1">
                  <c:v>10885</c:v>
                </c:pt>
                <c:pt idx="2">
                  <c:v>7403.7</c:v>
                </c:pt>
                <c:pt idx="3">
                  <c:v>10622.1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GW數據!$D$3:$G$3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  <c:pt idx="0">
                  <c:v>0</c:v>
                </c:pt>
                <c:pt idx="1">
                  <c:v>49404</c:v>
                </c:pt>
                <c:pt idx="2">
                  <c:v>441956</c:v>
                </c:pt>
                <c:pt idx="3">
                  <c:v>11518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GW數據!$D$3:$G$3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系統數據!$L$50:$O$50</c:f>
              <c:numCache>
                <c:formatCode>General</c:formatCode>
                <c:ptCount val="4"/>
                <c:pt idx="0">
                  <c:v>0</c:v>
                </c:pt>
                <c:pt idx="1">
                  <c:v>1014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399744"/>
        <c:axId val="148124736"/>
      </c:barChart>
      <c:catAx>
        <c:axId val="1463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124736"/>
        <c:crosses val="autoZero"/>
        <c:auto val="1"/>
        <c:lblAlgn val="ctr"/>
        <c:lblOffset val="100"/>
        <c:noMultiLvlLbl val="0"/>
      </c:catAx>
      <c:valAx>
        <c:axId val="148124736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399744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Energy Difference Ratio of Fog Node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 = 0.2</c:v>
          </c:tx>
          <c:invertIfNegative val="0"/>
          <c:cat>
            <c:numRef>
              <c:f>系統數據!$J$29:$J$32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系統數據!$P$66:$P$69</c:f>
              <c:numCache>
                <c:formatCode>General</c:formatCode>
                <c:ptCount val="4"/>
                <c:pt idx="0">
                  <c:v>-1.1135857461024499E-2</c:v>
                </c:pt>
                <c:pt idx="1">
                  <c:v>-2.1445591739475776E-2</c:v>
                </c:pt>
                <c:pt idx="2">
                  <c:v>-1.9469026548672566E-2</c:v>
                </c:pt>
                <c:pt idx="3">
                  <c:v>-8.2539682539682538E-2</c:v>
                </c:pt>
              </c:numCache>
            </c:numRef>
          </c:val>
        </c:ser>
        <c:ser>
          <c:idx val="1"/>
          <c:order val="1"/>
          <c:tx>
            <c:v>m = 0.8</c:v>
          </c:tx>
          <c:invertIfNegative val="0"/>
          <c:cat>
            <c:numRef>
              <c:f>系統數據!$J$29:$J$32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系統數據!$Q$66:$Q$69</c:f>
              <c:numCache>
                <c:formatCode>General</c:formatCode>
                <c:ptCount val="4"/>
                <c:pt idx="0">
                  <c:v>0.27839643652561247</c:v>
                </c:pt>
                <c:pt idx="1">
                  <c:v>0.11993645750595711</c:v>
                </c:pt>
                <c:pt idx="2">
                  <c:v>7.9646017699115043E-2</c:v>
                </c:pt>
                <c:pt idx="3">
                  <c:v>9.2063492063492069E-2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60224"/>
        <c:axId val="180953664"/>
      </c:barChart>
      <c:catAx>
        <c:axId val="7826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 = 0.5 is the base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953664"/>
        <c:crosses val="autoZero"/>
        <c:auto val="1"/>
        <c:lblAlgn val="ctr"/>
        <c:lblOffset val="100"/>
        <c:noMultiLvlLbl val="0"/>
      </c:catAx>
      <c:valAx>
        <c:axId val="18095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6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(GW數據!$D$30,GW數據!$D$34,GW數據!$D$38,GW數據!$D$42,GW數據!$D$46,GW數據!$D$50)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(GW數據!$E$30,GW數據!$E$34,GW數據!$E$38,GW數據!$E$42,GW數據!$E$46,GW數據!$E$50)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(GW數據!$F$30,GW數據!$F$34,GW數據!$F$38,GW數據!$F$42,GW數據!$F$46,GW數據!$F$50)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GW數據!$G$3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(GW數據!$G$30,GW數據!$G$34,GW數據!$G$38,GW數據!$G$42,GW數據!$G$46,GW數據!$G$50)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28384"/>
        <c:axId val="139691712"/>
      </c:barChart>
      <c:catAx>
        <c:axId val="1397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691712"/>
        <c:crosses val="autoZero"/>
        <c:auto val="1"/>
        <c:lblAlgn val="ctr"/>
        <c:lblOffset val="100"/>
        <c:noMultiLvlLbl val="0"/>
      </c:catAx>
      <c:valAx>
        <c:axId val="1396917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72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0" Type="http://schemas.openxmlformats.org/officeDocument/2006/relationships/chart" Target="../charts/chart60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10" Type="http://schemas.openxmlformats.org/officeDocument/2006/relationships/chart" Target="../charts/chart50.xml"/><Relationship Id="rId19" Type="http://schemas.openxmlformats.org/officeDocument/2006/relationships/chart" Target="../charts/chart59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7" name="圖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38" name="圖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39" name="圖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47" name="圖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48" name="圖表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49" name="圖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50" name="圖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51" name="圖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52" name="圖表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53" name="圖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54" name="圖表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55" name="圖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2" name="文字方塊 1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40" name="文字方塊 39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41" name="文字方塊 40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42" name="文字方塊 41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67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142017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67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142113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81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71450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95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200691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95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200787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6" name="文字方塊 35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7" name="文字方塊 36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8" name="文字方塊 37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67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142017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67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142113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81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71450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95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200691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95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200787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6" name="文字方塊 35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7" name="文字方塊 36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8" name="文字方塊 37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4" name="圖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25" name="圖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26" name="圖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27" name="圖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0" name="文字方塊 29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1" name="文字方塊 30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2" name="文字方塊 31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3" name="文字方塊 32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27</xdr:row>
      <xdr:rowOff>0</xdr:rowOff>
    </xdr:from>
    <xdr:to>
      <xdr:col>23</xdr:col>
      <xdr:colOff>457200</xdr:colOff>
      <xdr:row>40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457200</xdr:colOff>
      <xdr:row>55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31</xdr:col>
      <xdr:colOff>457200</xdr:colOff>
      <xdr:row>40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457200</xdr:colOff>
      <xdr:row>55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16</xdr:col>
      <xdr:colOff>257175</xdr:colOff>
      <xdr:row>38</xdr:row>
      <xdr:rowOff>152400</xdr:rowOff>
    </xdr:from>
    <xdr:ext cx="315151" cy="264560"/>
    <xdr:sp macro="" textlink="">
      <xdr:nvSpPr>
        <xdr:cNvPr id="6" name="文字方塊 5"/>
        <xdr:cNvSpPr txBox="1"/>
      </xdr:nvSpPr>
      <xdr:spPr>
        <a:xfrm>
          <a:off x="11268075" y="81153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16</xdr:col>
      <xdr:colOff>276225</xdr:colOff>
      <xdr:row>53</xdr:row>
      <xdr:rowOff>171450</xdr:rowOff>
    </xdr:from>
    <xdr:ext cx="315151" cy="264560"/>
    <xdr:sp macro="" textlink="">
      <xdr:nvSpPr>
        <xdr:cNvPr id="7" name="文字方塊 6"/>
        <xdr:cNvSpPr txBox="1"/>
      </xdr:nvSpPr>
      <xdr:spPr>
        <a:xfrm>
          <a:off x="11287125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53</xdr:row>
      <xdr:rowOff>171450</xdr:rowOff>
    </xdr:from>
    <xdr:ext cx="315151" cy="264560"/>
    <xdr:sp macro="" textlink="">
      <xdr:nvSpPr>
        <xdr:cNvPr id="8" name="文字方塊 7"/>
        <xdr:cNvSpPr txBox="1"/>
      </xdr:nvSpPr>
      <xdr:spPr>
        <a:xfrm>
          <a:off x="16764000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38</xdr:row>
      <xdr:rowOff>161925</xdr:rowOff>
    </xdr:from>
    <xdr:ext cx="315151" cy="264560"/>
    <xdr:sp macro="" textlink="">
      <xdr:nvSpPr>
        <xdr:cNvPr id="9" name="文字方塊 8"/>
        <xdr:cNvSpPr txBox="1"/>
      </xdr:nvSpPr>
      <xdr:spPr>
        <a:xfrm>
          <a:off x="16764000" y="8124825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twoCellAnchor>
    <xdr:from>
      <xdr:col>17</xdr:col>
      <xdr:colOff>409575</xdr:colOff>
      <xdr:row>63</xdr:row>
      <xdr:rowOff>42862</xdr:rowOff>
    </xdr:from>
    <xdr:to>
      <xdr:col>24</xdr:col>
      <xdr:colOff>180975</xdr:colOff>
      <xdr:row>76</xdr:row>
      <xdr:rowOff>33337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0.83135</cdr:x>
      <cdr:y>0.64699</cdr:y>
    </cdr:from>
    <cdr:to>
      <cdr:x>1</cdr:x>
      <cdr:y>0.74343</cdr:y>
    </cdr:to>
    <cdr:sp macro="" textlink="">
      <cdr:nvSpPr>
        <cdr:cNvPr id="2" name="文字方塊 17"/>
        <cdr:cNvSpPr txBox="1"/>
      </cdr:nvSpPr>
      <cdr:spPr>
        <a:xfrm xmlns:a="http://schemas.openxmlformats.org/drawingml/2006/main">
          <a:off x="3866839" y="1774825"/>
          <a:ext cx="77104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Utilization</a:t>
          </a:r>
          <a:endParaRPr lang="zh-TW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88" workbookViewId="0">
      <selection activeCell="S100" sqref="S100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8864.4599999999991</v>
      </c>
      <c r="E4">
        <v>8094.72</v>
      </c>
      <c r="F4">
        <v>7065</v>
      </c>
      <c r="G4">
        <v>8624.9599999999991</v>
      </c>
      <c r="J4">
        <v>0.5</v>
      </c>
      <c r="K4">
        <v>3</v>
      </c>
      <c r="L4">
        <f>D4/D18</f>
        <v>0.76379568836271516</v>
      </c>
      <c r="M4">
        <f>E4/D18</f>
        <v>0.69747195367833337</v>
      </c>
      <c r="N4">
        <f>F4/D18</f>
        <v>0.60874735046269968</v>
      </c>
      <c r="O4">
        <f>G4/D18</f>
        <v>0.74315945475538092</v>
      </c>
    </row>
    <row r="5" spans="1:15" x14ac:dyDescent="0.25">
      <c r="B5">
        <v>1</v>
      </c>
      <c r="C5">
        <v>3</v>
      </c>
      <c r="D5">
        <v>11565.5</v>
      </c>
      <c r="E5">
        <v>7874.66</v>
      </c>
      <c r="F5">
        <v>7070.44</v>
      </c>
      <c r="G5">
        <v>9540.67</v>
      </c>
      <c r="J5">
        <v>1</v>
      </c>
      <c r="K5">
        <v>3</v>
      </c>
      <c r="L5">
        <f>D5/D18</f>
        <v>0.99652759826983062</v>
      </c>
      <c r="M5">
        <f>E5/D18</f>
        <v>0.67851074462768624</v>
      </c>
      <c r="N5">
        <f>F5/D18</f>
        <v>0.60921608161436525</v>
      </c>
      <c r="O5">
        <f>G5/D18</f>
        <v>0.82206052146340625</v>
      </c>
    </row>
    <row r="6" spans="1:15" x14ac:dyDescent="0.25">
      <c r="B6">
        <v>1.5</v>
      </c>
      <c r="C6">
        <v>3</v>
      </c>
      <c r="D6">
        <v>11605.8</v>
      </c>
      <c r="E6">
        <v>7463.39</v>
      </c>
      <c r="F6">
        <v>7044.23</v>
      </c>
      <c r="G6">
        <v>9040.86</v>
      </c>
      <c r="J6">
        <v>1.5</v>
      </c>
      <c r="K6">
        <v>3</v>
      </c>
      <c r="L6">
        <f>D6/D18</f>
        <v>1</v>
      </c>
      <c r="M6">
        <f>E6/D18</f>
        <v>0.64307415257888301</v>
      </c>
      <c r="N6">
        <f>F6/D18</f>
        <v>0.60695772803253545</v>
      </c>
      <c r="O6">
        <f>G6/D18</f>
        <v>0.77899498526598776</v>
      </c>
    </row>
    <row r="7" spans="1:15" x14ac:dyDescent="0.25">
      <c r="B7">
        <v>2</v>
      </c>
      <c r="C7">
        <v>3</v>
      </c>
      <c r="D7">
        <v>11605.8</v>
      </c>
      <c r="E7">
        <v>7411.84</v>
      </c>
      <c r="F7">
        <v>7024.66</v>
      </c>
      <c r="G7">
        <v>8469.89</v>
      </c>
      <c r="J7">
        <v>2</v>
      </c>
      <c r="K7">
        <v>3</v>
      </c>
      <c r="L7">
        <f>D7/D18</f>
        <v>1</v>
      </c>
      <c r="M7">
        <f>E7/D18</f>
        <v>0.63863240793396414</v>
      </c>
      <c r="N7">
        <f>F7/D18</f>
        <v>0.60527150217994452</v>
      </c>
      <c r="O7">
        <f>G7/D18</f>
        <v>0.72979803201847349</v>
      </c>
    </row>
    <row r="8" spans="1:15" x14ac:dyDescent="0.25">
      <c r="B8">
        <v>0.5</v>
      </c>
      <c r="C8">
        <v>4</v>
      </c>
      <c r="D8">
        <v>8857.0300000000007</v>
      </c>
      <c r="E8">
        <v>8262.84</v>
      </c>
      <c r="F8">
        <v>7217.24</v>
      </c>
      <c r="G8">
        <v>8703.3700000000008</v>
      </c>
      <c r="J8">
        <v>0.5</v>
      </c>
      <c r="K8">
        <v>4</v>
      </c>
      <c r="L8">
        <f>D8/D18</f>
        <v>0.76315549121990744</v>
      </c>
      <c r="M8">
        <f>E8/D18</f>
        <v>0.71195781419635018</v>
      </c>
      <c r="N8">
        <f>F8/D18</f>
        <v>0.62186492960416351</v>
      </c>
      <c r="O8">
        <f>G8/D18</f>
        <v>0.74991555946164856</v>
      </c>
    </row>
    <row r="9" spans="1:15" x14ac:dyDescent="0.25">
      <c r="B9">
        <v>1</v>
      </c>
      <c r="C9">
        <v>4</v>
      </c>
      <c r="D9">
        <v>11555.5</v>
      </c>
      <c r="E9">
        <v>8393.0300000000007</v>
      </c>
      <c r="F9">
        <v>7205.32</v>
      </c>
      <c r="G9">
        <v>9971.85</v>
      </c>
      <c r="J9">
        <v>1</v>
      </c>
      <c r="K9">
        <v>4</v>
      </c>
      <c r="L9">
        <f>D9/D18</f>
        <v>0.9956659601233866</v>
      </c>
      <c r="M9">
        <f>E9/D18</f>
        <v>0.72317548122490494</v>
      </c>
      <c r="N9">
        <f>F9/D18</f>
        <v>0.62083785693360216</v>
      </c>
      <c r="O9">
        <f>G9/D18</f>
        <v>0.85921263506177958</v>
      </c>
    </row>
    <row r="10" spans="1:15" x14ac:dyDescent="0.25">
      <c r="B10">
        <v>1.5</v>
      </c>
      <c r="C10">
        <v>4</v>
      </c>
      <c r="D10">
        <v>11605.8</v>
      </c>
      <c r="E10">
        <v>7956.18</v>
      </c>
      <c r="F10">
        <v>7239.52</v>
      </c>
      <c r="G10">
        <v>10183.6</v>
      </c>
      <c r="J10">
        <v>1.5</v>
      </c>
      <c r="K10">
        <v>4</v>
      </c>
      <c r="L10">
        <f>D10/D18</f>
        <v>1</v>
      </c>
      <c r="M10">
        <f>E10/D18</f>
        <v>0.68553481879749789</v>
      </c>
      <c r="N10">
        <f>F10/D18</f>
        <v>0.62378465939444083</v>
      </c>
      <c r="O10">
        <f>G10/D18</f>
        <v>0.87745782281273166</v>
      </c>
    </row>
    <row r="11" spans="1:15" x14ac:dyDescent="0.25">
      <c r="B11">
        <v>2</v>
      </c>
      <c r="C11">
        <v>4</v>
      </c>
      <c r="D11">
        <v>11605.8</v>
      </c>
      <c r="E11">
        <v>7736.39</v>
      </c>
      <c r="F11">
        <v>7211.06</v>
      </c>
      <c r="G11">
        <v>9389.49</v>
      </c>
      <c r="J11">
        <v>2</v>
      </c>
      <c r="K11">
        <v>4</v>
      </c>
      <c r="L11">
        <f>D11/D19</f>
        <v>1</v>
      </c>
      <c r="M11">
        <f>E11/D18</f>
        <v>0.66659687397680478</v>
      </c>
      <c r="N11">
        <f>F11/D18</f>
        <v>0.62133243722966114</v>
      </c>
      <c r="O11">
        <f>G11/D18</f>
        <v>0.80903427596546562</v>
      </c>
    </row>
    <row r="12" spans="1:15" x14ac:dyDescent="0.25">
      <c r="B12">
        <v>0.5</v>
      </c>
      <c r="C12">
        <v>5</v>
      </c>
      <c r="D12">
        <v>8843.36</v>
      </c>
      <c r="E12">
        <v>8570.08</v>
      </c>
      <c r="F12">
        <v>7337.85</v>
      </c>
      <c r="G12">
        <v>8782.52</v>
      </c>
      <c r="J12">
        <v>0.5</v>
      </c>
      <c r="K12">
        <v>5</v>
      </c>
      <c r="L12">
        <f>D12/D18</f>
        <v>0.76197763187371836</v>
      </c>
      <c r="M12">
        <f>E12/D18</f>
        <v>0.73843078460769618</v>
      </c>
      <c r="N12">
        <f>F12/D18</f>
        <v>0.63225714728842486</v>
      </c>
      <c r="O12">
        <f>G12/D18</f>
        <v>0.756735425390753</v>
      </c>
    </row>
    <row r="13" spans="1:15" x14ac:dyDescent="0.25">
      <c r="B13">
        <v>1</v>
      </c>
      <c r="C13">
        <v>5</v>
      </c>
      <c r="D13">
        <v>11547.4</v>
      </c>
      <c r="E13">
        <v>8938.48</v>
      </c>
      <c r="F13">
        <v>7329.01</v>
      </c>
      <c r="G13">
        <v>10340.5</v>
      </c>
      <c r="J13">
        <v>1</v>
      </c>
      <c r="K13">
        <v>5</v>
      </c>
      <c r="L13">
        <f>D13/D18</f>
        <v>0.99496803322476701</v>
      </c>
      <c r="M13">
        <f>E13/D18</f>
        <v>0.77017353392269383</v>
      </c>
      <c r="N13">
        <f>F13/D18</f>
        <v>0.63149545916696825</v>
      </c>
      <c r="O13">
        <f>G13/D18</f>
        <v>0.89097692533043826</v>
      </c>
    </row>
    <row r="14" spans="1:15" x14ac:dyDescent="0.25">
      <c r="B14">
        <v>1.5</v>
      </c>
      <c r="C14">
        <v>5</v>
      </c>
      <c r="D14">
        <v>11605.8</v>
      </c>
      <c r="E14">
        <v>8635.57</v>
      </c>
      <c r="F14">
        <v>7332.99</v>
      </c>
      <c r="G14">
        <v>10725.6</v>
      </c>
      <c r="J14">
        <v>1.5</v>
      </c>
      <c r="K14">
        <v>5</v>
      </c>
      <c r="L14">
        <f>D14/D18</f>
        <v>1</v>
      </c>
      <c r="M14">
        <f>E14/D18</f>
        <v>0.74407365282875804</v>
      </c>
      <c r="N14">
        <f>F14/D18</f>
        <v>0.631838391149253</v>
      </c>
      <c r="O14">
        <f>G14/D18</f>
        <v>0.92415861034999747</v>
      </c>
    </row>
    <row r="15" spans="1:15" x14ac:dyDescent="0.25">
      <c r="B15">
        <v>2</v>
      </c>
      <c r="C15">
        <v>5</v>
      </c>
      <c r="D15">
        <v>11605.8</v>
      </c>
      <c r="E15">
        <v>8187.62</v>
      </c>
      <c r="F15">
        <v>7306.44</v>
      </c>
      <c r="G15">
        <v>10082.9</v>
      </c>
      <c r="J15">
        <v>2</v>
      </c>
      <c r="K15">
        <v>5</v>
      </c>
      <c r="L15">
        <f>D15/D19</f>
        <v>1</v>
      </c>
      <c r="M15">
        <f>E15/D18</f>
        <v>0.70547657205879821</v>
      </c>
      <c r="N15">
        <f>F15/D18</f>
        <v>0.62955074187044413</v>
      </c>
      <c r="O15">
        <f>G15/D18</f>
        <v>0.86878112667804031</v>
      </c>
    </row>
    <row r="16" spans="1:15" x14ac:dyDescent="0.25">
      <c r="B16">
        <v>0.5</v>
      </c>
      <c r="C16">
        <v>6</v>
      </c>
      <c r="D16">
        <v>8831.01</v>
      </c>
      <c r="E16">
        <v>8681.25</v>
      </c>
      <c r="F16">
        <v>7379.71</v>
      </c>
      <c r="G16">
        <v>8756.64</v>
      </c>
      <c r="J16">
        <v>0.5</v>
      </c>
      <c r="K16">
        <v>6</v>
      </c>
      <c r="L16">
        <f>D16/D18</f>
        <v>0.76091350876286001</v>
      </c>
      <c r="M16">
        <f>E16/D18</f>
        <v>0.74800961588171433</v>
      </c>
      <c r="N16">
        <f>F16/D18</f>
        <v>0.6358639645694395</v>
      </c>
      <c r="O16">
        <f>G16/D18</f>
        <v>0.75450550586775578</v>
      </c>
    </row>
    <row r="17" spans="1:15" x14ac:dyDescent="0.25">
      <c r="B17">
        <v>1</v>
      </c>
      <c r="C17">
        <v>6</v>
      </c>
      <c r="D17">
        <v>11530.8</v>
      </c>
      <c r="E17">
        <v>9349.68</v>
      </c>
      <c r="F17">
        <v>7369.78</v>
      </c>
      <c r="G17">
        <v>10507.5</v>
      </c>
      <c r="J17">
        <v>1</v>
      </c>
      <c r="K17">
        <v>6</v>
      </c>
      <c r="L17">
        <f>D17/D18</f>
        <v>0.99353771390166989</v>
      </c>
      <c r="M17">
        <f>E17/D18</f>
        <v>0.80560409450447201</v>
      </c>
      <c r="N17">
        <f>F17/D18</f>
        <v>0.63500835789002053</v>
      </c>
      <c r="O17">
        <f>G17/D18</f>
        <v>0.90536628237605343</v>
      </c>
    </row>
    <row r="18" spans="1:15" x14ac:dyDescent="0.25">
      <c r="B18">
        <v>1.5</v>
      </c>
      <c r="C18">
        <v>6</v>
      </c>
      <c r="D18">
        <v>11605.8</v>
      </c>
      <c r="E18">
        <v>9147.5400000000009</v>
      </c>
      <c r="F18">
        <v>7380.87</v>
      </c>
      <c r="G18">
        <v>11082.2</v>
      </c>
      <c r="J18">
        <v>1.5</v>
      </c>
      <c r="K18">
        <v>6</v>
      </c>
      <c r="L18">
        <f>D18/D18</f>
        <v>1</v>
      </c>
      <c r="M18">
        <f>E18/D18</f>
        <v>0.78818694101225262</v>
      </c>
      <c r="N18">
        <f>F18/D18</f>
        <v>0.63596391459442692</v>
      </c>
      <c r="O18">
        <f>G18/D18</f>
        <v>0.95488462665219132</v>
      </c>
    </row>
    <row r="19" spans="1:15" x14ac:dyDescent="0.25">
      <c r="B19">
        <v>2</v>
      </c>
      <c r="C19">
        <v>6</v>
      </c>
      <c r="D19">
        <v>11605.8</v>
      </c>
      <c r="E19">
        <v>8617.7000000000007</v>
      </c>
      <c r="F19">
        <v>7368.09</v>
      </c>
      <c r="G19">
        <v>10606</v>
      </c>
      <c r="J19">
        <v>2</v>
      </c>
      <c r="K19">
        <v>6</v>
      </c>
      <c r="L19">
        <f>D19/D18</f>
        <v>1</v>
      </c>
      <c r="M19">
        <f>E19/D18</f>
        <v>0.74253390546106268</v>
      </c>
      <c r="N19">
        <f>F19/D18</f>
        <v>0.63486274104327156</v>
      </c>
      <c r="O19">
        <f>G19/D18</f>
        <v>0.91385341811852705</v>
      </c>
    </row>
    <row r="20" spans="1:15" x14ac:dyDescent="0.25">
      <c r="B20">
        <v>0.5</v>
      </c>
      <c r="C20">
        <v>8</v>
      </c>
      <c r="D20">
        <v>8823.99</v>
      </c>
      <c r="E20">
        <v>8819.4599999999991</v>
      </c>
      <c r="F20">
        <v>7403.18</v>
      </c>
      <c r="G20">
        <v>8732.49</v>
      </c>
      <c r="J20">
        <v>0.5</v>
      </c>
      <c r="K20">
        <v>8</v>
      </c>
      <c r="L20">
        <f>D20/D18</f>
        <v>0.7603086387840563</v>
      </c>
      <c r="M20">
        <f>E20/D18</f>
        <v>0.75991831670371712</v>
      </c>
      <c r="N20">
        <f>F20/D18</f>
        <v>0.63788622929914363</v>
      </c>
      <c r="O20">
        <f>G20/D18</f>
        <v>0.75242464974409351</v>
      </c>
    </row>
    <row r="21" spans="1:15" x14ac:dyDescent="0.25">
      <c r="B21">
        <v>1</v>
      </c>
      <c r="C21">
        <v>8</v>
      </c>
      <c r="D21">
        <v>11514.7</v>
      </c>
      <c r="E21">
        <v>10255.9</v>
      </c>
      <c r="F21">
        <v>7400.91</v>
      </c>
      <c r="G21">
        <v>10629.3</v>
      </c>
      <c r="J21">
        <v>1</v>
      </c>
      <c r="K21">
        <v>8</v>
      </c>
      <c r="L21">
        <f>D21/D18</f>
        <v>0.99215047648589516</v>
      </c>
      <c r="M21">
        <f>E21/D18</f>
        <v>0.88368746661152187</v>
      </c>
      <c r="N21">
        <f>F21/D18</f>
        <v>0.63769063743990073</v>
      </c>
      <c r="O21">
        <f>G21/D18</f>
        <v>0.91586103499974147</v>
      </c>
    </row>
    <row r="22" spans="1:15" x14ac:dyDescent="0.25">
      <c r="B22">
        <v>1.5</v>
      </c>
      <c r="C22">
        <v>8</v>
      </c>
      <c r="D22">
        <v>11605.8</v>
      </c>
      <c r="E22">
        <v>9799.69</v>
      </c>
      <c r="F22">
        <v>7399.41</v>
      </c>
      <c r="G22">
        <v>11341</v>
      </c>
      <c r="J22">
        <v>1.5</v>
      </c>
      <c r="K22">
        <v>8</v>
      </c>
      <c r="L22">
        <f>D22/D18</f>
        <v>1</v>
      </c>
      <c r="M22">
        <f>E22/D18</f>
        <v>0.84437867273259937</v>
      </c>
      <c r="N22">
        <f>F22/D18</f>
        <v>0.63756139171793413</v>
      </c>
      <c r="O22">
        <f>G22/D18</f>
        <v>0.97718382188216246</v>
      </c>
    </row>
    <row r="23" spans="1:15" x14ac:dyDescent="0.25">
      <c r="B23">
        <v>2</v>
      </c>
      <c r="C23">
        <v>8</v>
      </c>
      <c r="D23">
        <v>11605.8</v>
      </c>
      <c r="E23">
        <v>9215.2800000000007</v>
      </c>
      <c r="F23">
        <v>7398.91</v>
      </c>
      <c r="G23">
        <v>11104.1</v>
      </c>
      <c r="J23">
        <v>2</v>
      </c>
      <c r="K23">
        <v>8</v>
      </c>
      <c r="L23">
        <f>D23/D18</f>
        <v>1</v>
      </c>
      <c r="M23">
        <f>E23/D18</f>
        <v>0.79402367781626437</v>
      </c>
      <c r="N23">
        <f>F23/D18</f>
        <v>0.63751830981061197</v>
      </c>
      <c r="O23">
        <f>G23/D18</f>
        <v>0.95677161419290369</v>
      </c>
    </row>
    <row r="24" spans="1:15" x14ac:dyDescent="0.25">
      <c r="B24">
        <v>0.5</v>
      </c>
      <c r="C24">
        <v>10</v>
      </c>
      <c r="D24">
        <v>8817.24</v>
      </c>
      <c r="E24">
        <v>8817.24</v>
      </c>
      <c r="F24">
        <v>7403.7</v>
      </c>
      <c r="G24">
        <v>8707.24</v>
      </c>
      <c r="J24">
        <v>0.5</v>
      </c>
      <c r="K24">
        <v>10</v>
      </c>
      <c r="L24">
        <f>D24/D18</f>
        <v>0.75972703303520661</v>
      </c>
      <c r="M24">
        <f>E24/D18</f>
        <v>0.75972703303520661</v>
      </c>
      <c r="N24">
        <f>F24/D18</f>
        <v>0.63793103448275867</v>
      </c>
      <c r="O24">
        <f>G24/D18</f>
        <v>0.75024901342432238</v>
      </c>
    </row>
    <row r="25" spans="1:15" x14ac:dyDescent="0.25">
      <c r="B25">
        <v>1</v>
      </c>
      <c r="C25">
        <v>10</v>
      </c>
      <c r="D25">
        <v>11498.4</v>
      </c>
      <c r="E25">
        <v>10885</v>
      </c>
      <c r="F25">
        <v>7403.7</v>
      </c>
      <c r="G25">
        <v>10622.1</v>
      </c>
      <c r="J25">
        <v>1</v>
      </c>
      <c r="K25">
        <v>10</v>
      </c>
      <c r="L25">
        <f>D25/D18</f>
        <v>0.99074600630719123</v>
      </c>
      <c r="M25">
        <f>E25/D18</f>
        <v>0.9378931224043151</v>
      </c>
      <c r="N25">
        <f>F25/D18</f>
        <v>0.63793103448275867</v>
      </c>
      <c r="O25">
        <f>G25/D18</f>
        <v>0.91524065553430189</v>
      </c>
    </row>
    <row r="26" spans="1:15" x14ac:dyDescent="0.25">
      <c r="B26">
        <v>1.5</v>
      </c>
      <c r="C26">
        <v>10</v>
      </c>
      <c r="D26">
        <v>11605.8</v>
      </c>
      <c r="E26">
        <v>10486.5</v>
      </c>
      <c r="F26">
        <v>7403.69</v>
      </c>
      <c r="G26">
        <v>11426.2</v>
      </c>
      <c r="J26">
        <v>1.5</v>
      </c>
      <c r="K26">
        <v>10</v>
      </c>
      <c r="L26">
        <f>D26/D18</f>
        <v>1</v>
      </c>
      <c r="M26">
        <f>E26/D18</f>
        <v>0.90355684226852095</v>
      </c>
      <c r="N26">
        <f>F26/D18</f>
        <v>0.63793017284461218</v>
      </c>
      <c r="O26">
        <f>G26/D18</f>
        <v>0.98452497888986557</v>
      </c>
    </row>
    <row r="27" spans="1:15" x14ac:dyDescent="0.25">
      <c r="B27">
        <v>2</v>
      </c>
      <c r="C27">
        <v>10</v>
      </c>
      <c r="D27">
        <v>11605.8</v>
      </c>
      <c r="E27">
        <v>9725.19</v>
      </c>
      <c r="F27">
        <v>7403.51</v>
      </c>
      <c r="G27">
        <v>11396.6</v>
      </c>
      <c r="J27">
        <v>2</v>
      </c>
      <c r="K27">
        <v>10</v>
      </c>
      <c r="L27">
        <f>D27/D18</f>
        <v>1</v>
      </c>
      <c r="M27">
        <f>E27/D18</f>
        <v>0.83795946854159142</v>
      </c>
      <c r="N27">
        <f>F27/D18</f>
        <v>0.6379146633579762</v>
      </c>
      <c r="O27">
        <f>G27/D18</f>
        <v>0.98197452997639123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22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1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0.98375999999999997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0.970113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0.903671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0.99307599999999996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0.94581099999999996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0.86890800000000001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0.99279300000000004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0.92174400000000001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0.79840599999999995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0.99079700000000004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0.88549100000000003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0.76129500000000005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0.998089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0.862429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0.68808999999999998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0.99976600000000004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0.84864600000000001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0.63591699999999995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0</v>
      </c>
      <c r="E116" s="1">
        <v>0</v>
      </c>
      <c r="F116" s="1">
        <f t="shared" ref="F116:F139" si="1">F30-E30</f>
        <v>-0.143266</v>
      </c>
      <c r="G116" s="1">
        <f t="shared" ref="G116:G139" si="2">G30-E30</f>
        <v>-3.3451000000000009E-2</v>
      </c>
      <c r="J116">
        <v>0.5</v>
      </c>
      <c r="K116">
        <v>3</v>
      </c>
      <c r="L116" s="1">
        <v>0</v>
      </c>
      <c r="M116" s="1">
        <f>M4-L4</f>
        <v>-6.6323734684381797E-2</v>
      </c>
      <c r="N116" s="1">
        <f>N4-L4</f>
        <v>-0.15504833790001549</v>
      </c>
      <c r="O116" s="1">
        <f>O4-L4</f>
        <v>-2.0636233607334242E-2</v>
      </c>
    </row>
    <row r="117" spans="1:15" x14ac:dyDescent="0.25">
      <c r="B117">
        <v>1</v>
      </c>
      <c r="C117">
        <v>3</v>
      </c>
      <c r="D117" s="1">
        <f t="shared" si="0"/>
        <v>1.6240000000000032E-2</v>
      </c>
      <c r="E117" s="1">
        <v>0</v>
      </c>
      <c r="F117" s="1">
        <f t="shared" si="1"/>
        <v>-0.13683599999999996</v>
      </c>
      <c r="G117" s="1">
        <f t="shared" si="2"/>
        <v>-0.10507</v>
      </c>
      <c r="J117">
        <v>1</v>
      </c>
      <c r="K117">
        <v>3</v>
      </c>
      <c r="L117" s="1">
        <v>0</v>
      </c>
      <c r="M117" s="1">
        <f t="shared" ref="M117:M139" si="3">M5-L5</f>
        <v>-0.31801685364214438</v>
      </c>
      <c r="N117" s="1">
        <f t="shared" ref="N117:N139" si="4">N5-L5</f>
        <v>-0.38731151665546537</v>
      </c>
      <c r="O117" s="1">
        <f t="shared" ref="O117:O139" si="5">O5-L5</f>
        <v>-0.17446707680642437</v>
      </c>
    </row>
    <row r="118" spans="1:15" x14ac:dyDescent="0.25">
      <c r="B118">
        <v>1.5</v>
      </c>
      <c r="C118">
        <v>3</v>
      </c>
      <c r="D118" s="1">
        <f t="shared" si="0"/>
        <v>-0.39790099999999995</v>
      </c>
      <c r="E118" s="1">
        <v>0</v>
      </c>
      <c r="F118" s="1">
        <f t="shared" si="1"/>
        <v>-0.14064100000000002</v>
      </c>
      <c r="G118" s="1">
        <f t="shared" si="2"/>
        <v>-0.19147100000000006</v>
      </c>
      <c r="J118">
        <v>1.5</v>
      </c>
      <c r="K118">
        <v>3</v>
      </c>
      <c r="L118" s="1">
        <v>0</v>
      </c>
      <c r="M118" s="1">
        <f t="shared" si="3"/>
        <v>-0.35692584742111699</v>
      </c>
      <c r="N118" s="1">
        <f t="shared" si="4"/>
        <v>-0.39304227196746455</v>
      </c>
      <c r="O118" s="1">
        <f t="shared" si="5"/>
        <v>-0.22100501473401224</v>
      </c>
    </row>
    <row r="119" spans="1:15" x14ac:dyDescent="0.25">
      <c r="B119">
        <v>2</v>
      </c>
      <c r="C119">
        <v>3</v>
      </c>
      <c r="D119" s="1">
        <f t="shared" si="0"/>
        <v>-0.52421800000000007</v>
      </c>
      <c r="E119" s="1">
        <v>0</v>
      </c>
      <c r="F119" s="1">
        <f t="shared" si="1"/>
        <v>-4.8950000000000049E-2</v>
      </c>
      <c r="G119" s="1">
        <f t="shared" si="2"/>
        <v>-0.14991399999999999</v>
      </c>
      <c r="J119">
        <v>2</v>
      </c>
      <c r="K119">
        <v>3</v>
      </c>
      <c r="L119" s="1">
        <v>0</v>
      </c>
      <c r="M119" s="1">
        <f t="shared" si="3"/>
        <v>-0.36136759206603586</v>
      </c>
      <c r="N119" s="1">
        <f t="shared" si="4"/>
        <v>-0.39472849782005548</v>
      </c>
      <c r="O119" s="1">
        <f t="shared" si="5"/>
        <v>-0.27020196798152651</v>
      </c>
    </row>
    <row r="120" spans="1:15" x14ac:dyDescent="0.25">
      <c r="B120">
        <v>0.5</v>
      </c>
      <c r="C120">
        <v>4</v>
      </c>
      <c r="D120" s="1">
        <f t="shared" si="0"/>
        <v>0</v>
      </c>
      <c r="E120" s="1">
        <v>0</v>
      </c>
      <c r="F120" s="1">
        <f t="shared" si="1"/>
        <v>-0.23446199999999995</v>
      </c>
      <c r="G120" s="1">
        <f t="shared" si="2"/>
        <v>-3.7962999999999969E-2</v>
      </c>
      <c r="J120">
        <v>0.5</v>
      </c>
      <c r="K120">
        <v>4</v>
      </c>
      <c r="L120" s="1">
        <v>0</v>
      </c>
      <c r="M120" s="1">
        <f t="shared" si="3"/>
        <v>-5.1197677023557264E-2</v>
      </c>
      <c r="N120" s="1">
        <f t="shared" si="4"/>
        <v>-0.14129056161574394</v>
      </c>
      <c r="O120" s="1">
        <f t="shared" si="5"/>
        <v>-1.3239931758258883E-2</v>
      </c>
    </row>
    <row r="121" spans="1:15" x14ac:dyDescent="0.25">
      <c r="B121">
        <v>1</v>
      </c>
      <c r="C121">
        <v>4</v>
      </c>
      <c r="D121" s="1">
        <f t="shared" si="0"/>
        <v>6.9240000000000412E-3</v>
      </c>
      <c r="E121" s="1">
        <v>0</v>
      </c>
      <c r="F121" s="1">
        <f t="shared" si="1"/>
        <v>-0.23407199999999995</v>
      </c>
      <c r="G121" s="1">
        <f t="shared" si="2"/>
        <v>-0.14255299999999993</v>
      </c>
      <c r="J121">
        <v>1</v>
      </c>
      <c r="K121">
        <v>4</v>
      </c>
      <c r="L121" s="1">
        <v>0</v>
      </c>
      <c r="M121" s="1">
        <f t="shared" si="3"/>
        <v>-0.27249047889848166</v>
      </c>
      <c r="N121" s="1">
        <f t="shared" si="4"/>
        <v>-0.37482810318978443</v>
      </c>
      <c r="O121" s="1">
        <f t="shared" si="5"/>
        <v>-0.13645332506160701</v>
      </c>
    </row>
    <row r="122" spans="1:15" x14ac:dyDescent="0.25">
      <c r="B122">
        <v>1.5</v>
      </c>
      <c r="C122">
        <v>4</v>
      </c>
      <c r="D122" s="1">
        <f t="shared" si="0"/>
        <v>-0.33114099999999991</v>
      </c>
      <c r="E122" s="1">
        <v>0</v>
      </c>
      <c r="F122" s="1">
        <f t="shared" si="1"/>
        <v>-0.22067399999999993</v>
      </c>
      <c r="G122" s="1">
        <f t="shared" si="2"/>
        <v>-0.22742499999999999</v>
      </c>
      <c r="J122">
        <v>1.5</v>
      </c>
      <c r="K122">
        <v>4</v>
      </c>
      <c r="L122" s="1">
        <v>0</v>
      </c>
      <c r="M122" s="1">
        <f t="shared" si="3"/>
        <v>-0.31446518120250211</v>
      </c>
      <c r="N122" s="1">
        <f t="shared" si="4"/>
        <v>-0.37621534060555917</v>
      </c>
      <c r="O122" s="1">
        <f t="shared" si="5"/>
        <v>-0.12254217718726834</v>
      </c>
    </row>
    <row r="123" spans="1:15" x14ac:dyDescent="0.25">
      <c r="B123">
        <v>2</v>
      </c>
      <c r="C123">
        <v>4</v>
      </c>
      <c r="D123" s="1">
        <f t="shared" si="0"/>
        <v>-0.40040700000000001</v>
      </c>
      <c r="E123" s="1">
        <v>0</v>
      </c>
      <c r="F123" s="1">
        <f t="shared" si="1"/>
        <v>-0.127745</v>
      </c>
      <c r="G123" s="1">
        <f t="shared" si="2"/>
        <v>-0.18166000000000004</v>
      </c>
      <c r="J123">
        <v>2</v>
      </c>
      <c r="K123">
        <v>4</v>
      </c>
      <c r="L123" s="1">
        <v>0</v>
      </c>
      <c r="M123" s="1">
        <f t="shared" si="3"/>
        <v>-0.33340312602319522</v>
      </c>
      <c r="N123" s="1">
        <f t="shared" si="4"/>
        <v>-0.37866756277033886</v>
      </c>
      <c r="O123" s="1">
        <f t="shared" si="5"/>
        <v>-0.19096572403453438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-0.45053399999999999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-2.3546847266022186E-2</v>
      </c>
      <c r="N124" s="1">
        <f t="shared" si="4"/>
        <v>-0.12972048458529351</v>
      </c>
      <c r="O124" s="1">
        <f t="shared" si="5"/>
        <v>-5.2422064829653614E-3</v>
      </c>
    </row>
    <row r="125" spans="1:15" x14ac:dyDescent="0.25">
      <c r="B125">
        <v>1</v>
      </c>
      <c r="C125">
        <v>5</v>
      </c>
      <c r="D125" s="1">
        <f t="shared" si="0"/>
        <v>7.2069999999999634E-3</v>
      </c>
      <c r="E125" s="1">
        <v>0</v>
      </c>
      <c r="F125" s="1">
        <f t="shared" si="1"/>
        <v>-0.37877500000000008</v>
      </c>
      <c r="G125" s="1">
        <f t="shared" si="2"/>
        <v>-0.14811099999999999</v>
      </c>
      <c r="J125">
        <v>1</v>
      </c>
      <c r="K125">
        <v>5</v>
      </c>
      <c r="L125" s="1">
        <v>0</v>
      </c>
      <c r="M125" s="1">
        <f t="shared" si="3"/>
        <v>-0.22479449930207318</v>
      </c>
      <c r="N125" s="1">
        <f t="shared" si="4"/>
        <v>-0.36347257405779876</v>
      </c>
      <c r="O125" s="1">
        <f t="shared" si="5"/>
        <v>-0.10399110789432875</v>
      </c>
    </row>
    <row r="126" spans="1:15" x14ac:dyDescent="0.25">
      <c r="B126">
        <v>1.5</v>
      </c>
      <c r="C126">
        <v>5</v>
      </c>
      <c r="D126" s="1">
        <f t="shared" si="0"/>
        <v>-0.287246</v>
      </c>
      <c r="E126" s="1">
        <v>0</v>
      </c>
      <c r="F126" s="1">
        <f t="shared" si="1"/>
        <v>-0.34475600000000006</v>
      </c>
      <c r="G126" s="1">
        <f t="shared" si="2"/>
        <v>-0.25328399999999995</v>
      </c>
      <c r="J126">
        <v>1.5</v>
      </c>
      <c r="K126">
        <v>5</v>
      </c>
      <c r="L126" s="1">
        <v>0</v>
      </c>
      <c r="M126" s="1">
        <f t="shared" si="3"/>
        <v>-0.25592634717124196</v>
      </c>
      <c r="N126" s="1">
        <f t="shared" si="4"/>
        <v>-0.368161608850747</v>
      </c>
      <c r="O126" s="1">
        <f t="shared" si="5"/>
        <v>-7.5841389650002533E-2</v>
      </c>
    </row>
    <row r="127" spans="1:15" x14ac:dyDescent="0.25">
      <c r="B127">
        <v>2</v>
      </c>
      <c r="C127">
        <v>5</v>
      </c>
      <c r="D127" s="1">
        <f t="shared" si="0"/>
        <v>-0.30278599999999994</v>
      </c>
      <c r="E127" s="1">
        <v>0</v>
      </c>
      <c r="F127" s="1">
        <f t="shared" si="1"/>
        <v>-0.21511099999999994</v>
      </c>
      <c r="G127" s="1">
        <f t="shared" si="2"/>
        <v>-0.15979399999999999</v>
      </c>
      <c r="J127">
        <v>2</v>
      </c>
      <c r="K127">
        <v>5</v>
      </c>
      <c r="L127" s="1">
        <v>0</v>
      </c>
      <c r="M127" s="1">
        <f t="shared" si="3"/>
        <v>-0.29452342794120179</v>
      </c>
      <c r="N127" s="1">
        <f t="shared" si="4"/>
        <v>-0.37044925812955587</v>
      </c>
      <c r="O127" s="1">
        <f t="shared" si="5"/>
        <v>-0.13121887332195969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-0.59875999999999996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-1.2903892881145684E-2</v>
      </c>
      <c r="N128" s="1">
        <f t="shared" si="4"/>
        <v>-0.12504954419342051</v>
      </c>
      <c r="O128" s="1">
        <f t="shared" si="5"/>
        <v>-6.4080028951042367E-3</v>
      </c>
    </row>
    <row r="129" spans="2:15" x14ac:dyDescent="0.25">
      <c r="B129">
        <v>1</v>
      </c>
      <c r="C129">
        <v>6</v>
      </c>
      <c r="D129" s="1">
        <f t="shared" si="0"/>
        <v>9.2029999999999612E-3</v>
      </c>
      <c r="E129" s="1">
        <v>0</v>
      </c>
      <c r="F129" s="1">
        <f t="shared" si="1"/>
        <v>-0.56464800000000004</v>
      </c>
      <c r="G129" s="1">
        <f t="shared" si="2"/>
        <v>-0.15189400000000008</v>
      </c>
      <c r="J129">
        <v>1</v>
      </c>
      <c r="K129">
        <v>6</v>
      </c>
      <c r="L129" s="1">
        <v>0</v>
      </c>
      <c r="M129" s="1">
        <f t="shared" si="3"/>
        <v>-0.18793361939719788</v>
      </c>
      <c r="N129" s="1">
        <f t="shared" si="4"/>
        <v>-0.35852935601164937</v>
      </c>
      <c r="O129" s="1">
        <f t="shared" si="5"/>
        <v>-8.8171431525616462E-2</v>
      </c>
    </row>
    <row r="130" spans="2:15" x14ac:dyDescent="0.25">
      <c r="B130">
        <v>1.5</v>
      </c>
      <c r="C130">
        <v>6</v>
      </c>
      <c r="D130" s="1">
        <f t="shared" si="0"/>
        <v>-0.22328300000000001</v>
      </c>
      <c r="E130" s="1">
        <v>0</v>
      </c>
      <c r="F130" s="1">
        <f t="shared" si="1"/>
        <v>-0.47629000000000005</v>
      </c>
      <c r="G130" s="1">
        <f t="shared" si="2"/>
        <v>-0.21647000000000005</v>
      </c>
      <c r="J130">
        <v>1.5</v>
      </c>
      <c r="K130">
        <v>6</v>
      </c>
      <c r="L130" s="1">
        <v>0</v>
      </c>
      <c r="M130" s="1">
        <f t="shared" si="3"/>
        <v>-0.21181305898774738</v>
      </c>
      <c r="N130" s="1">
        <f t="shared" si="4"/>
        <v>-0.36403608540557308</v>
      </c>
      <c r="O130" s="1">
        <f t="shared" si="5"/>
        <v>-4.5115373347808685E-2</v>
      </c>
    </row>
    <row r="131" spans="2:15" x14ac:dyDescent="0.25">
      <c r="B131">
        <v>2</v>
      </c>
      <c r="C131">
        <v>6</v>
      </c>
      <c r="D131" s="1">
        <f t="shared" si="0"/>
        <v>-0.24980300000000011</v>
      </c>
      <c r="E131" s="1">
        <v>0</v>
      </c>
      <c r="F131" s="1">
        <f t="shared" si="1"/>
        <v>-0.34803100000000003</v>
      </c>
      <c r="G131" s="1">
        <f t="shared" si="2"/>
        <v>-0.15988100000000005</v>
      </c>
      <c r="J131">
        <v>2</v>
      </c>
      <c r="K131">
        <v>6</v>
      </c>
      <c r="L131" s="1">
        <v>0</v>
      </c>
      <c r="M131" s="1">
        <f t="shared" si="3"/>
        <v>-0.25746609453893732</v>
      </c>
      <c r="N131" s="1">
        <f t="shared" si="4"/>
        <v>-0.36513725895672844</v>
      </c>
      <c r="O131" s="1">
        <f t="shared" si="5"/>
        <v>-8.614658188147295E-2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-0.76193500000000003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-3.9032208033917826E-4</v>
      </c>
      <c r="N132" s="1">
        <f t="shared" si="4"/>
        <v>-0.12242240948491268</v>
      </c>
      <c r="O132" s="1">
        <f t="shared" si="5"/>
        <v>-7.883989039962791E-3</v>
      </c>
    </row>
    <row r="133" spans="2:15" x14ac:dyDescent="0.25">
      <c r="B133">
        <v>1</v>
      </c>
      <c r="C133">
        <v>8</v>
      </c>
      <c r="D133" s="1">
        <f t="shared" si="0"/>
        <v>1.910999999999996E-3</v>
      </c>
      <c r="E133" s="1">
        <v>0</v>
      </c>
      <c r="F133" s="1">
        <f t="shared" si="1"/>
        <v>-0.74412600000000007</v>
      </c>
      <c r="G133" s="1">
        <f t="shared" si="2"/>
        <v>-0.16050900000000001</v>
      </c>
      <c r="J133">
        <v>1</v>
      </c>
      <c r="K133">
        <v>8</v>
      </c>
      <c r="L133" s="1">
        <v>0</v>
      </c>
      <c r="M133" s="1">
        <f t="shared" si="3"/>
        <v>-0.1084630098743733</v>
      </c>
      <c r="N133" s="1">
        <f t="shared" si="4"/>
        <v>-0.35445983904599443</v>
      </c>
      <c r="O133" s="1">
        <f t="shared" si="5"/>
        <v>-7.6289441486153686E-2</v>
      </c>
    </row>
    <row r="134" spans="2:15" x14ac:dyDescent="0.25">
      <c r="B134">
        <v>1.5</v>
      </c>
      <c r="C134">
        <v>8</v>
      </c>
      <c r="D134" s="1">
        <f t="shared" si="0"/>
        <v>-0.18316500000000002</v>
      </c>
      <c r="E134" s="1">
        <v>0</v>
      </c>
      <c r="F134" s="1">
        <f t="shared" si="1"/>
        <v>-0.59780600000000006</v>
      </c>
      <c r="G134" s="1">
        <f t="shared" si="2"/>
        <v>-0.18116100000000002</v>
      </c>
      <c r="J134">
        <v>1.5</v>
      </c>
      <c r="K134">
        <v>8</v>
      </c>
      <c r="L134" s="1">
        <v>0</v>
      </c>
      <c r="M134" s="1">
        <f t="shared" si="3"/>
        <v>-0.15562132726740063</v>
      </c>
      <c r="N134" s="1">
        <f t="shared" si="4"/>
        <v>-0.36243860828206587</v>
      </c>
      <c r="O134" s="1">
        <f t="shared" si="5"/>
        <v>-2.2816178117837538E-2</v>
      </c>
    </row>
    <row r="135" spans="2:15" x14ac:dyDescent="0.25">
      <c r="B135">
        <v>2</v>
      </c>
      <c r="C135">
        <v>8</v>
      </c>
      <c r="D135" s="1">
        <f t="shared" si="0"/>
        <v>-0.13868599999999998</v>
      </c>
      <c r="E135" s="1">
        <v>0</v>
      </c>
      <c r="F135" s="1">
        <f t="shared" si="1"/>
        <v>-0.42624499999999999</v>
      </c>
      <c r="G135" s="1">
        <f t="shared" si="2"/>
        <v>-0.10078900000000002</v>
      </c>
      <c r="J135">
        <v>2</v>
      </c>
      <c r="K135">
        <v>8</v>
      </c>
      <c r="L135" s="1">
        <v>0</v>
      </c>
      <c r="M135" s="1">
        <f t="shared" si="3"/>
        <v>-0.20597632218373563</v>
      </c>
      <c r="N135" s="1">
        <f t="shared" si="4"/>
        <v>-0.36248169018938803</v>
      </c>
      <c r="O135" s="1">
        <f t="shared" si="5"/>
        <v>-4.3228385807096315E-2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-0.86426700000000001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0</v>
      </c>
      <c r="N136" s="1">
        <f t="shared" si="4"/>
        <v>-0.12179599855244794</v>
      </c>
      <c r="O136" s="1">
        <f t="shared" si="5"/>
        <v>-9.4780196108842363E-3</v>
      </c>
    </row>
    <row r="137" spans="2:15" x14ac:dyDescent="0.25">
      <c r="B137">
        <v>1</v>
      </c>
      <c r="C137">
        <v>10</v>
      </c>
      <c r="D137" s="1">
        <f t="shared" si="0"/>
        <v>2.3399999999995647E-4</v>
      </c>
      <c r="E137" s="1">
        <v>0</v>
      </c>
      <c r="F137" s="1">
        <f t="shared" si="1"/>
        <v>-0.85297000000000001</v>
      </c>
      <c r="G137" s="1">
        <f t="shared" si="2"/>
        <v>-0.17305800000000005</v>
      </c>
      <c r="J137">
        <v>1</v>
      </c>
      <c r="K137">
        <v>10</v>
      </c>
      <c r="L137" s="1">
        <v>0</v>
      </c>
      <c r="M137" s="1">
        <f t="shared" si="3"/>
        <v>-5.2852883902876124E-2</v>
      </c>
      <c r="N137" s="1">
        <f t="shared" si="4"/>
        <v>-0.35281497182443256</v>
      </c>
      <c r="O137" s="1">
        <f t="shared" si="5"/>
        <v>-7.5505350772889335E-2</v>
      </c>
    </row>
    <row r="138" spans="2:15" x14ac:dyDescent="0.25">
      <c r="B138">
        <v>1.5</v>
      </c>
      <c r="C138">
        <v>10</v>
      </c>
      <c r="D138" s="1">
        <f t="shared" si="0"/>
        <v>-0.15108500000000002</v>
      </c>
      <c r="E138" s="1">
        <v>0</v>
      </c>
      <c r="F138" s="1">
        <f t="shared" si="1"/>
        <v>-0.718252</v>
      </c>
      <c r="G138" s="1">
        <f t="shared" si="2"/>
        <v>-0.15639900000000007</v>
      </c>
      <c r="J138">
        <v>1.5</v>
      </c>
      <c r="K138">
        <v>10</v>
      </c>
      <c r="L138" s="1">
        <v>0</v>
      </c>
      <c r="M138" s="1">
        <f t="shared" si="3"/>
        <v>-9.6443157731479046E-2</v>
      </c>
      <c r="N138" s="1">
        <f t="shared" si="4"/>
        <v>-0.36206982715538782</v>
      </c>
      <c r="O138" s="1">
        <f t="shared" si="5"/>
        <v>-1.5475021110134435E-2</v>
      </c>
    </row>
    <row r="139" spans="2:15" x14ac:dyDescent="0.25">
      <c r="B139">
        <v>2</v>
      </c>
      <c r="C139">
        <v>10</v>
      </c>
      <c r="D139" s="1">
        <f t="shared" si="0"/>
        <v>-6.2474999999999947E-2</v>
      </c>
      <c r="E139" s="1">
        <v>0</v>
      </c>
      <c r="F139" s="1">
        <f t="shared" si="1"/>
        <v>-0.49680399999999997</v>
      </c>
      <c r="G139" s="1">
        <f t="shared" si="2"/>
        <v>-3.7483999999999962E-2</v>
      </c>
      <c r="J139">
        <v>2</v>
      </c>
      <c r="K139">
        <v>10</v>
      </c>
      <c r="L139" s="1">
        <v>0</v>
      </c>
      <c r="M139" s="1">
        <f t="shared" si="3"/>
        <v>-0.16204053145840858</v>
      </c>
      <c r="N139" s="1">
        <f t="shared" si="4"/>
        <v>-0.3620853366420238</v>
      </c>
      <c r="O139" s="1">
        <f t="shared" si="5"/>
        <v>-1.8025470023608769E-2</v>
      </c>
    </row>
    <row r="140" spans="2:15" x14ac:dyDescent="0.25">
      <c r="B140" s="2" t="s">
        <v>13</v>
      </c>
      <c r="C140" s="2"/>
      <c r="D140" s="3">
        <f>MIN(D116:D139)</f>
        <v>-0.52421800000000007</v>
      </c>
      <c r="E140" s="3">
        <f t="shared" ref="E140:G140" si="6">MIN(E116:E139)</f>
        <v>0</v>
      </c>
      <c r="F140" s="3">
        <f t="shared" si="6"/>
        <v>-0.86426700000000001</v>
      </c>
      <c r="G140" s="3">
        <f t="shared" si="6"/>
        <v>-0.25328399999999995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-0.36136759206603586</v>
      </c>
      <c r="N140" s="3">
        <f t="shared" si="7"/>
        <v>-0.39472849782005548</v>
      </c>
      <c r="O140" s="3">
        <f t="shared" si="7"/>
        <v>-0.27020196798152651</v>
      </c>
    </row>
    <row r="141" spans="2:15" x14ac:dyDescent="0.25">
      <c r="B141" s="2" t="s">
        <v>14</v>
      </c>
      <c r="C141" s="2"/>
      <c r="D141" s="3">
        <f>MAX(D116:D139)</f>
        <v>1.6240000000000032E-2</v>
      </c>
      <c r="E141" s="3">
        <f t="shared" ref="E141:G141" si="8">MAX(E116:E139)</f>
        <v>0</v>
      </c>
      <c r="F141" s="3">
        <f t="shared" si="8"/>
        <v>-4.8950000000000049E-2</v>
      </c>
      <c r="G141" s="3">
        <f t="shared" si="8"/>
        <v>-3.3451000000000009E-2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0</v>
      </c>
      <c r="N141" s="3">
        <f t="shared" si="9"/>
        <v>-0.12179599855244794</v>
      </c>
      <c r="O141" s="3">
        <f t="shared" si="9"/>
        <v>-5.2422064829653614E-3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activeCell="L33" sqref="L33"/>
    </sheetView>
  </sheetViews>
  <sheetFormatPr defaultRowHeight="16.5" x14ac:dyDescent="0.25"/>
  <cols>
    <col min="8" max="8" width="2" customWidth="1"/>
  </cols>
  <sheetData>
    <row r="1" spans="1:15" x14ac:dyDescent="0.25">
      <c r="A1" t="s">
        <v>19</v>
      </c>
    </row>
    <row r="3" spans="1:15" x14ac:dyDescent="0.25">
      <c r="A3" t="s">
        <v>3</v>
      </c>
      <c r="B3" t="s">
        <v>7</v>
      </c>
      <c r="C3" t="s">
        <v>4</v>
      </c>
      <c r="D3" t="s">
        <v>1</v>
      </c>
      <c r="E3" t="s">
        <v>2</v>
      </c>
      <c r="F3" t="s">
        <v>0</v>
      </c>
      <c r="G3" t="s">
        <v>8</v>
      </c>
      <c r="I3" t="s">
        <v>6</v>
      </c>
      <c r="J3" t="s">
        <v>7</v>
      </c>
      <c r="K3" t="s">
        <v>4</v>
      </c>
      <c r="L3" t="s">
        <v>1</v>
      </c>
      <c r="M3" t="s">
        <v>2</v>
      </c>
      <c r="N3" t="s">
        <v>0</v>
      </c>
      <c r="O3" t="s">
        <v>8</v>
      </c>
    </row>
    <row r="4" spans="1:15" x14ac:dyDescent="0.25">
      <c r="B4">
        <v>0.5</v>
      </c>
      <c r="C4">
        <v>3</v>
      </c>
      <c r="D4">
        <v>8864.4599999999991</v>
      </c>
      <c r="E4">
        <v>8094.72</v>
      </c>
      <c r="F4">
        <v>7065</v>
      </c>
      <c r="G4">
        <v>8624.9599999999991</v>
      </c>
      <c r="J4">
        <v>0.5</v>
      </c>
      <c r="K4">
        <v>3</v>
      </c>
      <c r="L4">
        <f>D4/D18</f>
        <v>0.76379568836271516</v>
      </c>
      <c r="M4">
        <f>E4/D18</f>
        <v>0.69747195367833337</v>
      </c>
      <c r="N4">
        <f>F4/D18</f>
        <v>0.60874735046269968</v>
      </c>
      <c r="O4">
        <f>G4/D18</f>
        <v>0.74315945475538092</v>
      </c>
    </row>
    <row r="5" spans="1:15" x14ac:dyDescent="0.25">
      <c r="B5">
        <v>1</v>
      </c>
      <c r="C5">
        <v>3</v>
      </c>
      <c r="D5">
        <v>11565.5</v>
      </c>
      <c r="E5">
        <v>7875.08</v>
      </c>
      <c r="F5">
        <v>7070.44</v>
      </c>
      <c r="G5">
        <v>9540.67</v>
      </c>
      <c r="J5">
        <v>1</v>
      </c>
      <c r="K5">
        <v>3</v>
      </c>
      <c r="L5">
        <f>D5/D18</f>
        <v>0.99652759826983062</v>
      </c>
      <c r="M5">
        <f>E5/D18</f>
        <v>0.67854693342983685</v>
      </c>
      <c r="N5">
        <f>F5/D18</f>
        <v>0.60921608161436525</v>
      </c>
      <c r="O5">
        <f>G5/D18</f>
        <v>0.82206052146340625</v>
      </c>
    </row>
    <row r="6" spans="1:15" x14ac:dyDescent="0.25">
      <c r="B6">
        <v>1.5</v>
      </c>
      <c r="C6">
        <v>3</v>
      </c>
      <c r="D6">
        <v>11605.8</v>
      </c>
      <c r="E6">
        <v>7463.73</v>
      </c>
      <c r="F6">
        <v>7044.23</v>
      </c>
      <c r="G6">
        <v>9040.86</v>
      </c>
      <c r="J6">
        <v>1.5</v>
      </c>
      <c r="K6">
        <v>3</v>
      </c>
      <c r="L6">
        <f>D6/D18</f>
        <v>1</v>
      </c>
      <c r="M6">
        <f>E6/D18</f>
        <v>0.64310344827586208</v>
      </c>
      <c r="N6">
        <f>F6/D18</f>
        <v>0.60695772803253545</v>
      </c>
      <c r="O6">
        <f>G6/D18</f>
        <v>0.77899498526598776</v>
      </c>
    </row>
    <row r="7" spans="1:15" x14ac:dyDescent="0.25">
      <c r="B7">
        <v>2</v>
      </c>
      <c r="C7">
        <v>3</v>
      </c>
      <c r="D7">
        <v>11605.8</v>
      </c>
      <c r="E7">
        <v>7411.84</v>
      </c>
      <c r="F7">
        <v>7024.66</v>
      </c>
      <c r="G7">
        <v>8469.89</v>
      </c>
      <c r="J7">
        <v>2</v>
      </c>
      <c r="K7">
        <v>3</v>
      </c>
      <c r="L7">
        <f>D7/D18</f>
        <v>1</v>
      </c>
      <c r="M7">
        <f>E7/D18</f>
        <v>0.63863240793396414</v>
      </c>
      <c r="N7">
        <f>F7/D18</f>
        <v>0.60527150217994452</v>
      </c>
      <c r="O7">
        <f>G7/D18</f>
        <v>0.72979803201847349</v>
      </c>
    </row>
    <row r="8" spans="1:15" x14ac:dyDescent="0.25">
      <c r="B8">
        <v>0.5</v>
      </c>
      <c r="C8">
        <v>4</v>
      </c>
      <c r="D8">
        <v>8857.0300000000007</v>
      </c>
      <c r="E8">
        <v>8262.84</v>
      </c>
      <c r="F8">
        <v>7217.24</v>
      </c>
      <c r="G8">
        <v>8703.3700000000008</v>
      </c>
      <c r="J8">
        <v>0.5</v>
      </c>
      <c r="K8">
        <v>4</v>
      </c>
      <c r="L8">
        <f>D8/D18</f>
        <v>0.76315549121990744</v>
      </c>
      <c r="M8">
        <f>E8/D18</f>
        <v>0.71195781419635018</v>
      </c>
      <c r="N8">
        <f>F8/D18</f>
        <v>0.62186492960416351</v>
      </c>
      <c r="O8">
        <f>G8/D18</f>
        <v>0.74991555946164856</v>
      </c>
    </row>
    <row r="9" spans="1:15" x14ac:dyDescent="0.25">
      <c r="B9">
        <v>1</v>
      </c>
      <c r="C9">
        <v>4</v>
      </c>
      <c r="D9">
        <v>11555.5</v>
      </c>
      <c r="E9">
        <v>8393</v>
      </c>
      <c r="F9">
        <v>7205.32</v>
      </c>
      <c r="G9">
        <v>9971.85</v>
      </c>
      <c r="J9">
        <v>1</v>
      </c>
      <c r="K9">
        <v>4</v>
      </c>
      <c r="L9">
        <f>D9/D18</f>
        <v>0.9956659601233866</v>
      </c>
      <c r="M9">
        <f>E9/D18</f>
        <v>0.72317289631046555</v>
      </c>
      <c r="N9">
        <f>F9/D18</f>
        <v>0.62083785693360216</v>
      </c>
      <c r="O9">
        <f>G9/D18</f>
        <v>0.85921263506177958</v>
      </c>
    </row>
    <row r="10" spans="1:15" x14ac:dyDescent="0.25">
      <c r="B10">
        <v>1.5</v>
      </c>
      <c r="C10">
        <v>4</v>
      </c>
      <c r="D10">
        <v>11605.8</v>
      </c>
      <c r="E10">
        <v>7956.51</v>
      </c>
      <c r="F10">
        <v>7239.52</v>
      </c>
      <c r="G10">
        <v>10183.6</v>
      </c>
      <c r="J10">
        <v>1.5</v>
      </c>
      <c r="K10">
        <v>4</v>
      </c>
      <c r="L10">
        <f>D10/D18</f>
        <v>1</v>
      </c>
      <c r="M10">
        <f>E10/D18</f>
        <v>0.68556325285633046</v>
      </c>
      <c r="N10">
        <f>F10/D18</f>
        <v>0.62378465939444083</v>
      </c>
      <c r="O10">
        <f>G10/D18</f>
        <v>0.87745782281273166</v>
      </c>
    </row>
    <row r="11" spans="1:15" x14ac:dyDescent="0.25">
      <c r="B11">
        <v>2</v>
      </c>
      <c r="C11">
        <v>4</v>
      </c>
      <c r="D11">
        <v>11605.8</v>
      </c>
      <c r="E11">
        <v>7737.17</v>
      </c>
      <c r="F11">
        <v>7211.06</v>
      </c>
      <c r="G11">
        <v>9389.49</v>
      </c>
      <c r="J11">
        <v>2</v>
      </c>
      <c r="K11">
        <v>4</v>
      </c>
      <c r="L11">
        <f>D11/D19</f>
        <v>1</v>
      </c>
      <c r="M11">
        <f>E11/D18</f>
        <v>0.66666408175222736</v>
      </c>
      <c r="N11">
        <f>F11/D18</f>
        <v>0.62133243722966114</v>
      </c>
      <c r="O11">
        <f>G11/D18</f>
        <v>0.80903427596546562</v>
      </c>
    </row>
    <row r="12" spans="1:15" x14ac:dyDescent="0.25">
      <c r="B12">
        <v>0.5</v>
      </c>
      <c r="C12">
        <v>5</v>
      </c>
      <c r="D12">
        <v>8843.36</v>
      </c>
      <c r="E12">
        <v>8570.08</v>
      </c>
      <c r="F12">
        <v>7337.85</v>
      </c>
      <c r="G12">
        <v>8782.52</v>
      </c>
      <c r="J12">
        <v>0.5</v>
      </c>
      <c r="K12">
        <v>5</v>
      </c>
      <c r="L12">
        <f>D12/D18</f>
        <v>0.76197763187371836</v>
      </c>
      <c r="M12">
        <f>E12/D18</f>
        <v>0.73843078460769618</v>
      </c>
      <c r="N12">
        <f>F12/D18</f>
        <v>0.63225714728842486</v>
      </c>
      <c r="O12">
        <f>G12/D18</f>
        <v>0.756735425390753</v>
      </c>
    </row>
    <row r="13" spans="1:15" x14ac:dyDescent="0.25">
      <c r="B13">
        <v>1</v>
      </c>
      <c r="C13">
        <v>5</v>
      </c>
      <c r="D13">
        <v>11547.4</v>
      </c>
      <c r="E13">
        <v>8938.5300000000007</v>
      </c>
      <c r="F13">
        <v>7329.01</v>
      </c>
      <c r="G13">
        <v>10340.5</v>
      </c>
      <c r="J13">
        <v>1</v>
      </c>
      <c r="K13">
        <v>5</v>
      </c>
      <c r="L13">
        <f>D13/D18</f>
        <v>0.99496803322476701</v>
      </c>
      <c r="M13">
        <f>E13/D18</f>
        <v>0.7701778421134261</v>
      </c>
      <c r="N13">
        <f>F13/D18</f>
        <v>0.63149545916696825</v>
      </c>
      <c r="O13">
        <f>G13/D18</f>
        <v>0.89097692533043826</v>
      </c>
    </row>
    <row r="14" spans="1:15" x14ac:dyDescent="0.25">
      <c r="B14">
        <v>1.5</v>
      </c>
      <c r="C14">
        <v>5</v>
      </c>
      <c r="D14">
        <v>11605.8</v>
      </c>
      <c r="E14">
        <v>8634.75</v>
      </c>
      <c r="F14">
        <v>7332.99</v>
      </c>
      <c r="G14">
        <v>10725.6</v>
      </c>
      <c r="J14">
        <v>1.5</v>
      </c>
      <c r="K14">
        <v>5</v>
      </c>
      <c r="L14">
        <f>D14/D18</f>
        <v>1</v>
      </c>
      <c r="M14">
        <f>E14/D18</f>
        <v>0.74400299850074969</v>
      </c>
      <c r="N14">
        <f>F14/D18</f>
        <v>0.631838391149253</v>
      </c>
      <c r="O14">
        <f>G14/D18</f>
        <v>0.92415861034999747</v>
      </c>
    </row>
    <row r="15" spans="1:15" x14ac:dyDescent="0.25">
      <c r="B15">
        <v>2</v>
      </c>
      <c r="C15">
        <v>5</v>
      </c>
      <c r="D15">
        <v>11605.8</v>
      </c>
      <c r="E15">
        <v>8187.62</v>
      </c>
      <c r="F15">
        <v>7306.44</v>
      </c>
      <c r="G15">
        <v>10082.9</v>
      </c>
      <c r="J15">
        <v>2</v>
      </c>
      <c r="K15">
        <v>5</v>
      </c>
      <c r="L15">
        <f>D15/D19</f>
        <v>1</v>
      </c>
      <c r="M15">
        <f>E15/D18</f>
        <v>0.70547657205879821</v>
      </c>
      <c r="N15">
        <f>F15/D18</f>
        <v>0.62955074187044413</v>
      </c>
      <c r="O15">
        <f>G15/D18</f>
        <v>0.86878112667804031</v>
      </c>
    </row>
    <row r="16" spans="1:15" x14ac:dyDescent="0.25">
      <c r="B16">
        <v>0.5</v>
      </c>
      <c r="C16">
        <v>6</v>
      </c>
      <c r="D16">
        <v>8831.01</v>
      </c>
      <c r="E16">
        <v>8681.25</v>
      </c>
      <c r="F16">
        <v>7379.71</v>
      </c>
      <c r="G16">
        <v>8756.64</v>
      </c>
      <c r="J16">
        <v>0.5</v>
      </c>
      <c r="K16">
        <v>6</v>
      </c>
      <c r="L16">
        <f>D16/D18</f>
        <v>0.76091350876286001</v>
      </c>
      <c r="M16">
        <f>E16/D18</f>
        <v>0.74800961588171433</v>
      </c>
      <c r="N16">
        <f>F16/D18</f>
        <v>0.6358639645694395</v>
      </c>
      <c r="O16">
        <f>G16/D18</f>
        <v>0.75450550586775578</v>
      </c>
    </row>
    <row r="17" spans="1:15" x14ac:dyDescent="0.25">
      <c r="B17">
        <v>1</v>
      </c>
      <c r="C17">
        <v>6</v>
      </c>
      <c r="D17">
        <v>11530.8</v>
      </c>
      <c r="E17">
        <v>9350.59</v>
      </c>
      <c r="F17">
        <v>7369.78</v>
      </c>
      <c r="G17">
        <v>10507.5</v>
      </c>
      <c r="J17">
        <v>1</v>
      </c>
      <c r="K17">
        <v>6</v>
      </c>
      <c r="L17">
        <f>D17/D18</f>
        <v>0.99353771390166989</v>
      </c>
      <c r="M17">
        <f>E17/D18</f>
        <v>0.8056825035757984</v>
      </c>
      <c r="N17">
        <f>F17/D18</f>
        <v>0.63500835789002053</v>
      </c>
      <c r="O17">
        <f>G17/D18</f>
        <v>0.90536628237605343</v>
      </c>
    </row>
    <row r="18" spans="1:15" x14ac:dyDescent="0.25">
      <c r="B18">
        <v>1.5</v>
      </c>
      <c r="C18">
        <v>6</v>
      </c>
      <c r="D18">
        <v>11605.8</v>
      </c>
      <c r="E18">
        <v>9148.86</v>
      </c>
      <c r="F18">
        <v>7380.87</v>
      </c>
      <c r="G18">
        <v>11082.2</v>
      </c>
      <c r="J18">
        <v>1.5</v>
      </c>
      <c r="K18">
        <v>6</v>
      </c>
      <c r="L18">
        <f>D18/D18</f>
        <v>1</v>
      </c>
      <c r="M18">
        <f>E18/D18</f>
        <v>0.78830067724758324</v>
      </c>
      <c r="N18">
        <f>F18/D18</f>
        <v>0.63596391459442692</v>
      </c>
      <c r="O18">
        <f>G18/D18</f>
        <v>0.95488462665219132</v>
      </c>
    </row>
    <row r="19" spans="1:15" x14ac:dyDescent="0.25">
      <c r="B19">
        <v>2</v>
      </c>
      <c r="C19">
        <v>6</v>
      </c>
      <c r="D19">
        <v>11605.8</v>
      </c>
      <c r="E19">
        <v>8617.7000000000007</v>
      </c>
      <c r="F19">
        <v>7368.09</v>
      </c>
      <c r="G19">
        <v>10606</v>
      </c>
      <c r="J19">
        <v>2</v>
      </c>
      <c r="K19">
        <v>6</v>
      </c>
      <c r="L19">
        <f>D19/D18</f>
        <v>1</v>
      </c>
      <c r="M19">
        <f>E19/D18</f>
        <v>0.74253390546106268</v>
      </c>
      <c r="N19">
        <f>F19/D18</f>
        <v>0.63486274104327156</v>
      </c>
      <c r="O19">
        <f>G19/D18</f>
        <v>0.91385341811852705</v>
      </c>
    </row>
    <row r="20" spans="1:15" x14ac:dyDescent="0.25">
      <c r="B20">
        <v>0.5</v>
      </c>
      <c r="C20">
        <v>8</v>
      </c>
      <c r="D20">
        <v>8823.99</v>
      </c>
      <c r="E20">
        <v>8819.4599999999991</v>
      </c>
      <c r="F20">
        <v>7403.18</v>
      </c>
      <c r="G20">
        <v>8732.49</v>
      </c>
      <c r="J20">
        <v>0.5</v>
      </c>
      <c r="K20">
        <v>8</v>
      </c>
      <c r="L20">
        <f>D20/D18</f>
        <v>0.7603086387840563</v>
      </c>
      <c r="M20">
        <f>E20/D18</f>
        <v>0.75991831670371712</v>
      </c>
      <c r="N20">
        <f>F20/D18</f>
        <v>0.63788622929914363</v>
      </c>
      <c r="O20">
        <f>G20/D18</f>
        <v>0.75242464974409351</v>
      </c>
    </row>
    <row r="21" spans="1:15" x14ac:dyDescent="0.25">
      <c r="B21">
        <v>1</v>
      </c>
      <c r="C21">
        <v>8</v>
      </c>
      <c r="D21">
        <v>11514.7</v>
      </c>
      <c r="E21">
        <v>10255.9</v>
      </c>
      <c r="F21">
        <v>7400.91</v>
      </c>
      <c r="G21">
        <v>10629.3</v>
      </c>
      <c r="J21">
        <v>1</v>
      </c>
      <c r="K21">
        <v>8</v>
      </c>
      <c r="L21">
        <f>D21/D18</f>
        <v>0.99215047648589516</v>
      </c>
      <c r="M21">
        <f>E21/D18</f>
        <v>0.88368746661152187</v>
      </c>
      <c r="N21">
        <f>F21/D18</f>
        <v>0.63769063743990073</v>
      </c>
      <c r="O21">
        <f>G21/D18</f>
        <v>0.91586103499974147</v>
      </c>
    </row>
    <row r="22" spans="1:15" x14ac:dyDescent="0.25">
      <c r="B22">
        <v>1.5</v>
      </c>
      <c r="C22">
        <v>8</v>
      </c>
      <c r="D22">
        <v>11605.8</v>
      </c>
      <c r="E22">
        <v>9799.6299999999992</v>
      </c>
      <c r="F22">
        <v>7399.41</v>
      </c>
      <c r="G22">
        <v>11341</v>
      </c>
      <c r="J22">
        <v>1.5</v>
      </c>
      <c r="K22">
        <v>8</v>
      </c>
      <c r="L22">
        <f>D22/D18</f>
        <v>1</v>
      </c>
      <c r="M22">
        <f>E22/D18</f>
        <v>0.84437350290372049</v>
      </c>
      <c r="N22">
        <f>F22/D18</f>
        <v>0.63756139171793413</v>
      </c>
      <c r="O22">
        <f>G22/D18</f>
        <v>0.97718382188216246</v>
      </c>
    </row>
    <row r="23" spans="1:15" x14ac:dyDescent="0.25">
      <c r="B23">
        <v>2</v>
      </c>
      <c r="C23">
        <v>8</v>
      </c>
      <c r="D23">
        <v>11605.8</v>
      </c>
      <c r="E23">
        <v>9215.26</v>
      </c>
      <c r="F23">
        <v>7398.91</v>
      </c>
      <c r="G23">
        <v>11104.1</v>
      </c>
      <c r="J23">
        <v>2</v>
      </c>
      <c r="K23">
        <v>8</v>
      </c>
      <c r="L23">
        <f>D23/D18</f>
        <v>1</v>
      </c>
      <c r="M23">
        <f>E23/D18</f>
        <v>0.79402195453997149</v>
      </c>
      <c r="N23">
        <f>F23/D18</f>
        <v>0.63751830981061197</v>
      </c>
      <c r="O23">
        <f>G23/D18</f>
        <v>0.95677161419290369</v>
      </c>
    </row>
    <row r="24" spans="1:15" x14ac:dyDescent="0.25">
      <c r="B24">
        <v>0.5</v>
      </c>
      <c r="C24">
        <v>10</v>
      </c>
      <c r="D24">
        <v>8817.24</v>
      </c>
      <c r="E24">
        <v>8817.24</v>
      </c>
      <c r="F24">
        <v>7403.7</v>
      </c>
      <c r="G24">
        <v>8707.24</v>
      </c>
      <c r="J24">
        <v>0.5</v>
      </c>
      <c r="K24">
        <v>10</v>
      </c>
      <c r="L24">
        <f>D24/D18</f>
        <v>0.75972703303520661</v>
      </c>
      <c r="M24">
        <f>E24/D18</f>
        <v>0.75972703303520661</v>
      </c>
      <c r="N24">
        <f>F24/D18</f>
        <v>0.63793103448275867</v>
      </c>
      <c r="O24">
        <f>G24/D18</f>
        <v>0.75024901342432238</v>
      </c>
    </row>
    <row r="25" spans="1:15" x14ac:dyDescent="0.25">
      <c r="B25">
        <v>1</v>
      </c>
      <c r="C25">
        <v>10</v>
      </c>
      <c r="D25">
        <v>11498.4</v>
      </c>
      <c r="E25">
        <v>10885</v>
      </c>
      <c r="F25">
        <v>7403.7</v>
      </c>
      <c r="G25">
        <v>10622.1</v>
      </c>
      <c r="J25">
        <v>1</v>
      </c>
      <c r="K25">
        <v>10</v>
      </c>
      <c r="L25">
        <f>D25/D18</f>
        <v>0.99074600630719123</v>
      </c>
      <c r="M25">
        <f>E25/D18</f>
        <v>0.9378931224043151</v>
      </c>
      <c r="N25">
        <f>F25/D18</f>
        <v>0.63793103448275867</v>
      </c>
      <c r="O25">
        <f>G25/D18</f>
        <v>0.91524065553430189</v>
      </c>
    </row>
    <row r="26" spans="1:15" x14ac:dyDescent="0.25">
      <c r="B26">
        <v>1.5</v>
      </c>
      <c r="C26">
        <v>10</v>
      </c>
      <c r="D26">
        <v>11605.8</v>
      </c>
      <c r="E26">
        <v>10486.5</v>
      </c>
      <c r="F26">
        <v>7403.69</v>
      </c>
      <c r="G26">
        <v>11426.2</v>
      </c>
      <c r="J26">
        <v>1.5</v>
      </c>
      <c r="K26">
        <v>10</v>
      </c>
      <c r="L26">
        <f>D26/D18</f>
        <v>1</v>
      </c>
      <c r="M26">
        <f>E26/D18</f>
        <v>0.90355684226852095</v>
      </c>
      <c r="N26">
        <f>F26/D18</f>
        <v>0.63793017284461218</v>
      </c>
      <c r="O26">
        <f>G26/D18</f>
        <v>0.98452497888986557</v>
      </c>
    </row>
    <row r="27" spans="1:15" x14ac:dyDescent="0.25">
      <c r="B27">
        <v>2</v>
      </c>
      <c r="C27">
        <v>10</v>
      </c>
      <c r="D27">
        <v>11605.8</v>
      </c>
      <c r="E27">
        <v>9725.18</v>
      </c>
      <c r="F27">
        <v>7403.51</v>
      </c>
      <c r="G27">
        <v>11396.6</v>
      </c>
      <c r="J27">
        <v>2</v>
      </c>
      <c r="K27">
        <v>10</v>
      </c>
      <c r="L27">
        <f>D27/D18</f>
        <v>1</v>
      </c>
      <c r="M27">
        <f>E27/D18</f>
        <v>0.83795860690344492</v>
      </c>
      <c r="N27">
        <f>F27/D18</f>
        <v>0.6379146633579762</v>
      </c>
      <c r="O27">
        <f>G27/D18</f>
        <v>0.98197452997639123</v>
      </c>
    </row>
    <row r="29" spans="1:15" x14ac:dyDescent="0.25">
      <c r="A29" t="s">
        <v>5</v>
      </c>
      <c r="B29" t="s">
        <v>7</v>
      </c>
      <c r="C29" t="s">
        <v>4</v>
      </c>
      <c r="D29" t="s">
        <v>1</v>
      </c>
      <c r="E29" t="s">
        <v>2</v>
      </c>
      <c r="F29" t="s">
        <v>0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1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0.98361699999999996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0.970113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0.903671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0.99307599999999996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0.94581099999999996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0.86875400000000003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0.99279300000000004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0.92176199999999997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0.79840599999999995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0.99072199999999999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0.88575400000000004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0.76129500000000005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0.998089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0.86249500000000001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0.68804600000000005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0.99976600000000004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0.84864600000000001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0.63586500000000001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0</v>
      </c>
      <c r="E116" s="1">
        <v>0</v>
      </c>
      <c r="F116" s="1">
        <f t="shared" ref="F116:F139" si="1">F30-E30</f>
        <v>-0.143266</v>
      </c>
      <c r="G116" s="1">
        <f t="shared" ref="G116:G139" si="2">G30-E30</f>
        <v>-3.3451000000000009E-2</v>
      </c>
      <c r="J116">
        <v>0.5</v>
      </c>
      <c r="K116">
        <v>3</v>
      </c>
      <c r="L116" s="1">
        <v>0</v>
      </c>
      <c r="M116" s="1">
        <f>M4-L4</f>
        <v>-6.6323734684381797E-2</v>
      </c>
      <c r="N116" s="1">
        <f>N4-L4</f>
        <v>-0.15504833790001549</v>
      </c>
      <c r="O116" s="1">
        <f>O4-L4</f>
        <v>-2.0636233607334242E-2</v>
      </c>
    </row>
    <row r="117" spans="1:15" x14ac:dyDescent="0.25">
      <c r="B117">
        <v>1</v>
      </c>
      <c r="C117">
        <v>3</v>
      </c>
      <c r="D117" s="1">
        <f t="shared" si="0"/>
        <v>1.6383000000000036E-2</v>
      </c>
      <c r="E117" s="1">
        <v>0</v>
      </c>
      <c r="F117" s="1">
        <f t="shared" si="1"/>
        <v>-0.13669299999999995</v>
      </c>
      <c r="G117" s="1">
        <f t="shared" si="2"/>
        <v>-0.10492699999999999</v>
      </c>
      <c r="J117">
        <v>1</v>
      </c>
      <c r="K117">
        <v>3</v>
      </c>
      <c r="L117" s="1">
        <v>0</v>
      </c>
      <c r="M117" s="1">
        <f t="shared" ref="M117:M139" si="3">M5-L5</f>
        <v>-0.31798066483999377</v>
      </c>
      <c r="N117" s="1">
        <f t="shared" ref="N117:N139" si="4">N5-L5</f>
        <v>-0.38731151665546537</v>
      </c>
      <c r="O117" s="1">
        <f t="shared" ref="O117:O139" si="5">O5-L5</f>
        <v>-0.17446707680642437</v>
      </c>
    </row>
    <row r="118" spans="1:15" x14ac:dyDescent="0.25">
      <c r="B118">
        <v>1.5</v>
      </c>
      <c r="C118">
        <v>3</v>
      </c>
      <c r="D118" s="1">
        <f t="shared" si="0"/>
        <v>-0.39790099999999995</v>
      </c>
      <c r="E118" s="1">
        <v>0</v>
      </c>
      <c r="F118" s="1">
        <f t="shared" si="1"/>
        <v>-0.14064100000000002</v>
      </c>
      <c r="G118" s="1">
        <f t="shared" si="2"/>
        <v>-0.19147100000000006</v>
      </c>
      <c r="J118">
        <v>1.5</v>
      </c>
      <c r="K118">
        <v>3</v>
      </c>
      <c r="L118" s="1">
        <v>0</v>
      </c>
      <c r="M118" s="1">
        <f t="shared" si="3"/>
        <v>-0.35689655172413792</v>
      </c>
      <c r="N118" s="1">
        <f t="shared" si="4"/>
        <v>-0.39304227196746455</v>
      </c>
      <c r="O118" s="1">
        <f t="shared" si="5"/>
        <v>-0.22100501473401224</v>
      </c>
    </row>
    <row r="119" spans="1:15" x14ac:dyDescent="0.25">
      <c r="B119">
        <v>2</v>
      </c>
      <c r="C119">
        <v>3</v>
      </c>
      <c r="D119" s="1">
        <f t="shared" si="0"/>
        <v>-0.52421800000000007</v>
      </c>
      <c r="E119" s="1">
        <v>0</v>
      </c>
      <c r="F119" s="1">
        <f t="shared" si="1"/>
        <v>-4.8950000000000049E-2</v>
      </c>
      <c r="G119" s="1">
        <f t="shared" si="2"/>
        <v>-0.14991399999999999</v>
      </c>
      <c r="J119">
        <v>2</v>
      </c>
      <c r="K119">
        <v>3</v>
      </c>
      <c r="L119" s="1">
        <v>0</v>
      </c>
      <c r="M119" s="1">
        <f t="shared" si="3"/>
        <v>-0.36136759206603586</v>
      </c>
      <c r="N119" s="1">
        <f t="shared" si="4"/>
        <v>-0.39472849782005548</v>
      </c>
      <c r="O119" s="1">
        <f t="shared" si="5"/>
        <v>-0.27020196798152651</v>
      </c>
    </row>
    <row r="120" spans="1:15" x14ac:dyDescent="0.25">
      <c r="B120">
        <v>0.5</v>
      </c>
      <c r="C120">
        <v>4</v>
      </c>
      <c r="D120" s="1">
        <f t="shared" si="0"/>
        <v>0</v>
      </c>
      <c r="E120" s="1">
        <v>0</v>
      </c>
      <c r="F120" s="1">
        <f t="shared" si="1"/>
        <v>-0.23446199999999995</v>
      </c>
      <c r="G120" s="1">
        <f t="shared" si="2"/>
        <v>-3.7962999999999969E-2</v>
      </c>
      <c r="J120">
        <v>0.5</v>
      </c>
      <c r="K120">
        <v>4</v>
      </c>
      <c r="L120" s="1">
        <v>0</v>
      </c>
      <c r="M120" s="1">
        <f t="shared" si="3"/>
        <v>-5.1197677023557264E-2</v>
      </c>
      <c r="N120" s="1">
        <f t="shared" si="4"/>
        <v>-0.14129056161574394</v>
      </c>
      <c r="O120" s="1">
        <f t="shared" si="5"/>
        <v>-1.3239931758258883E-2</v>
      </c>
    </row>
    <row r="121" spans="1:15" x14ac:dyDescent="0.25">
      <c r="B121">
        <v>1</v>
      </c>
      <c r="C121">
        <v>4</v>
      </c>
      <c r="D121" s="1">
        <f t="shared" si="0"/>
        <v>6.9240000000000412E-3</v>
      </c>
      <c r="E121" s="1">
        <v>0</v>
      </c>
      <c r="F121" s="1">
        <f t="shared" si="1"/>
        <v>-0.23407199999999995</v>
      </c>
      <c r="G121" s="1">
        <f t="shared" si="2"/>
        <v>-0.14255299999999993</v>
      </c>
      <c r="J121">
        <v>1</v>
      </c>
      <c r="K121">
        <v>4</v>
      </c>
      <c r="L121" s="1">
        <v>0</v>
      </c>
      <c r="M121" s="1">
        <f t="shared" si="3"/>
        <v>-0.27249306381292104</v>
      </c>
      <c r="N121" s="1">
        <f t="shared" si="4"/>
        <v>-0.37482810318978443</v>
      </c>
      <c r="O121" s="1">
        <f t="shared" si="5"/>
        <v>-0.13645332506160701</v>
      </c>
    </row>
    <row r="122" spans="1:15" x14ac:dyDescent="0.25">
      <c r="B122">
        <v>1.5</v>
      </c>
      <c r="C122">
        <v>4</v>
      </c>
      <c r="D122" s="1">
        <f t="shared" si="0"/>
        <v>-0.33114099999999991</v>
      </c>
      <c r="E122" s="1">
        <v>0</v>
      </c>
      <c r="F122" s="1">
        <f t="shared" si="1"/>
        <v>-0.22067399999999993</v>
      </c>
      <c r="G122" s="1">
        <f t="shared" si="2"/>
        <v>-0.22742499999999999</v>
      </c>
      <c r="J122">
        <v>1.5</v>
      </c>
      <c r="K122">
        <v>4</v>
      </c>
      <c r="L122" s="1">
        <v>0</v>
      </c>
      <c r="M122" s="1">
        <f t="shared" si="3"/>
        <v>-0.31443674714366954</v>
      </c>
      <c r="N122" s="1">
        <f t="shared" si="4"/>
        <v>-0.37621534060555917</v>
      </c>
      <c r="O122" s="1">
        <f t="shared" si="5"/>
        <v>-0.12254217718726834</v>
      </c>
    </row>
    <row r="123" spans="1:15" x14ac:dyDescent="0.25">
      <c r="B123">
        <v>2</v>
      </c>
      <c r="C123">
        <v>4</v>
      </c>
      <c r="D123" s="1">
        <f t="shared" si="0"/>
        <v>-0.40025300000000003</v>
      </c>
      <c r="E123" s="1">
        <v>0</v>
      </c>
      <c r="F123" s="1">
        <f t="shared" si="1"/>
        <v>-0.12759100000000001</v>
      </c>
      <c r="G123" s="1">
        <f t="shared" si="2"/>
        <v>-0.18150600000000006</v>
      </c>
      <c r="J123">
        <v>2</v>
      </c>
      <c r="K123">
        <v>4</v>
      </c>
      <c r="L123" s="1">
        <v>0</v>
      </c>
      <c r="M123" s="1">
        <f t="shared" si="3"/>
        <v>-0.33333591824777264</v>
      </c>
      <c r="N123" s="1">
        <f t="shared" si="4"/>
        <v>-0.37866756277033886</v>
      </c>
      <c r="O123" s="1">
        <f t="shared" si="5"/>
        <v>-0.19096572403453438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-0.45053399999999999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-2.3546847266022186E-2</v>
      </c>
      <c r="N124" s="1">
        <f t="shared" si="4"/>
        <v>-0.12972048458529351</v>
      </c>
      <c r="O124" s="1">
        <f t="shared" si="5"/>
        <v>-5.2422064829653614E-3</v>
      </c>
    </row>
    <row r="125" spans="1:15" x14ac:dyDescent="0.25">
      <c r="B125">
        <v>1</v>
      </c>
      <c r="C125">
        <v>5</v>
      </c>
      <c r="D125" s="1">
        <f t="shared" si="0"/>
        <v>7.2069999999999634E-3</v>
      </c>
      <c r="E125" s="1">
        <v>0</v>
      </c>
      <c r="F125" s="1">
        <f t="shared" si="1"/>
        <v>-0.37877500000000008</v>
      </c>
      <c r="G125" s="1">
        <f t="shared" si="2"/>
        <v>-0.14811099999999999</v>
      </c>
      <c r="J125">
        <v>1</v>
      </c>
      <c r="K125">
        <v>5</v>
      </c>
      <c r="L125" s="1">
        <v>0</v>
      </c>
      <c r="M125" s="1">
        <f t="shared" si="3"/>
        <v>-0.22479019111134091</v>
      </c>
      <c r="N125" s="1">
        <f t="shared" si="4"/>
        <v>-0.36347257405779876</v>
      </c>
      <c r="O125" s="1">
        <f t="shared" si="5"/>
        <v>-0.10399110789432875</v>
      </c>
    </row>
    <row r="126" spans="1:15" x14ac:dyDescent="0.25">
      <c r="B126">
        <v>1.5</v>
      </c>
      <c r="C126">
        <v>5</v>
      </c>
      <c r="D126" s="1">
        <f t="shared" si="0"/>
        <v>-0.28726399999999996</v>
      </c>
      <c r="E126" s="1">
        <v>0</v>
      </c>
      <c r="F126" s="1">
        <f t="shared" si="1"/>
        <v>-0.34477400000000002</v>
      </c>
      <c r="G126" s="1">
        <f t="shared" si="2"/>
        <v>-0.25330199999999992</v>
      </c>
      <c r="J126">
        <v>1.5</v>
      </c>
      <c r="K126">
        <v>5</v>
      </c>
      <c r="L126" s="1">
        <v>0</v>
      </c>
      <c r="M126" s="1">
        <f t="shared" si="3"/>
        <v>-0.25599700149925031</v>
      </c>
      <c r="N126" s="1">
        <f t="shared" si="4"/>
        <v>-0.368161608850747</v>
      </c>
      <c r="O126" s="1">
        <f t="shared" si="5"/>
        <v>-7.5841389650002533E-2</v>
      </c>
    </row>
    <row r="127" spans="1:15" x14ac:dyDescent="0.25">
      <c r="B127">
        <v>2</v>
      </c>
      <c r="C127">
        <v>5</v>
      </c>
      <c r="D127" s="1">
        <f t="shared" si="0"/>
        <v>-0.30278599999999994</v>
      </c>
      <c r="E127" s="1">
        <v>0</v>
      </c>
      <c r="F127" s="1">
        <f t="shared" si="1"/>
        <v>-0.21511099999999994</v>
      </c>
      <c r="G127" s="1">
        <f t="shared" si="2"/>
        <v>-0.15979399999999999</v>
      </c>
      <c r="J127">
        <v>2</v>
      </c>
      <c r="K127">
        <v>5</v>
      </c>
      <c r="L127" s="1">
        <v>0</v>
      </c>
      <c r="M127" s="1">
        <f t="shared" si="3"/>
        <v>-0.29452342794120179</v>
      </c>
      <c r="N127" s="1">
        <f t="shared" si="4"/>
        <v>-0.37044925812955587</v>
      </c>
      <c r="O127" s="1">
        <f t="shared" si="5"/>
        <v>-0.13121887332195969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-0.59875999999999996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-1.2903892881145684E-2</v>
      </c>
      <c r="N128" s="1">
        <f t="shared" si="4"/>
        <v>-0.12504954419342051</v>
      </c>
      <c r="O128" s="1">
        <f t="shared" si="5"/>
        <v>-6.4080028951042367E-3</v>
      </c>
    </row>
    <row r="129" spans="2:15" x14ac:dyDescent="0.25">
      <c r="B129">
        <v>1</v>
      </c>
      <c r="C129">
        <v>6</v>
      </c>
      <c r="D129" s="1">
        <f t="shared" si="0"/>
        <v>9.2780000000000085E-3</v>
      </c>
      <c r="E129" s="1">
        <v>0</v>
      </c>
      <c r="F129" s="1">
        <f t="shared" si="1"/>
        <v>-0.56457299999999999</v>
      </c>
      <c r="G129" s="1">
        <f t="shared" si="2"/>
        <v>-0.15181900000000004</v>
      </c>
      <c r="J129">
        <v>1</v>
      </c>
      <c r="K129">
        <v>6</v>
      </c>
      <c r="L129" s="1">
        <v>0</v>
      </c>
      <c r="M129" s="1">
        <f t="shared" si="3"/>
        <v>-0.18785521032587149</v>
      </c>
      <c r="N129" s="1">
        <f t="shared" si="4"/>
        <v>-0.35852935601164937</v>
      </c>
      <c r="O129" s="1">
        <f t="shared" si="5"/>
        <v>-8.8171431525616462E-2</v>
      </c>
    </row>
    <row r="130" spans="2:15" x14ac:dyDescent="0.25">
      <c r="B130">
        <v>1.5</v>
      </c>
      <c r="C130">
        <v>6</v>
      </c>
      <c r="D130" s="1">
        <f t="shared" si="0"/>
        <v>-0.22354600000000002</v>
      </c>
      <c r="E130" s="1">
        <v>0</v>
      </c>
      <c r="F130" s="1">
        <f t="shared" si="1"/>
        <v>-0.47655300000000006</v>
      </c>
      <c r="G130" s="1">
        <f t="shared" si="2"/>
        <v>-0.21673300000000006</v>
      </c>
      <c r="J130">
        <v>1.5</v>
      </c>
      <c r="K130">
        <v>6</v>
      </c>
      <c r="L130" s="1">
        <v>0</v>
      </c>
      <c r="M130" s="1">
        <f t="shared" si="3"/>
        <v>-0.21169932275241676</v>
      </c>
      <c r="N130" s="1">
        <f t="shared" si="4"/>
        <v>-0.36403608540557308</v>
      </c>
      <c r="O130" s="1">
        <f t="shared" si="5"/>
        <v>-4.5115373347808685E-2</v>
      </c>
    </row>
    <row r="131" spans="2:15" x14ac:dyDescent="0.25">
      <c r="B131">
        <v>2</v>
      </c>
      <c r="C131">
        <v>6</v>
      </c>
      <c r="D131" s="1">
        <f t="shared" si="0"/>
        <v>-0.24980300000000011</v>
      </c>
      <c r="E131" s="1">
        <v>0</v>
      </c>
      <c r="F131" s="1">
        <f t="shared" si="1"/>
        <v>-0.34803100000000003</v>
      </c>
      <c r="G131" s="1">
        <f t="shared" si="2"/>
        <v>-0.15988100000000005</v>
      </c>
      <c r="J131">
        <v>2</v>
      </c>
      <c r="K131">
        <v>6</v>
      </c>
      <c r="L131" s="1">
        <v>0</v>
      </c>
      <c r="M131" s="1">
        <f t="shared" si="3"/>
        <v>-0.25746609453893732</v>
      </c>
      <c r="N131" s="1">
        <f t="shared" si="4"/>
        <v>-0.36513725895672844</v>
      </c>
      <c r="O131" s="1">
        <f t="shared" si="5"/>
        <v>-8.614658188147295E-2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-0.76193500000000003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-3.9032208033917826E-4</v>
      </c>
      <c r="N132" s="1">
        <f t="shared" si="4"/>
        <v>-0.12242240948491268</v>
      </c>
      <c r="O132" s="1">
        <f t="shared" si="5"/>
        <v>-7.883989039962791E-3</v>
      </c>
    </row>
    <row r="133" spans="2:15" x14ac:dyDescent="0.25">
      <c r="B133">
        <v>1</v>
      </c>
      <c r="C133">
        <v>8</v>
      </c>
      <c r="D133" s="1">
        <f t="shared" si="0"/>
        <v>1.910999999999996E-3</v>
      </c>
      <c r="E133" s="1">
        <v>0</v>
      </c>
      <c r="F133" s="1">
        <f t="shared" si="1"/>
        <v>-0.74412600000000007</v>
      </c>
      <c r="G133" s="1">
        <f t="shared" si="2"/>
        <v>-0.16050900000000001</v>
      </c>
      <c r="J133">
        <v>1</v>
      </c>
      <c r="K133">
        <v>8</v>
      </c>
      <c r="L133" s="1">
        <v>0</v>
      </c>
      <c r="M133" s="1">
        <f t="shared" si="3"/>
        <v>-0.1084630098743733</v>
      </c>
      <c r="N133" s="1">
        <f t="shared" si="4"/>
        <v>-0.35445983904599443</v>
      </c>
      <c r="O133" s="1">
        <f t="shared" si="5"/>
        <v>-7.6289441486153686E-2</v>
      </c>
    </row>
    <row r="134" spans="2:15" x14ac:dyDescent="0.25">
      <c r="B134">
        <v>1.5</v>
      </c>
      <c r="C134">
        <v>8</v>
      </c>
      <c r="D134" s="1">
        <f t="shared" si="0"/>
        <v>-0.18323100000000003</v>
      </c>
      <c r="E134" s="1">
        <v>0</v>
      </c>
      <c r="F134" s="1">
        <f t="shared" si="1"/>
        <v>-0.59787199999999996</v>
      </c>
      <c r="G134" s="1">
        <f t="shared" si="2"/>
        <v>-0.18122700000000003</v>
      </c>
      <c r="J134">
        <v>1.5</v>
      </c>
      <c r="K134">
        <v>8</v>
      </c>
      <c r="L134" s="1">
        <v>0</v>
      </c>
      <c r="M134" s="1">
        <f t="shared" si="3"/>
        <v>-0.15562649709627951</v>
      </c>
      <c r="N134" s="1">
        <f t="shared" si="4"/>
        <v>-0.36243860828206587</v>
      </c>
      <c r="O134" s="1">
        <f t="shared" si="5"/>
        <v>-2.2816178117837538E-2</v>
      </c>
    </row>
    <row r="135" spans="2:15" x14ac:dyDescent="0.25">
      <c r="B135">
        <v>2</v>
      </c>
      <c r="C135">
        <v>8</v>
      </c>
      <c r="D135" s="1">
        <f t="shared" si="0"/>
        <v>-0.13864200000000004</v>
      </c>
      <c r="E135" s="1">
        <v>0</v>
      </c>
      <c r="F135" s="1">
        <f t="shared" si="1"/>
        <v>-0.42620100000000005</v>
      </c>
      <c r="G135" s="1">
        <f t="shared" si="2"/>
        <v>-0.10074500000000008</v>
      </c>
      <c r="J135">
        <v>2</v>
      </c>
      <c r="K135">
        <v>8</v>
      </c>
      <c r="L135" s="1">
        <v>0</v>
      </c>
      <c r="M135" s="1">
        <f t="shared" si="3"/>
        <v>-0.20597804546002851</v>
      </c>
      <c r="N135" s="1">
        <f t="shared" si="4"/>
        <v>-0.36248169018938803</v>
      </c>
      <c r="O135" s="1">
        <f t="shared" si="5"/>
        <v>-4.3228385807096315E-2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-0.86426700000000001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0</v>
      </c>
      <c r="N136" s="1">
        <f t="shared" si="4"/>
        <v>-0.12179599855244794</v>
      </c>
      <c r="O136" s="1">
        <f t="shared" si="5"/>
        <v>-9.4780196108842363E-3</v>
      </c>
    </row>
    <row r="137" spans="2:15" x14ac:dyDescent="0.25">
      <c r="B137">
        <v>1</v>
      </c>
      <c r="C137">
        <v>10</v>
      </c>
      <c r="D137" s="1">
        <f t="shared" si="0"/>
        <v>2.3399999999995647E-4</v>
      </c>
      <c r="E137" s="1">
        <v>0</v>
      </c>
      <c r="F137" s="1">
        <f t="shared" si="1"/>
        <v>-0.85297000000000001</v>
      </c>
      <c r="G137" s="1">
        <f t="shared" si="2"/>
        <v>-0.17305800000000005</v>
      </c>
      <c r="J137">
        <v>1</v>
      </c>
      <c r="K137">
        <v>10</v>
      </c>
      <c r="L137" s="1">
        <v>0</v>
      </c>
      <c r="M137" s="1">
        <f t="shared" si="3"/>
        <v>-5.2852883902876124E-2</v>
      </c>
      <c r="N137" s="1">
        <f t="shared" si="4"/>
        <v>-0.35281497182443256</v>
      </c>
      <c r="O137" s="1">
        <f t="shared" si="5"/>
        <v>-7.5505350772889335E-2</v>
      </c>
    </row>
    <row r="138" spans="2:15" x14ac:dyDescent="0.25">
      <c r="B138">
        <v>1.5</v>
      </c>
      <c r="C138">
        <v>10</v>
      </c>
      <c r="D138" s="1">
        <f t="shared" si="0"/>
        <v>-0.15108500000000002</v>
      </c>
      <c r="E138" s="1">
        <v>0</v>
      </c>
      <c r="F138" s="1">
        <f t="shared" si="1"/>
        <v>-0.718252</v>
      </c>
      <c r="G138" s="1">
        <f t="shared" si="2"/>
        <v>-0.15639900000000007</v>
      </c>
      <c r="J138">
        <v>1.5</v>
      </c>
      <c r="K138">
        <v>10</v>
      </c>
      <c r="L138" s="1">
        <v>0</v>
      </c>
      <c r="M138" s="1">
        <f t="shared" si="3"/>
        <v>-9.6443157731479046E-2</v>
      </c>
      <c r="N138" s="1">
        <f t="shared" si="4"/>
        <v>-0.36206982715538782</v>
      </c>
      <c r="O138" s="1">
        <f t="shared" si="5"/>
        <v>-1.5475021110134435E-2</v>
      </c>
    </row>
    <row r="139" spans="2:15" x14ac:dyDescent="0.25">
      <c r="B139">
        <v>2</v>
      </c>
      <c r="C139">
        <v>10</v>
      </c>
      <c r="D139" s="1">
        <f t="shared" si="0"/>
        <v>-6.2423000000000006E-2</v>
      </c>
      <c r="E139" s="1">
        <v>0</v>
      </c>
      <c r="F139" s="1">
        <f t="shared" si="1"/>
        <v>-0.49675200000000003</v>
      </c>
      <c r="G139" s="1">
        <f t="shared" si="2"/>
        <v>-3.7432000000000021E-2</v>
      </c>
      <c r="J139">
        <v>2</v>
      </c>
      <c r="K139">
        <v>10</v>
      </c>
      <c r="L139" s="1">
        <v>0</v>
      </c>
      <c r="M139" s="1">
        <f t="shared" si="3"/>
        <v>-0.16204139309655508</v>
      </c>
      <c r="N139" s="1">
        <f t="shared" si="4"/>
        <v>-0.3620853366420238</v>
      </c>
      <c r="O139" s="1">
        <f t="shared" si="5"/>
        <v>-1.8025470023608769E-2</v>
      </c>
    </row>
    <row r="140" spans="2:15" x14ac:dyDescent="0.25">
      <c r="B140" s="2" t="s">
        <v>13</v>
      </c>
      <c r="C140" s="2"/>
      <c r="D140" s="3">
        <f>MIN(D116:D139)</f>
        <v>-0.52421800000000007</v>
      </c>
      <c r="E140" s="3">
        <f t="shared" ref="E140:G140" si="6">MIN(E116:E139)</f>
        <v>0</v>
      </c>
      <c r="F140" s="3">
        <f t="shared" si="6"/>
        <v>-0.86426700000000001</v>
      </c>
      <c r="G140" s="3">
        <f t="shared" si="6"/>
        <v>-0.25330199999999992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-0.36136759206603586</v>
      </c>
      <c r="N140" s="3">
        <f t="shared" si="7"/>
        <v>-0.39472849782005548</v>
      </c>
      <c r="O140" s="3">
        <f t="shared" si="7"/>
        <v>-0.27020196798152651</v>
      </c>
    </row>
    <row r="141" spans="2:15" x14ac:dyDescent="0.25">
      <c r="B141" s="2" t="s">
        <v>14</v>
      </c>
      <c r="C141" s="2"/>
      <c r="D141" s="3">
        <f>MAX(D116:D139)</f>
        <v>1.6383000000000036E-2</v>
      </c>
      <c r="E141" s="3">
        <f t="shared" ref="E141:G141" si="8">MAX(E116:E139)</f>
        <v>0</v>
      </c>
      <c r="F141" s="3">
        <f t="shared" si="8"/>
        <v>-4.8950000000000049E-2</v>
      </c>
      <c r="G141" s="3">
        <f t="shared" si="8"/>
        <v>-3.3451000000000009E-2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0</v>
      </c>
      <c r="N141" s="3">
        <f t="shared" si="9"/>
        <v>-0.12179599855244794</v>
      </c>
      <c r="O141" s="3">
        <f t="shared" si="9"/>
        <v>-5.2422064829653614E-3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activeCell="J30" sqref="J30"/>
    </sheetView>
  </sheetViews>
  <sheetFormatPr defaultRowHeight="16.5" x14ac:dyDescent="0.25"/>
  <cols>
    <col min="8" max="8" width="2" customWidth="1"/>
  </cols>
  <sheetData>
    <row r="1" spans="1:15" x14ac:dyDescent="0.25">
      <c r="A1" t="s">
        <v>18</v>
      </c>
    </row>
    <row r="3" spans="1:15" x14ac:dyDescent="0.25">
      <c r="A3" t="s">
        <v>3</v>
      </c>
      <c r="B3" t="s">
        <v>7</v>
      </c>
      <c r="C3" t="s">
        <v>4</v>
      </c>
      <c r="D3" t="s">
        <v>1</v>
      </c>
      <c r="E3" t="s">
        <v>2</v>
      </c>
      <c r="F3" t="s">
        <v>0</v>
      </c>
      <c r="G3" t="s">
        <v>8</v>
      </c>
      <c r="I3" t="s">
        <v>6</v>
      </c>
      <c r="J3" t="s">
        <v>7</v>
      </c>
      <c r="K3" t="s">
        <v>4</v>
      </c>
      <c r="L3" t="s">
        <v>1</v>
      </c>
      <c r="M3" t="s">
        <v>2</v>
      </c>
      <c r="N3" t="s">
        <v>0</v>
      </c>
      <c r="O3" t="s">
        <v>8</v>
      </c>
    </row>
    <row r="4" spans="1:15" x14ac:dyDescent="0.25">
      <c r="B4">
        <v>0.5</v>
      </c>
      <c r="C4">
        <v>3</v>
      </c>
      <c r="D4">
        <v>8864.4599999999991</v>
      </c>
      <c r="E4">
        <v>8030.01</v>
      </c>
      <c r="F4">
        <v>7065</v>
      </c>
      <c r="G4">
        <v>8624.9599999999991</v>
      </c>
      <c r="J4">
        <v>0.5</v>
      </c>
      <c r="K4">
        <v>3</v>
      </c>
      <c r="L4">
        <f>D4/D18</f>
        <v>0.76379568836271516</v>
      </c>
      <c r="M4">
        <f>E4/D18</f>
        <v>0.69189629323269408</v>
      </c>
      <c r="N4">
        <f>F4/D18</f>
        <v>0.60874735046269968</v>
      </c>
      <c r="O4">
        <f>G4/D18</f>
        <v>0.74315945475538092</v>
      </c>
    </row>
    <row r="5" spans="1:15" x14ac:dyDescent="0.25">
      <c r="B5">
        <v>1</v>
      </c>
      <c r="C5">
        <v>3</v>
      </c>
      <c r="D5">
        <v>11565.5</v>
      </c>
      <c r="E5">
        <v>7787.52</v>
      </c>
      <c r="F5">
        <v>7070.44</v>
      </c>
      <c r="G5">
        <v>9540.67</v>
      </c>
      <c r="J5">
        <v>1</v>
      </c>
      <c r="K5">
        <v>3</v>
      </c>
      <c r="L5">
        <f>D5/D18</f>
        <v>0.99652759826983062</v>
      </c>
      <c r="M5">
        <f>E5/D18</f>
        <v>0.67100242981957303</v>
      </c>
      <c r="N5">
        <f>F5/D18</f>
        <v>0.60921608161436525</v>
      </c>
      <c r="O5">
        <f>G5/D18</f>
        <v>0.82206052146340625</v>
      </c>
    </row>
    <row r="6" spans="1:15" x14ac:dyDescent="0.25">
      <c r="B6">
        <v>1.5</v>
      </c>
      <c r="C6">
        <v>3</v>
      </c>
      <c r="D6">
        <v>11605.8</v>
      </c>
      <c r="E6">
        <v>7435.41</v>
      </c>
      <c r="F6">
        <v>7044.23</v>
      </c>
      <c r="G6">
        <v>9040.86</v>
      </c>
      <c r="J6">
        <v>1.5</v>
      </c>
      <c r="K6">
        <v>3</v>
      </c>
      <c r="L6">
        <f>D6/D18</f>
        <v>1</v>
      </c>
      <c r="M6">
        <f>E6/D18</f>
        <v>0.64066328904513259</v>
      </c>
      <c r="N6">
        <f>F6/D18</f>
        <v>0.60695772803253545</v>
      </c>
      <c r="O6">
        <f>G6/D18</f>
        <v>0.77899498526598776</v>
      </c>
    </row>
    <row r="7" spans="1:15" x14ac:dyDescent="0.25">
      <c r="B7">
        <v>2</v>
      </c>
      <c r="C7">
        <v>3</v>
      </c>
      <c r="D7">
        <v>11605.8</v>
      </c>
      <c r="E7">
        <v>7384.34</v>
      </c>
      <c r="F7">
        <v>7024.66</v>
      </c>
      <c r="G7">
        <v>8469.89</v>
      </c>
      <c r="J7">
        <v>2</v>
      </c>
      <c r="K7">
        <v>3</v>
      </c>
      <c r="L7">
        <f>D7/D18</f>
        <v>1</v>
      </c>
      <c r="M7">
        <f>E7/D18</f>
        <v>0.636262903031243</v>
      </c>
      <c r="N7">
        <f>F7/D18</f>
        <v>0.60527150217994452</v>
      </c>
      <c r="O7">
        <f>G7/D18</f>
        <v>0.72979803201847349</v>
      </c>
    </row>
    <row r="8" spans="1:15" x14ac:dyDescent="0.25">
      <c r="B8">
        <v>0.5</v>
      </c>
      <c r="C8">
        <v>4</v>
      </c>
      <c r="D8">
        <v>8857.0300000000007</v>
      </c>
      <c r="E8">
        <v>8230.36</v>
      </c>
      <c r="F8">
        <v>7217.24</v>
      </c>
      <c r="G8">
        <v>8703.3700000000008</v>
      </c>
      <c r="J8">
        <v>0.5</v>
      </c>
      <c r="K8">
        <v>4</v>
      </c>
      <c r="L8">
        <f>D8/D18</f>
        <v>0.76315549121990744</v>
      </c>
      <c r="M8">
        <f>E8/D18</f>
        <v>0.70915921349669997</v>
      </c>
      <c r="N8">
        <f>F8/D18</f>
        <v>0.62186492960416351</v>
      </c>
      <c r="O8">
        <f>G8/D18</f>
        <v>0.74991555946164856</v>
      </c>
    </row>
    <row r="9" spans="1:15" x14ac:dyDescent="0.25">
      <c r="B9">
        <v>1</v>
      </c>
      <c r="C9">
        <v>4</v>
      </c>
      <c r="D9">
        <v>11555.5</v>
      </c>
      <c r="E9">
        <v>8307.2199999999993</v>
      </c>
      <c r="F9">
        <v>7205.32</v>
      </c>
      <c r="G9">
        <v>9971.85</v>
      </c>
      <c r="J9">
        <v>1</v>
      </c>
      <c r="K9">
        <v>4</v>
      </c>
      <c r="L9">
        <f>D9/D18</f>
        <v>0.9956659601233866</v>
      </c>
      <c r="M9">
        <f>E9/D18</f>
        <v>0.71578176429026863</v>
      </c>
      <c r="N9">
        <f>F9/D18</f>
        <v>0.62083785693360216</v>
      </c>
      <c r="O9">
        <f>G9/D18</f>
        <v>0.85921263506177958</v>
      </c>
    </row>
    <row r="10" spans="1:15" x14ac:dyDescent="0.25">
      <c r="B10">
        <v>1.5</v>
      </c>
      <c r="C10">
        <v>4</v>
      </c>
      <c r="D10">
        <v>11605.8</v>
      </c>
      <c r="E10">
        <v>7909.65</v>
      </c>
      <c r="F10">
        <v>7239.52</v>
      </c>
      <c r="G10">
        <v>10183.6</v>
      </c>
      <c r="J10">
        <v>1.5</v>
      </c>
      <c r="K10">
        <v>4</v>
      </c>
      <c r="L10">
        <f>D10/D18</f>
        <v>1</v>
      </c>
      <c r="M10">
        <f>E10/D18</f>
        <v>0.68152561650209376</v>
      </c>
      <c r="N10">
        <f>F10/D18</f>
        <v>0.62378465939444083</v>
      </c>
      <c r="O10">
        <f>G10/D18</f>
        <v>0.87745782281273166</v>
      </c>
    </row>
    <row r="11" spans="1:15" x14ac:dyDescent="0.25">
      <c r="B11">
        <v>2</v>
      </c>
      <c r="C11">
        <v>4</v>
      </c>
      <c r="D11">
        <v>11605.8</v>
      </c>
      <c r="E11">
        <v>7711.71</v>
      </c>
      <c r="F11">
        <v>7211.06</v>
      </c>
      <c r="G11">
        <v>9389.49</v>
      </c>
      <c r="J11">
        <v>2</v>
      </c>
      <c r="K11">
        <v>4</v>
      </c>
      <c r="L11">
        <f>D11/D19</f>
        <v>1</v>
      </c>
      <c r="M11">
        <f>E11/D18</f>
        <v>0.66447035103138086</v>
      </c>
      <c r="N11">
        <f>F11/D18</f>
        <v>0.62133243722966114</v>
      </c>
      <c r="O11">
        <f>G11/D18</f>
        <v>0.80903427596546562</v>
      </c>
    </row>
    <row r="12" spans="1:15" x14ac:dyDescent="0.25">
      <c r="B12">
        <v>0.5</v>
      </c>
      <c r="C12">
        <v>5</v>
      </c>
      <c r="D12">
        <v>8843.36</v>
      </c>
      <c r="E12">
        <v>8557.48</v>
      </c>
      <c r="F12">
        <v>7337.85</v>
      </c>
      <c r="G12">
        <v>8782.52</v>
      </c>
      <c r="J12">
        <v>0.5</v>
      </c>
      <c r="K12">
        <v>5</v>
      </c>
      <c r="L12">
        <f>D12/D18</f>
        <v>0.76197763187371836</v>
      </c>
      <c r="M12">
        <f>E12/D18</f>
        <v>0.73734512054317669</v>
      </c>
      <c r="N12">
        <f>F12/D18</f>
        <v>0.63225714728842486</v>
      </c>
      <c r="O12">
        <f>G12/D18</f>
        <v>0.756735425390753</v>
      </c>
    </row>
    <row r="13" spans="1:15" x14ac:dyDescent="0.25">
      <c r="B13">
        <v>1</v>
      </c>
      <c r="C13">
        <v>5</v>
      </c>
      <c r="D13">
        <v>11547.4</v>
      </c>
      <c r="E13">
        <v>8850.11</v>
      </c>
      <c r="F13">
        <v>7329.01</v>
      </c>
      <c r="G13">
        <v>10340.5</v>
      </c>
      <c r="J13">
        <v>1</v>
      </c>
      <c r="K13">
        <v>5</v>
      </c>
      <c r="L13">
        <f>D13/D18</f>
        <v>0.99496803322476701</v>
      </c>
      <c r="M13">
        <f>E13/D18</f>
        <v>0.76255923762256816</v>
      </c>
      <c r="N13">
        <f>F13/D18</f>
        <v>0.63149545916696825</v>
      </c>
      <c r="O13">
        <f>G13/D18</f>
        <v>0.89097692533043826</v>
      </c>
    </row>
    <row r="14" spans="1:15" x14ac:dyDescent="0.25">
      <c r="B14">
        <v>1.5</v>
      </c>
      <c r="C14">
        <v>5</v>
      </c>
      <c r="D14">
        <v>11605.8</v>
      </c>
      <c r="E14">
        <v>8570.26</v>
      </c>
      <c r="F14">
        <v>7332.99</v>
      </c>
      <c r="G14">
        <v>10725.6</v>
      </c>
      <c r="J14">
        <v>1.5</v>
      </c>
      <c r="K14">
        <v>5</v>
      </c>
      <c r="L14">
        <f>D14/D18</f>
        <v>1</v>
      </c>
      <c r="M14">
        <f>E14/D18</f>
        <v>0.73844629409433216</v>
      </c>
      <c r="N14">
        <f>F14/D18</f>
        <v>0.631838391149253</v>
      </c>
      <c r="O14">
        <f>G14/D18</f>
        <v>0.92415861034999747</v>
      </c>
    </row>
    <row r="15" spans="1:15" x14ac:dyDescent="0.25">
      <c r="B15">
        <v>2</v>
      </c>
      <c r="C15">
        <v>5</v>
      </c>
      <c r="D15">
        <v>11605.8</v>
      </c>
      <c r="E15">
        <v>8168.44</v>
      </c>
      <c r="F15">
        <v>7306.44</v>
      </c>
      <c r="G15">
        <v>10082.9</v>
      </c>
      <c r="J15">
        <v>2</v>
      </c>
      <c r="K15">
        <v>5</v>
      </c>
      <c r="L15">
        <f>D15/D19</f>
        <v>1</v>
      </c>
      <c r="M15">
        <f>E15/D18</f>
        <v>0.70382395009391852</v>
      </c>
      <c r="N15">
        <f>F15/D18</f>
        <v>0.62955074187044413</v>
      </c>
      <c r="O15">
        <f>G15/D18</f>
        <v>0.86878112667804031</v>
      </c>
    </row>
    <row r="16" spans="1:15" x14ac:dyDescent="0.25">
      <c r="B16">
        <v>0.5</v>
      </c>
      <c r="C16">
        <v>6</v>
      </c>
      <c r="D16">
        <v>8831.01</v>
      </c>
      <c r="E16">
        <v>8680.5</v>
      </c>
      <c r="F16">
        <v>7379.71</v>
      </c>
      <c r="G16">
        <v>8756.64</v>
      </c>
      <c r="J16">
        <v>0.5</v>
      </c>
      <c r="K16">
        <v>6</v>
      </c>
      <c r="L16">
        <f>D16/D18</f>
        <v>0.76091350876286001</v>
      </c>
      <c r="M16">
        <f>E16/D18</f>
        <v>0.74794499302073103</v>
      </c>
      <c r="N16">
        <f>F16/D18</f>
        <v>0.6358639645694395</v>
      </c>
      <c r="O16">
        <f>G16/D18</f>
        <v>0.75450550586775578</v>
      </c>
    </row>
    <row r="17" spans="1:15" x14ac:dyDescent="0.25">
      <c r="B17">
        <v>1</v>
      </c>
      <c r="C17">
        <v>6</v>
      </c>
      <c r="D17">
        <v>11530.8</v>
      </c>
      <c r="E17">
        <v>9311.2000000000007</v>
      </c>
      <c r="F17">
        <v>7369.78</v>
      </c>
      <c r="G17">
        <v>10507.5</v>
      </c>
      <c r="J17">
        <v>1</v>
      </c>
      <c r="K17">
        <v>6</v>
      </c>
      <c r="L17">
        <f>D17/D18</f>
        <v>0.99353771390166989</v>
      </c>
      <c r="M17">
        <f>E17/D18</f>
        <v>0.80228851091695541</v>
      </c>
      <c r="N17">
        <f>F17/D18</f>
        <v>0.63500835789002053</v>
      </c>
      <c r="O17">
        <f>G17/D18</f>
        <v>0.90536628237605343</v>
      </c>
    </row>
    <row r="18" spans="1:15" x14ac:dyDescent="0.25">
      <c r="B18">
        <v>1.5</v>
      </c>
      <c r="C18">
        <v>6</v>
      </c>
      <c r="D18">
        <v>11605.8</v>
      </c>
      <c r="E18">
        <v>9109.5400000000009</v>
      </c>
      <c r="F18">
        <v>7380.87</v>
      </c>
      <c r="G18">
        <v>11082.2</v>
      </c>
      <c r="J18">
        <v>1.5</v>
      </c>
      <c r="K18">
        <v>6</v>
      </c>
      <c r="L18">
        <f>D18/D18</f>
        <v>1</v>
      </c>
      <c r="M18">
        <f>E18/D18</f>
        <v>0.78491271605576529</v>
      </c>
      <c r="N18">
        <f>F18/D18</f>
        <v>0.63596391459442692</v>
      </c>
      <c r="O18">
        <f>G18/D18</f>
        <v>0.95488462665219132</v>
      </c>
    </row>
    <row r="19" spans="1:15" x14ac:dyDescent="0.25">
      <c r="B19">
        <v>2</v>
      </c>
      <c r="C19">
        <v>6</v>
      </c>
      <c r="D19">
        <v>11605.8</v>
      </c>
      <c r="E19">
        <v>8590.02</v>
      </c>
      <c r="F19">
        <v>7368.09</v>
      </c>
      <c r="G19">
        <v>10606</v>
      </c>
      <c r="J19">
        <v>2</v>
      </c>
      <c r="K19">
        <v>6</v>
      </c>
      <c r="L19">
        <f>D19/D18</f>
        <v>1</v>
      </c>
      <c r="M19">
        <f>E19/D18</f>
        <v>0.74014889107170556</v>
      </c>
      <c r="N19">
        <f>F19/D18</f>
        <v>0.63486274104327156</v>
      </c>
      <c r="O19">
        <f>G19/D18</f>
        <v>0.91385341811852705</v>
      </c>
    </row>
    <row r="20" spans="1:15" x14ac:dyDescent="0.25">
      <c r="B20">
        <v>0.5</v>
      </c>
      <c r="C20">
        <v>8</v>
      </c>
      <c r="D20">
        <v>8823.99</v>
      </c>
      <c r="E20">
        <v>8819.4599999999991</v>
      </c>
      <c r="F20">
        <v>7403.18</v>
      </c>
      <c r="G20">
        <v>8732.49</v>
      </c>
      <c r="J20">
        <v>0.5</v>
      </c>
      <c r="K20">
        <v>8</v>
      </c>
      <c r="L20">
        <f>D20/D18</f>
        <v>0.7603086387840563</v>
      </c>
      <c r="M20">
        <f>E20/D18</f>
        <v>0.75991831670371712</v>
      </c>
      <c r="N20">
        <f>F20/D18</f>
        <v>0.63788622929914363</v>
      </c>
      <c r="O20">
        <f>G20/D18</f>
        <v>0.75242464974409351</v>
      </c>
    </row>
    <row r="21" spans="1:15" x14ac:dyDescent="0.25">
      <c r="B21">
        <v>1</v>
      </c>
      <c r="C21">
        <v>8</v>
      </c>
      <c r="D21">
        <v>11514.7</v>
      </c>
      <c r="E21">
        <v>10261.299999999999</v>
      </c>
      <c r="F21">
        <v>7400.91</v>
      </c>
      <c r="G21">
        <v>10629.3</v>
      </c>
      <c r="J21">
        <v>1</v>
      </c>
      <c r="K21">
        <v>8</v>
      </c>
      <c r="L21">
        <f>D21/D18</f>
        <v>0.99215047648589516</v>
      </c>
      <c r="M21">
        <f>E21/D18</f>
        <v>0.88415275121060155</v>
      </c>
      <c r="N21">
        <f>F21/D18</f>
        <v>0.63769063743990073</v>
      </c>
      <c r="O21">
        <f>G21/D18</f>
        <v>0.91586103499974147</v>
      </c>
    </row>
    <row r="22" spans="1:15" x14ac:dyDescent="0.25">
      <c r="B22">
        <v>1.5</v>
      </c>
      <c r="C22">
        <v>8</v>
      </c>
      <c r="D22">
        <v>11605.8</v>
      </c>
      <c r="E22">
        <v>9792.43</v>
      </c>
      <c r="F22">
        <v>7399.41</v>
      </c>
      <c r="G22">
        <v>11341</v>
      </c>
      <c r="J22">
        <v>1.5</v>
      </c>
      <c r="K22">
        <v>8</v>
      </c>
      <c r="L22">
        <f>D22/D18</f>
        <v>1</v>
      </c>
      <c r="M22">
        <f>E22/D18</f>
        <v>0.84375312343828091</v>
      </c>
      <c r="N22">
        <f>F22/D18</f>
        <v>0.63756139171793413</v>
      </c>
      <c r="O22">
        <f>G22/D18</f>
        <v>0.97718382188216246</v>
      </c>
    </row>
    <row r="23" spans="1:15" x14ac:dyDescent="0.25">
      <c r="B23">
        <v>2</v>
      </c>
      <c r="C23">
        <v>8</v>
      </c>
      <c r="D23">
        <v>11605.8</v>
      </c>
      <c r="E23">
        <v>9206.67</v>
      </c>
      <c r="F23">
        <v>7398.91</v>
      </c>
      <c r="G23">
        <v>11104.1</v>
      </c>
      <c r="J23">
        <v>2</v>
      </c>
      <c r="K23">
        <v>8</v>
      </c>
      <c r="L23">
        <f>D23/D18</f>
        <v>1</v>
      </c>
      <c r="M23">
        <f>E23/D18</f>
        <v>0.79328180737217602</v>
      </c>
      <c r="N23">
        <f>F23/D18</f>
        <v>0.63751830981061197</v>
      </c>
      <c r="O23">
        <f>G23/D18</f>
        <v>0.95677161419290369</v>
      </c>
    </row>
    <row r="24" spans="1:15" x14ac:dyDescent="0.25">
      <c r="B24">
        <v>0.5</v>
      </c>
      <c r="C24">
        <v>10</v>
      </c>
      <c r="D24">
        <v>8817.24</v>
      </c>
      <c r="E24">
        <v>8817.24</v>
      </c>
      <c r="F24">
        <v>7403.7</v>
      </c>
      <c r="G24">
        <v>8707.24</v>
      </c>
      <c r="J24">
        <v>0.5</v>
      </c>
      <c r="K24">
        <v>10</v>
      </c>
      <c r="L24">
        <f>D24/D18</f>
        <v>0.75972703303520661</v>
      </c>
      <c r="M24">
        <f>E24/D18</f>
        <v>0.75972703303520661</v>
      </c>
      <c r="N24">
        <f>F24/D18</f>
        <v>0.63793103448275867</v>
      </c>
      <c r="O24">
        <f>G24/D18</f>
        <v>0.75024901342432238</v>
      </c>
    </row>
    <row r="25" spans="1:15" x14ac:dyDescent="0.25">
      <c r="B25">
        <v>1</v>
      </c>
      <c r="C25">
        <v>10</v>
      </c>
      <c r="D25">
        <v>11498.4</v>
      </c>
      <c r="E25">
        <v>10889</v>
      </c>
      <c r="F25">
        <v>7403.7</v>
      </c>
      <c r="G25">
        <v>10622.1</v>
      </c>
      <c r="J25">
        <v>1</v>
      </c>
      <c r="K25">
        <v>10</v>
      </c>
      <c r="L25">
        <f>D25/D18</f>
        <v>0.99074600630719123</v>
      </c>
      <c r="M25">
        <f>E25/D18</f>
        <v>0.93823777766289274</v>
      </c>
      <c r="N25">
        <f>F25/D18</f>
        <v>0.63793103448275867</v>
      </c>
      <c r="O25">
        <f>G25/D18</f>
        <v>0.91524065553430189</v>
      </c>
    </row>
    <row r="26" spans="1:15" x14ac:dyDescent="0.25">
      <c r="B26">
        <v>1.5</v>
      </c>
      <c r="C26">
        <v>10</v>
      </c>
      <c r="D26">
        <v>11605.8</v>
      </c>
      <c r="E26">
        <v>10487.4</v>
      </c>
      <c r="F26">
        <v>7403.69</v>
      </c>
      <c r="G26">
        <v>11426.2</v>
      </c>
      <c r="J26">
        <v>1.5</v>
      </c>
      <c r="K26">
        <v>10</v>
      </c>
      <c r="L26">
        <f>D26/D18</f>
        <v>1</v>
      </c>
      <c r="M26">
        <f>E26/D18</f>
        <v>0.90363438970170085</v>
      </c>
      <c r="N26">
        <f>F26/D18</f>
        <v>0.63793017284461218</v>
      </c>
      <c r="O26">
        <f>G26/D18</f>
        <v>0.98452497888986557</v>
      </c>
    </row>
    <row r="27" spans="1:15" x14ac:dyDescent="0.25">
      <c r="B27">
        <v>2</v>
      </c>
      <c r="C27">
        <v>10</v>
      </c>
      <c r="D27">
        <v>11605.8</v>
      </c>
      <c r="E27">
        <v>9725.2000000000007</v>
      </c>
      <c r="F27">
        <v>7403.51</v>
      </c>
      <c r="G27">
        <v>11396.6</v>
      </c>
      <c r="J27">
        <v>2</v>
      </c>
      <c r="K27">
        <v>10</v>
      </c>
      <c r="L27">
        <f>D27/D18</f>
        <v>1</v>
      </c>
      <c r="M27">
        <f>E27/D18</f>
        <v>0.83796033017973781</v>
      </c>
      <c r="N27">
        <f>F27/D18</f>
        <v>0.6379146633579762</v>
      </c>
      <c r="O27">
        <f>G27/D18</f>
        <v>0.98197452997639123</v>
      </c>
    </row>
    <row r="29" spans="1:15" x14ac:dyDescent="0.25">
      <c r="A29" t="s">
        <v>5</v>
      </c>
      <c r="B29" t="s">
        <v>7</v>
      </c>
      <c r="C29" t="s">
        <v>4</v>
      </c>
      <c r="D29" t="s">
        <v>1</v>
      </c>
      <c r="E29" t="s">
        <v>2</v>
      </c>
      <c r="F29" t="s">
        <v>0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1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0.98741299999999999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0.97017900000000001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0.90607700000000002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0.99169399999999996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0.95041600000000004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0.87291700000000005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0.99293399999999998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0.92533299999999996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0.800481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0.98933899999999997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0.88774399999999998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0.76117100000000004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0.99635099999999999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0.86149699999999996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0.68813199999999997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0.99804300000000001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0.84854799999999997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0.63597300000000001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0</v>
      </c>
      <c r="E116" s="1">
        <v>0</v>
      </c>
      <c r="F116" s="1">
        <f t="shared" ref="F116:F139" si="1">F30-E30</f>
        <v>-0.143266</v>
      </c>
      <c r="G116" s="1">
        <f t="shared" ref="G116:G139" si="2">G30-E30</f>
        <v>-3.3451000000000009E-2</v>
      </c>
      <c r="J116">
        <v>0.5</v>
      </c>
      <c r="K116">
        <v>3</v>
      </c>
      <c r="L116" s="1">
        <v>0</v>
      </c>
      <c r="M116" s="1">
        <f>M4-L4</f>
        <v>-7.1899395130021082E-2</v>
      </c>
      <c r="N116" s="1">
        <f>N4-L4</f>
        <v>-0.15504833790001549</v>
      </c>
      <c r="O116" s="1">
        <f>O4-L4</f>
        <v>-2.0636233607334242E-2</v>
      </c>
    </row>
    <row r="117" spans="1:15" x14ac:dyDescent="0.25">
      <c r="B117">
        <v>1</v>
      </c>
      <c r="C117">
        <v>3</v>
      </c>
      <c r="D117" s="1">
        <f t="shared" si="0"/>
        <v>1.2587000000000015E-2</v>
      </c>
      <c r="E117" s="1">
        <v>0</v>
      </c>
      <c r="F117" s="1">
        <f t="shared" si="1"/>
        <v>-0.14048899999999998</v>
      </c>
      <c r="G117" s="1">
        <f t="shared" si="2"/>
        <v>-0.10872300000000001</v>
      </c>
      <c r="J117">
        <v>1</v>
      </c>
      <c r="K117">
        <v>3</v>
      </c>
      <c r="L117" s="1">
        <v>0</v>
      </c>
      <c r="M117" s="1">
        <f t="shared" ref="M117:M139" si="3">M5-L5</f>
        <v>-0.32552516845025758</v>
      </c>
      <c r="N117" s="1">
        <f t="shared" ref="N117:N139" si="4">N5-L5</f>
        <v>-0.38731151665546537</v>
      </c>
      <c r="O117" s="1">
        <f t="shared" ref="O117:O139" si="5">O5-L5</f>
        <v>-0.17446707680642437</v>
      </c>
    </row>
    <row r="118" spans="1:15" x14ac:dyDescent="0.25">
      <c r="B118">
        <v>1.5</v>
      </c>
      <c r="C118">
        <v>3</v>
      </c>
      <c r="D118" s="1">
        <f t="shared" si="0"/>
        <v>-0.39796699999999996</v>
      </c>
      <c r="E118" s="1">
        <v>0</v>
      </c>
      <c r="F118" s="1">
        <f t="shared" si="1"/>
        <v>-0.14070700000000003</v>
      </c>
      <c r="G118" s="1">
        <f t="shared" si="2"/>
        <v>-0.19153700000000007</v>
      </c>
      <c r="J118">
        <v>1.5</v>
      </c>
      <c r="K118">
        <v>3</v>
      </c>
      <c r="L118" s="1">
        <v>0</v>
      </c>
      <c r="M118" s="1">
        <f t="shared" si="3"/>
        <v>-0.35933671095486741</v>
      </c>
      <c r="N118" s="1">
        <f t="shared" si="4"/>
        <v>-0.39304227196746455</v>
      </c>
      <c r="O118" s="1">
        <f t="shared" si="5"/>
        <v>-0.22100501473401224</v>
      </c>
    </row>
    <row r="119" spans="1:15" x14ac:dyDescent="0.25">
      <c r="B119">
        <v>2</v>
      </c>
      <c r="C119">
        <v>3</v>
      </c>
      <c r="D119" s="1">
        <f t="shared" si="0"/>
        <v>-0.52662399999999998</v>
      </c>
      <c r="E119" s="1">
        <v>0</v>
      </c>
      <c r="F119" s="1">
        <f t="shared" si="1"/>
        <v>-5.1356000000000068E-2</v>
      </c>
      <c r="G119" s="1">
        <f t="shared" si="2"/>
        <v>-0.15232000000000001</v>
      </c>
      <c r="J119">
        <v>2</v>
      </c>
      <c r="K119">
        <v>3</v>
      </c>
      <c r="L119" s="1">
        <v>0</v>
      </c>
      <c r="M119" s="1">
        <f t="shared" si="3"/>
        <v>-0.363737096968757</v>
      </c>
      <c r="N119" s="1">
        <f t="shared" si="4"/>
        <v>-0.39472849782005548</v>
      </c>
      <c r="O119" s="1">
        <f t="shared" si="5"/>
        <v>-0.27020196798152651</v>
      </c>
    </row>
    <row r="120" spans="1:15" x14ac:dyDescent="0.25">
      <c r="B120">
        <v>0.5</v>
      </c>
      <c r="C120">
        <v>4</v>
      </c>
      <c r="D120" s="1">
        <f t="shared" si="0"/>
        <v>0</v>
      </c>
      <c r="E120" s="1">
        <v>0</v>
      </c>
      <c r="F120" s="1">
        <f t="shared" si="1"/>
        <v>-0.23446199999999995</v>
      </c>
      <c r="G120" s="1">
        <f t="shared" si="2"/>
        <v>-3.7962999999999969E-2</v>
      </c>
      <c r="J120">
        <v>0.5</v>
      </c>
      <c r="K120">
        <v>4</v>
      </c>
      <c r="L120" s="1">
        <v>0</v>
      </c>
      <c r="M120" s="1">
        <f t="shared" si="3"/>
        <v>-5.3996277723207475E-2</v>
      </c>
      <c r="N120" s="1">
        <f t="shared" si="4"/>
        <v>-0.14129056161574394</v>
      </c>
      <c r="O120" s="1">
        <f t="shared" si="5"/>
        <v>-1.3239931758258883E-2</v>
      </c>
    </row>
    <row r="121" spans="1:15" x14ac:dyDescent="0.25">
      <c r="B121">
        <v>1</v>
      </c>
      <c r="C121">
        <v>4</v>
      </c>
      <c r="D121" s="1">
        <f t="shared" si="0"/>
        <v>8.3060000000000356E-3</v>
      </c>
      <c r="E121" s="1">
        <v>0</v>
      </c>
      <c r="F121" s="1">
        <f t="shared" si="1"/>
        <v>-0.23268999999999995</v>
      </c>
      <c r="G121" s="1">
        <f t="shared" si="2"/>
        <v>-0.14117099999999994</v>
      </c>
      <c r="J121">
        <v>1</v>
      </c>
      <c r="K121">
        <v>4</v>
      </c>
      <c r="L121" s="1">
        <v>0</v>
      </c>
      <c r="M121" s="1">
        <f t="shared" si="3"/>
        <v>-0.27988419583311797</v>
      </c>
      <c r="N121" s="1">
        <f t="shared" si="4"/>
        <v>-0.37482810318978443</v>
      </c>
      <c r="O121" s="1">
        <f t="shared" si="5"/>
        <v>-0.13645332506160701</v>
      </c>
    </row>
    <row r="122" spans="1:15" x14ac:dyDescent="0.25">
      <c r="B122">
        <v>1.5</v>
      </c>
      <c r="C122">
        <v>4</v>
      </c>
      <c r="D122" s="1">
        <f t="shared" si="0"/>
        <v>-0.33574599999999999</v>
      </c>
      <c r="E122" s="1">
        <v>0</v>
      </c>
      <c r="F122" s="1">
        <f t="shared" si="1"/>
        <v>-0.22527900000000001</v>
      </c>
      <c r="G122" s="1">
        <f t="shared" si="2"/>
        <v>-0.23203000000000007</v>
      </c>
      <c r="J122">
        <v>1.5</v>
      </c>
      <c r="K122">
        <v>4</v>
      </c>
      <c r="L122" s="1">
        <v>0</v>
      </c>
      <c r="M122" s="1">
        <f t="shared" si="3"/>
        <v>-0.31847438349790624</v>
      </c>
      <c r="N122" s="1">
        <f t="shared" si="4"/>
        <v>-0.37621534060555917</v>
      </c>
      <c r="O122" s="1">
        <f t="shared" si="5"/>
        <v>-0.12254217718726834</v>
      </c>
    </row>
    <row r="123" spans="1:15" x14ac:dyDescent="0.25">
      <c r="B123">
        <v>2</v>
      </c>
      <c r="C123">
        <v>4</v>
      </c>
      <c r="D123" s="1">
        <f t="shared" si="0"/>
        <v>-0.40441600000000005</v>
      </c>
      <c r="E123" s="1">
        <v>0</v>
      </c>
      <c r="F123" s="1">
        <f t="shared" si="1"/>
        <v>-0.13175400000000004</v>
      </c>
      <c r="G123" s="1">
        <f t="shared" si="2"/>
        <v>-0.18566900000000008</v>
      </c>
      <c r="J123">
        <v>2</v>
      </c>
      <c r="K123">
        <v>4</v>
      </c>
      <c r="L123" s="1">
        <v>0</v>
      </c>
      <c r="M123" s="1">
        <f t="shared" si="3"/>
        <v>-0.33552964896861914</v>
      </c>
      <c r="N123" s="1">
        <f t="shared" si="4"/>
        <v>-0.37866756277033886</v>
      </c>
      <c r="O123" s="1">
        <f t="shared" si="5"/>
        <v>-0.19096572403453438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-0.45053399999999999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-2.4632511330541673E-2</v>
      </c>
      <c r="N124" s="1">
        <f t="shared" si="4"/>
        <v>-0.12972048458529351</v>
      </c>
      <c r="O124" s="1">
        <f t="shared" si="5"/>
        <v>-5.2422064829653614E-3</v>
      </c>
    </row>
    <row r="125" spans="1:15" x14ac:dyDescent="0.25">
      <c r="B125">
        <v>1</v>
      </c>
      <c r="C125">
        <v>5</v>
      </c>
      <c r="D125" s="1">
        <f t="shared" si="0"/>
        <v>7.0660000000000167E-3</v>
      </c>
      <c r="E125" s="1">
        <v>0</v>
      </c>
      <c r="F125" s="1">
        <f t="shared" si="1"/>
        <v>-0.37891600000000003</v>
      </c>
      <c r="G125" s="1">
        <f t="shared" si="2"/>
        <v>-0.14825199999999994</v>
      </c>
      <c r="J125">
        <v>1</v>
      </c>
      <c r="K125">
        <v>5</v>
      </c>
      <c r="L125" s="1">
        <v>0</v>
      </c>
      <c r="M125" s="1">
        <f t="shared" si="3"/>
        <v>-0.23240879560219885</v>
      </c>
      <c r="N125" s="1">
        <f t="shared" si="4"/>
        <v>-0.36347257405779876</v>
      </c>
      <c r="O125" s="1">
        <f t="shared" si="5"/>
        <v>-0.10399110789432875</v>
      </c>
    </row>
    <row r="126" spans="1:15" x14ac:dyDescent="0.25">
      <c r="B126">
        <v>1.5</v>
      </c>
      <c r="C126">
        <v>5</v>
      </c>
      <c r="D126" s="1">
        <f t="shared" si="0"/>
        <v>-0.29083499999999995</v>
      </c>
      <c r="E126" s="1">
        <v>0</v>
      </c>
      <c r="F126" s="1">
        <f t="shared" si="1"/>
        <v>-0.34834500000000002</v>
      </c>
      <c r="G126" s="1">
        <f t="shared" si="2"/>
        <v>-0.25687299999999991</v>
      </c>
      <c r="J126">
        <v>1.5</v>
      </c>
      <c r="K126">
        <v>5</v>
      </c>
      <c r="L126" s="1">
        <v>0</v>
      </c>
      <c r="M126" s="1">
        <f t="shared" si="3"/>
        <v>-0.26155370590566784</v>
      </c>
      <c r="N126" s="1">
        <f t="shared" si="4"/>
        <v>-0.368161608850747</v>
      </c>
      <c r="O126" s="1">
        <f t="shared" si="5"/>
        <v>-7.5841389650002533E-2</v>
      </c>
    </row>
    <row r="127" spans="1:15" x14ac:dyDescent="0.25">
      <c r="B127">
        <v>2</v>
      </c>
      <c r="C127">
        <v>5</v>
      </c>
      <c r="D127" s="1">
        <f t="shared" si="0"/>
        <v>-0.30486099999999999</v>
      </c>
      <c r="E127" s="1">
        <v>0</v>
      </c>
      <c r="F127" s="1">
        <f t="shared" si="1"/>
        <v>-0.21718599999999999</v>
      </c>
      <c r="G127" s="1">
        <f t="shared" si="2"/>
        <v>-0.16186900000000004</v>
      </c>
      <c r="J127">
        <v>2</v>
      </c>
      <c r="K127">
        <v>5</v>
      </c>
      <c r="L127" s="1">
        <v>0</v>
      </c>
      <c r="M127" s="1">
        <f t="shared" si="3"/>
        <v>-0.29617604990608148</v>
      </c>
      <c r="N127" s="1">
        <f t="shared" si="4"/>
        <v>-0.37044925812955587</v>
      </c>
      <c r="O127" s="1">
        <f t="shared" si="5"/>
        <v>-0.13121887332195969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-0.59875999999999996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-1.2968515742128983E-2</v>
      </c>
      <c r="N128" s="1">
        <f t="shared" si="4"/>
        <v>-0.12504954419342051</v>
      </c>
      <c r="O128" s="1">
        <f t="shared" si="5"/>
        <v>-6.4080028951042367E-3</v>
      </c>
    </row>
    <row r="129" spans="2:15" x14ac:dyDescent="0.25">
      <c r="B129">
        <v>1</v>
      </c>
      <c r="C129">
        <v>6</v>
      </c>
      <c r="D129" s="1">
        <f t="shared" si="0"/>
        <v>1.0661000000000032E-2</v>
      </c>
      <c r="E129" s="1">
        <v>0</v>
      </c>
      <c r="F129" s="1">
        <f t="shared" si="1"/>
        <v>-0.56318999999999997</v>
      </c>
      <c r="G129" s="1">
        <f t="shared" si="2"/>
        <v>-0.15043600000000001</v>
      </c>
      <c r="J129">
        <v>1</v>
      </c>
      <c r="K129">
        <v>6</v>
      </c>
      <c r="L129" s="1">
        <v>0</v>
      </c>
      <c r="M129" s="1">
        <f t="shared" si="3"/>
        <v>-0.19124920298471448</v>
      </c>
      <c r="N129" s="1">
        <f t="shared" si="4"/>
        <v>-0.35852935601164937</v>
      </c>
      <c r="O129" s="1">
        <f t="shared" si="5"/>
        <v>-8.8171431525616462E-2</v>
      </c>
    </row>
    <row r="130" spans="2:15" x14ac:dyDescent="0.25">
      <c r="B130">
        <v>1.5</v>
      </c>
      <c r="C130">
        <v>6</v>
      </c>
      <c r="D130" s="1">
        <f t="shared" si="0"/>
        <v>-0.22553599999999996</v>
      </c>
      <c r="E130" s="1">
        <v>0</v>
      </c>
      <c r="F130" s="1">
        <f t="shared" si="1"/>
        <v>-0.478543</v>
      </c>
      <c r="G130" s="1">
        <f t="shared" si="2"/>
        <v>-0.218723</v>
      </c>
      <c r="J130">
        <v>1.5</v>
      </c>
      <c r="K130">
        <v>6</v>
      </c>
      <c r="L130" s="1">
        <v>0</v>
      </c>
      <c r="M130" s="1">
        <f t="shared" si="3"/>
        <v>-0.21508728394423471</v>
      </c>
      <c r="N130" s="1">
        <f t="shared" si="4"/>
        <v>-0.36403608540557308</v>
      </c>
      <c r="O130" s="1">
        <f t="shared" si="5"/>
        <v>-4.5115373347808685E-2</v>
      </c>
    </row>
    <row r="131" spans="2:15" x14ac:dyDescent="0.25">
      <c r="B131">
        <v>2</v>
      </c>
      <c r="C131">
        <v>6</v>
      </c>
      <c r="D131" s="1">
        <f t="shared" si="0"/>
        <v>-0.2496790000000001</v>
      </c>
      <c r="E131" s="1">
        <v>0</v>
      </c>
      <c r="F131" s="1">
        <f t="shared" si="1"/>
        <v>-0.34790700000000002</v>
      </c>
      <c r="G131" s="1">
        <f t="shared" si="2"/>
        <v>-0.15975700000000004</v>
      </c>
      <c r="J131">
        <v>2</v>
      </c>
      <c r="K131">
        <v>6</v>
      </c>
      <c r="L131" s="1">
        <v>0</v>
      </c>
      <c r="M131" s="1">
        <f t="shared" si="3"/>
        <v>-0.25985110892829444</v>
      </c>
      <c r="N131" s="1">
        <f t="shared" si="4"/>
        <v>-0.36513725895672844</v>
      </c>
      <c r="O131" s="1">
        <f t="shared" si="5"/>
        <v>-8.614658188147295E-2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-0.76193500000000003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-3.9032208033917826E-4</v>
      </c>
      <c r="N132" s="1">
        <f t="shared" si="4"/>
        <v>-0.12242240948491268</v>
      </c>
      <c r="O132" s="1">
        <f t="shared" si="5"/>
        <v>-7.883989039962791E-3</v>
      </c>
    </row>
    <row r="133" spans="2:15" x14ac:dyDescent="0.25">
      <c r="B133">
        <v>1</v>
      </c>
      <c r="C133">
        <v>8</v>
      </c>
      <c r="D133" s="1">
        <f t="shared" si="0"/>
        <v>3.6490000000000133E-3</v>
      </c>
      <c r="E133" s="1">
        <v>0</v>
      </c>
      <c r="F133" s="1">
        <f t="shared" si="1"/>
        <v>-0.74238800000000005</v>
      </c>
      <c r="G133" s="1">
        <f t="shared" si="2"/>
        <v>-0.158771</v>
      </c>
      <c r="J133">
        <v>1</v>
      </c>
      <c r="K133">
        <v>8</v>
      </c>
      <c r="L133" s="1">
        <v>0</v>
      </c>
      <c r="M133" s="1">
        <f t="shared" si="3"/>
        <v>-0.10799772527529361</v>
      </c>
      <c r="N133" s="1">
        <f t="shared" si="4"/>
        <v>-0.35445983904599443</v>
      </c>
      <c r="O133" s="1">
        <f t="shared" si="5"/>
        <v>-7.6289441486153686E-2</v>
      </c>
    </row>
    <row r="134" spans="2:15" x14ac:dyDescent="0.25">
      <c r="B134">
        <v>1.5</v>
      </c>
      <c r="C134">
        <v>8</v>
      </c>
      <c r="D134" s="1">
        <f t="shared" si="0"/>
        <v>-0.18223299999999998</v>
      </c>
      <c r="E134" s="1">
        <v>0</v>
      </c>
      <c r="F134" s="1">
        <f t="shared" si="1"/>
        <v>-0.5968739999999999</v>
      </c>
      <c r="G134" s="1">
        <f t="shared" si="2"/>
        <v>-0.18022899999999997</v>
      </c>
      <c r="J134">
        <v>1.5</v>
      </c>
      <c r="K134">
        <v>8</v>
      </c>
      <c r="L134" s="1">
        <v>0</v>
      </c>
      <c r="M134" s="1">
        <f t="shared" si="3"/>
        <v>-0.15624687656171909</v>
      </c>
      <c r="N134" s="1">
        <f t="shared" si="4"/>
        <v>-0.36243860828206587</v>
      </c>
      <c r="O134" s="1">
        <f t="shared" si="5"/>
        <v>-2.2816178117837538E-2</v>
      </c>
    </row>
    <row r="135" spans="2:15" x14ac:dyDescent="0.25">
      <c r="B135">
        <v>2</v>
      </c>
      <c r="C135">
        <v>8</v>
      </c>
      <c r="D135" s="1">
        <f t="shared" si="0"/>
        <v>-0.13872799999999996</v>
      </c>
      <c r="E135" s="1">
        <v>0</v>
      </c>
      <c r="F135" s="1">
        <f t="shared" si="1"/>
        <v>-0.42628699999999997</v>
      </c>
      <c r="G135" s="1">
        <f t="shared" si="2"/>
        <v>-0.100831</v>
      </c>
      <c r="J135">
        <v>2</v>
      </c>
      <c r="K135">
        <v>8</v>
      </c>
      <c r="L135" s="1">
        <v>0</v>
      </c>
      <c r="M135" s="1">
        <f t="shared" si="3"/>
        <v>-0.20671819262782398</v>
      </c>
      <c r="N135" s="1">
        <f t="shared" si="4"/>
        <v>-0.36248169018938803</v>
      </c>
      <c r="O135" s="1">
        <f t="shared" si="5"/>
        <v>-4.3228385807096315E-2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-0.86426700000000001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0</v>
      </c>
      <c r="N136" s="1">
        <f t="shared" si="4"/>
        <v>-0.12179599855244794</v>
      </c>
      <c r="O136" s="1">
        <f t="shared" si="5"/>
        <v>-9.4780196108842363E-3</v>
      </c>
    </row>
    <row r="137" spans="2:15" x14ac:dyDescent="0.25">
      <c r="B137">
        <v>1</v>
      </c>
      <c r="C137">
        <v>10</v>
      </c>
      <c r="D137" s="1">
        <f t="shared" si="0"/>
        <v>1.9569999999999865E-3</v>
      </c>
      <c r="E137" s="1">
        <v>0</v>
      </c>
      <c r="F137" s="1">
        <f t="shared" si="1"/>
        <v>-0.85124699999999998</v>
      </c>
      <c r="G137" s="1">
        <f t="shared" si="2"/>
        <v>-0.17133500000000002</v>
      </c>
      <c r="J137">
        <v>1</v>
      </c>
      <c r="K137">
        <v>10</v>
      </c>
      <c r="L137" s="1">
        <v>0</v>
      </c>
      <c r="M137" s="1">
        <f t="shared" si="3"/>
        <v>-5.2508228644298494E-2</v>
      </c>
      <c r="N137" s="1">
        <f t="shared" si="4"/>
        <v>-0.35281497182443256</v>
      </c>
      <c r="O137" s="1">
        <f t="shared" si="5"/>
        <v>-7.5505350772889335E-2</v>
      </c>
    </row>
    <row r="138" spans="2:15" x14ac:dyDescent="0.25">
      <c r="B138">
        <v>1.5</v>
      </c>
      <c r="C138">
        <v>10</v>
      </c>
      <c r="D138" s="1">
        <f t="shared" si="0"/>
        <v>-0.15098699999999998</v>
      </c>
      <c r="E138" s="1">
        <v>0</v>
      </c>
      <c r="F138" s="1">
        <f t="shared" si="1"/>
        <v>-0.71815399999999996</v>
      </c>
      <c r="G138" s="1">
        <f t="shared" si="2"/>
        <v>-0.15630100000000002</v>
      </c>
      <c r="J138">
        <v>1.5</v>
      </c>
      <c r="K138">
        <v>10</v>
      </c>
      <c r="L138" s="1">
        <v>0</v>
      </c>
      <c r="M138" s="1">
        <f t="shared" si="3"/>
        <v>-9.6365610298299154E-2</v>
      </c>
      <c r="N138" s="1">
        <f t="shared" si="4"/>
        <v>-0.36206982715538782</v>
      </c>
      <c r="O138" s="1">
        <f t="shared" si="5"/>
        <v>-1.5475021110134435E-2</v>
      </c>
    </row>
    <row r="139" spans="2:15" x14ac:dyDescent="0.25">
      <c r="B139">
        <v>2</v>
      </c>
      <c r="C139">
        <v>10</v>
      </c>
      <c r="D139" s="1">
        <f t="shared" si="0"/>
        <v>-6.2531000000000003E-2</v>
      </c>
      <c r="E139" s="1">
        <v>0</v>
      </c>
      <c r="F139" s="1">
        <f t="shared" si="1"/>
        <v>-0.49686000000000002</v>
      </c>
      <c r="G139" s="1">
        <f t="shared" si="2"/>
        <v>-3.7540000000000018E-2</v>
      </c>
      <c r="J139">
        <v>2</v>
      </c>
      <c r="K139">
        <v>10</v>
      </c>
      <c r="L139" s="1">
        <v>0</v>
      </c>
      <c r="M139" s="1">
        <f t="shared" si="3"/>
        <v>-0.16203966982026219</v>
      </c>
      <c r="N139" s="1">
        <f t="shared" si="4"/>
        <v>-0.3620853366420238</v>
      </c>
      <c r="O139" s="1">
        <f t="shared" si="5"/>
        <v>-1.8025470023608769E-2</v>
      </c>
    </row>
    <row r="140" spans="2:15" x14ac:dyDescent="0.25">
      <c r="B140" s="2" t="s">
        <v>13</v>
      </c>
      <c r="C140" s="2"/>
      <c r="D140" s="3">
        <f>MIN(D116:D139)</f>
        <v>-0.52662399999999998</v>
      </c>
      <c r="E140" s="3">
        <f t="shared" ref="E140:G140" si="6">MIN(E116:E139)</f>
        <v>0</v>
      </c>
      <c r="F140" s="3">
        <f t="shared" si="6"/>
        <v>-0.86426700000000001</v>
      </c>
      <c r="G140" s="3">
        <f t="shared" si="6"/>
        <v>-0.25687299999999991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-0.363737096968757</v>
      </c>
      <c r="N140" s="3">
        <f t="shared" si="7"/>
        <v>-0.39472849782005548</v>
      </c>
      <c r="O140" s="3">
        <f t="shared" si="7"/>
        <v>-0.27020196798152651</v>
      </c>
    </row>
    <row r="141" spans="2:15" x14ac:dyDescent="0.25">
      <c r="B141" s="2" t="s">
        <v>14</v>
      </c>
      <c r="C141" s="2"/>
      <c r="D141" s="3">
        <f>MAX(D116:D139)</f>
        <v>1.2587000000000015E-2</v>
      </c>
      <c r="E141" s="3">
        <f t="shared" ref="E141:G141" si="8">MAX(E116:E139)</f>
        <v>0</v>
      </c>
      <c r="F141" s="3">
        <f t="shared" si="8"/>
        <v>-5.1356000000000068E-2</v>
      </c>
      <c r="G141" s="3">
        <f t="shared" si="8"/>
        <v>-3.3451000000000009E-2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0</v>
      </c>
      <c r="N141" s="3">
        <f t="shared" si="9"/>
        <v>-0.12179599855244794</v>
      </c>
      <c r="O141" s="3">
        <f t="shared" si="9"/>
        <v>-5.2422064829653614E-3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43" workbookViewId="0">
      <selection activeCell="U95" sqref="U95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  <c r="B1" t="s">
        <v>25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8864.4599999999991</v>
      </c>
      <c r="E4">
        <v>8158.87</v>
      </c>
      <c r="F4">
        <v>7325.35</v>
      </c>
      <c r="G4">
        <v>8633.94</v>
      </c>
      <c r="J4">
        <v>0.5</v>
      </c>
      <c r="K4">
        <v>3</v>
      </c>
      <c r="L4">
        <f>D4/D18</f>
        <v>0.76379568836271516</v>
      </c>
      <c r="M4">
        <f>E4/D18</f>
        <v>0.70299936238777172</v>
      </c>
      <c r="N4">
        <f>F4/D18</f>
        <v>0.6311800996053698</v>
      </c>
      <c r="O4">
        <f>G4/D18</f>
        <v>0.74393320581088773</v>
      </c>
    </row>
    <row r="5" spans="1:15" x14ac:dyDescent="0.25">
      <c r="B5">
        <v>1</v>
      </c>
      <c r="C5">
        <v>3</v>
      </c>
      <c r="D5">
        <v>11565.5</v>
      </c>
      <c r="E5">
        <v>7855.4</v>
      </c>
      <c r="F5">
        <v>7327.15</v>
      </c>
      <c r="G5">
        <v>9574.66</v>
      </c>
      <c r="J5">
        <v>1</v>
      </c>
      <c r="K5">
        <v>3</v>
      </c>
      <c r="L5">
        <f>D5/D18</f>
        <v>0.99652759826983062</v>
      </c>
      <c r="M5">
        <f>E5/D18</f>
        <v>0.67685122955763499</v>
      </c>
      <c r="N5">
        <f>F5/D18</f>
        <v>0.6313351944717297</v>
      </c>
      <c r="O5">
        <f>G5/D18</f>
        <v>0.82498922952316944</v>
      </c>
    </row>
    <row r="6" spans="1:15" x14ac:dyDescent="0.25">
      <c r="B6">
        <v>1.5</v>
      </c>
      <c r="C6">
        <v>3</v>
      </c>
      <c r="D6">
        <v>11605.8</v>
      </c>
      <c r="E6">
        <v>7465.79</v>
      </c>
      <c r="F6">
        <v>7291.4</v>
      </c>
      <c r="G6">
        <v>9029.43</v>
      </c>
      <c r="J6">
        <v>1.5</v>
      </c>
      <c r="K6">
        <v>3</v>
      </c>
      <c r="L6">
        <f>D6/D18</f>
        <v>1</v>
      </c>
      <c r="M6">
        <f>E6/D18</f>
        <v>0.64328094573402961</v>
      </c>
      <c r="N6">
        <f>F6/D18</f>
        <v>0.62825483809819227</v>
      </c>
      <c r="O6">
        <f>G6/D18</f>
        <v>0.7780101328646023</v>
      </c>
    </row>
    <row r="7" spans="1:15" x14ac:dyDescent="0.25">
      <c r="B7">
        <v>2</v>
      </c>
      <c r="C7">
        <v>3</v>
      </c>
      <c r="D7">
        <v>11605.8</v>
      </c>
      <c r="E7">
        <v>7198.12</v>
      </c>
      <c r="F7">
        <v>7286.35</v>
      </c>
      <c r="G7">
        <v>8386.68</v>
      </c>
      <c r="J7">
        <v>2</v>
      </c>
      <c r="K7">
        <v>3</v>
      </c>
      <c r="L7">
        <f>D7/D18</f>
        <v>1</v>
      </c>
      <c r="M7">
        <f>E7/D18</f>
        <v>0.62021747746816247</v>
      </c>
      <c r="N7">
        <f>F7/D18</f>
        <v>0.62781971083423815</v>
      </c>
      <c r="O7">
        <f>G7/D18</f>
        <v>0.72262834100191287</v>
      </c>
    </row>
    <row r="8" spans="1:15" x14ac:dyDescent="0.25">
      <c r="B8">
        <v>0.5</v>
      </c>
      <c r="C8">
        <v>4</v>
      </c>
      <c r="D8">
        <v>8857.0300000000007</v>
      </c>
      <c r="E8">
        <v>8277.52</v>
      </c>
      <c r="F8">
        <v>7373.5</v>
      </c>
      <c r="G8">
        <v>8708.51</v>
      </c>
      <c r="J8">
        <v>0.5</v>
      </c>
      <c r="K8">
        <v>4</v>
      </c>
      <c r="L8">
        <f>D8/D18</f>
        <v>0.76315549121990744</v>
      </c>
      <c r="M8">
        <f>E8/D18</f>
        <v>0.71322269899532997</v>
      </c>
      <c r="N8">
        <f>F8/D18</f>
        <v>0.63532888728049774</v>
      </c>
      <c r="O8">
        <f>G8/D18</f>
        <v>0.75035844146892072</v>
      </c>
    </row>
    <row r="9" spans="1:15" x14ac:dyDescent="0.25">
      <c r="B9">
        <v>1</v>
      </c>
      <c r="C9">
        <v>4</v>
      </c>
      <c r="D9">
        <v>11555.5</v>
      </c>
      <c r="E9">
        <v>8376.81</v>
      </c>
      <c r="F9">
        <v>7379.41</v>
      </c>
      <c r="G9">
        <v>9998.6200000000008</v>
      </c>
      <c r="J9">
        <v>1</v>
      </c>
      <c r="K9">
        <v>4</v>
      </c>
      <c r="L9">
        <f>D9/D18</f>
        <v>0.9956659601233866</v>
      </c>
      <c r="M9">
        <f>E9/D18</f>
        <v>0.72177790415137255</v>
      </c>
      <c r="N9">
        <f>F9/D18</f>
        <v>0.63583811542504609</v>
      </c>
      <c r="O9">
        <f>G9/D18</f>
        <v>0.8615192403798102</v>
      </c>
    </row>
    <row r="10" spans="1:15" x14ac:dyDescent="0.25">
      <c r="B10">
        <v>1.5</v>
      </c>
      <c r="C10">
        <v>4</v>
      </c>
      <c r="D10">
        <v>11605.8</v>
      </c>
      <c r="E10">
        <v>7917.8</v>
      </c>
      <c r="F10">
        <v>7382.07</v>
      </c>
      <c r="G10">
        <v>10038.299999999999</v>
      </c>
      <c r="J10">
        <v>1.5</v>
      </c>
      <c r="K10">
        <v>4</v>
      </c>
      <c r="L10">
        <f>D10/D18</f>
        <v>1</v>
      </c>
      <c r="M10">
        <f>E10/D18</f>
        <v>0.68222785159144572</v>
      </c>
      <c r="N10">
        <f>F10/D18</f>
        <v>0.63606731117200022</v>
      </c>
      <c r="O10">
        <f>G10/D18</f>
        <v>0.86493822054489999</v>
      </c>
    </row>
    <row r="11" spans="1:15" x14ac:dyDescent="0.25">
      <c r="B11">
        <v>2</v>
      </c>
      <c r="C11">
        <v>4</v>
      </c>
      <c r="D11">
        <v>11605.8</v>
      </c>
      <c r="E11">
        <v>7726.62</v>
      </c>
      <c r="F11">
        <v>7373.97</v>
      </c>
      <c r="G11">
        <v>8966.09</v>
      </c>
      <c r="J11">
        <v>2</v>
      </c>
      <c r="K11">
        <v>4</v>
      </c>
      <c r="L11">
        <f>D11/D19</f>
        <v>1</v>
      </c>
      <c r="M11">
        <f>E11/D18</f>
        <v>0.6657550535077289</v>
      </c>
      <c r="N11">
        <f>F11/D18</f>
        <v>0.63536938427338063</v>
      </c>
      <c r="O11">
        <f>G11/D18</f>
        <v>0.77255251684502579</v>
      </c>
    </row>
    <row r="12" spans="1:15" x14ac:dyDescent="0.25">
      <c r="B12">
        <v>0.5</v>
      </c>
      <c r="C12">
        <v>5</v>
      </c>
      <c r="D12">
        <v>8843.36</v>
      </c>
      <c r="E12">
        <v>8567.25</v>
      </c>
      <c r="F12">
        <v>7397.47</v>
      </c>
      <c r="G12">
        <v>8782.52</v>
      </c>
      <c r="J12">
        <v>0.5</v>
      </c>
      <c r="K12">
        <v>5</v>
      </c>
      <c r="L12">
        <f>D12/D18</f>
        <v>0.76197763187371836</v>
      </c>
      <c r="M12">
        <f>E12/D18</f>
        <v>0.73818694101225257</v>
      </c>
      <c r="N12">
        <f>F12/D18</f>
        <v>0.63739423391752403</v>
      </c>
      <c r="O12">
        <f>G12/D18</f>
        <v>0.756735425390753</v>
      </c>
    </row>
    <row r="13" spans="1:15" x14ac:dyDescent="0.25">
      <c r="B13">
        <v>1</v>
      </c>
      <c r="C13">
        <v>5</v>
      </c>
      <c r="D13">
        <v>11547.4</v>
      </c>
      <c r="E13">
        <v>8815.42</v>
      </c>
      <c r="F13">
        <v>7396.88</v>
      </c>
      <c r="G13">
        <v>10358.200000000001</v>
      </c>
      <c r="J13">
        <v>1</v>
      </c>
      <c r="K13">
        <v>5</v>
      </c>
      <c r="L13">
        <f>D13/D18</f>
        <v>0.99496803322476701</v>
      </c>
      <c r="M13">
        <f>E13/D18</f>
        <v>0.75957021489255383</v>
      </c>
      <c r="N13">
        <f>F13/D18</f>
        <v>0.63734339726688383</v>
      </c>
      <c r="O13">
        <f>G13/D18</f>
        <v>0.89250202484964425</v>
      </c>
    </row>
    <row r="14" spans="1:15" x14ac:dyDescent="0.25">
      <c r="B14">
        <v>1.5</v>
      </c>
      <c r="C14">
        <v>5</v>
      </c>
      <c r="D14">
        <v>11605.8</v>
      </c>
      <c r="E14">
        <v>8529.67</v>
      </c>
      <c r="F14">
        <v>7397.98</v>
      </c>
      <c r="G14">
        <v>10583.3</v>
      </c>
      <c r="J14">
        <v>1.5</v>
      </c>
      <c r="K14">
        <v>5</v>
      </c>
      <c r="L14">
        <f>D14/D18</f>
        <v>1</v>
      </c>
      <c r="M14">
        <f>E14/D18</f>
        <v>0.73494890485791597</v>
      </c>
      <c r="N14">
        <f>F14/D18</f>
        <v>0.63743817746299269</v>
      </c>
      <c r="O14">
        <f>G14/D18</f>
        <v>0.911897499526099</v>
      </c>
    </row>
    <row r="15" spans="1:15" x14ac:dyDescent="0.25">
      <c r="B15">
        <v>2</v>
      </c>
      <c r="C15">
        <v>5</v>
      </c>
      <c r="D15">
        <v>11605.8</v>
      </c>
      <c r="E15">
        <v>8208.18</v>
      </c>
      <c r="F15">
        <v>7395.38</v>
      </c>
      <c r="G15">
        <v>9645.16</v>
      </c>
      <c r="J15">
        <v>2</v>
      </c>
      <c r="K15">
        <v>5</v>
      </c>
      <c r="L15">
        <f>D15/D19</f>
        <v>1</v>
      </c>
      <c r="M15">
        <f>E15/D18</f>
        <v>0.70724810008788719</v>
      </c>
      <c r="N15">
        <f>F15/D18</f>
        <v>0.63721415154491723</v>
      </c>
      <c r="O15">
        <f>G15/D18</f>
        <v>0.83106377845559987</v>
      </c>
    </row>
    <row r="16" spans="1:15" x14ac:dyDescent="0.25">
      <c r="B16">
        <v>0.5</v>
      </c>
      <c r="C16">
        <v>6</v>
      </c>
      <c r="D16">
        <v>8831.01</v>
      </c>
      <c r="E16">
        <v>8683.08</v>
      </c>
      <c r="F16">
        <v>7401.93</v>
      </c>
      <c r="G16">
        <v>8756.64</v>
      </c>
      <c r="J16">
        <v>0.5</v>
      </c>
      <c r="K16">
        <v>6</v>
      </c>
      <c r="L16">
        <f>D16/D18</f>
        <v>0.76091350876286001</v>
      </c>
      <c r="M16">
        <f>E16/D18</f>
        <v>0.74816729566251361</v>
      </c>
      <c r="N16">
        <f>F16/D18</f>
        <v>0.63777852453083805</v>
      </c>
      <c r="O16">
        <f>G16/D18</f>
        <v>0.75450550586775578</v>
      </c>
    </row>
    <row r="17" spans="1:15" x14ac:dyDescent="0.25">
      <c r="B17">
        <v>1</v>
      </c>
      <c r="C17">
        <v>6</v>
      </c>
      <c r="D17">
        <v>11530.8</v>
      </c>
      <c r="E17">
        <v>9238.7000000000007</v>
      </c>
      <c r="F17">
        <v>7401.43</v>
      </c>
      <c r="G17">
        <v>10520.9</v>
      </c>
      <c r="J17">
        <v>1</v>
      </c>
      <c r="K17">
        <v>6</v>
      </c>
      <c r="L17">
        <f>D17/D18</f>
        <v>0.99353771390166989</v>
      </c>
      <c r="M17">
        <f>E17/D18</f>
        <v>0.79604163435523634</v>
      </c>
      <c r="N17">
        <f>F17/D18</f>
        <v>0.63773544262351589</v>
      </c>
      <c r="O17">
        <f>G17/D18</f>
        <v>0.90652087749228838</v>
      </c>
    </row>
    <row r="18" spans="1:15" x14ac:dyDescent="0.25">
      <c r="B18">
        <v>1.5</v>
      </c>
      <c r="C18">
        <v>6</v>
      </c>
      <c r="D18">
        <v>11605.8</v>
      </c>
      <c r="E18">
        <v>8978.2999999999993</v>
      </c>
      <c r="F18">
        <v>7401.99</v>
      </c>
      <c r="G18">
        <v>10981.6</v>
      </c>
      <c r="J18">
        <v>1.5</v>
      </c>
      <c r="K18">
        <v>6</v>
      </c>
      <c r="L18">
        <f>D18/D18</f>
        <v>1</v>
      </c>
      <c r="M18">
        <f>E18/D18</f>
        <v>0.77360457702183394</v>
      </c>
      <c r="N18">
        <f>F18/D18</f>
        <v>0.63778369435971671</v>
      </c>
      <c r="O18">
        <f>G18/D18</f>
        <v>0.94621654689896439</v>
      </c>
    </row>
    <row r="19" spans="1:15" x14ac:dyDescent="0.25">
      <c r="B19">
        <v>2</v>
      </c>
      <c r="C19">
        <v>6</v>
      </c>
      <c r="D19">
        <v>11605.8</v>
      </c>
      <c r="E19">
        <v>8697.14</v>
      </c>
      <c r="F19">
        <v>7402.22</v>
      </c>
      <c r="G19">
        <v>10211.5</v>
      </c>
      <c r="J19">
        <v>2</v>
      </c>
      <c r="K19">
        <v>6</v>
      </c>
      <c r="L19">
        <f>D19/D18</f>
        <v>1</v>
      </c>
      <c r="M19">
        <f>E19/D18</f>
        <v>0.74937875889641381</v>
      </c>
      <c r="N19">
        <f>F19/D18</f>
        <v>0.63780351203708496</v>
      </c>
      <c r="O19">
        <f>G19/D18</f>
        <v>0.87986179324131042</v>
      </c>
    </row>
    <row r="20" spans="1:15" x14ac:dyDescent="0.25">
      <c r="B20">
        <v>0.5</v>
      </c>
      <c r="C20">
        <v>8</v>
      </c>
      <c r="D20">
        <v>8823.99</v>
      </c>
      <c r="E20">
        <v>8819.4599999999991</v>
      </c>
      <c r="F20">
        <v>7403.7</v>
      </c>
      <c r="G20">
        <v>8732.49</v>
      </c>
      <c r="J20">
        <v>0.5</v>
      </c>
      <c r="K20">
        <v>8</v>
      </c>
      <c r="L20">
        <f>D20/D18</f>
        <v>0.7603086387840563</v>
      </c>
      <c r="M20">
        <f>E20/D18</f>
        <v>0.75991831670371712</v>
      </c>
      <c r="N20">
        <f>F20/D18</f>
        <v>0.63793103448275867</v>
      </c>
      <c r="O20">
        <f>G20/D18</f>
        <v>0.75242464974409351</v>
      </c>
    </row>
    <row r="21" spans="1:15" x14ac:dyDescent="0.25">
      <c r="B21">
        <v>1</v>
      </c>
      <c r="C21">
        <v>8</v>
      </c>
      <c r="D21">
        <v>11514.7</v>
      </c>
      <c r="E21">
        <v>10248.200000000001</v>
      </c>
      <c r="F21">
        <v>7403.7</v>
      </c>
      <c r="G21">
        <v>10632.5</v>
      </c>
      <c r="J21">
        <v>1</v>
      </c>
      <c r="K21">
        <v>8</v>
      </c>
      <c r="L21">
        <f>D21/D18</f>
        <v>0.99215047648589516</v>
      </c>
      <c r="M21">
        <f>E21/D18</f>
        <v>0.88302400523876001</v>
      </c>
      <c r="N21">
        <f>F21/D18</f>
        <v>0.63793103448275867</v>
      </c>
      <c r="O21">
        <f>G21/D18</f>
        <v>0.91613675920660365</v>
      </c>
    </row>
    <row r="22" spans="1:15" x14ac:dyDescent="0.25">
      <c r="B22">
        <v>1.5</v>
      </c>
      <c r="C22">
        <v>8</v>
      </c>
      <c r="D22">
        <v>11605.8</v>
      </c>
      <c r="E22">
        <v>9689.5499999999993</v>
      </c>
      <c r="F22">
        <v>7403.38</v>
      </c>
      <c r="G22">
        <v>11278.9</v>
      </c>
      <c r="J22">
        <v>1.5</v>
      </c>
      <c r="K22">
        <v>8</v>
      </c>
      <c r="L22">
        <f>D22/D18</f>
        <v>1</v>
      </c>
      <c r="M22">
        <f>E22/D18</f>
        <v>0.83488859018766481</v>
      </c>
      <c r="N22">
        <f>F22/D18</f>
        <v>0.63790346206207249</v>
      </c>
      <c r="O22">
        <f>G22/D18</f>
        <v>0.97183304899274503</v>
      </c>
    </row>
    <row r="23" spans="1:15" x14ac:dyDescent="0.25">
      <c r="B23">
        <v>2</v>
      </c>
      <c r="C23">
        <v>8</v>
      </c>
      <c r="D23">
        <v>11605.8</v>
      </c>
      <c r="E23">
        <v>9455.68</v>
      </c>
      <c r="F23">
        <v>7403.35</v>
      </c>
      <c r="G23">
        <v>10783.3</v>
      </c>
      <c r="J23">
        <v>2</v>
      </c>
      <c r="K23">
        <v>8</v>
      </c>
      <c r="L23">
        <f>D23/D18</f>
        <v>1</v>
      </c>
      <c r="M23">
        <f>E23/D18</f>
        <v>0.81473745885677862</v>
      </c>
      <c r="N23">
        <f>F23/D18</f>
        <v>0.63790087714763311</v>
      </c>
      <c r="O23">
        <f>G23/D18</f>
        <v>0.92913026245497943</v>
      </c>
    </row>
    <row r="24" spans="1:15" x14ac:dyDescent="0.25">
      <c r="B24">
        <v>0.5</v>
      </c>
      <c r="C24">
        <v>10</v>
      </c>
      <c r="D24">
        <v>8817.24</v>
      </c>
      <c r="E24">
        <v>8817.24</v>
      </c>
      <c r="F24">
        <v>7403.7</v>
      </c>
      <c r="G24">
        <v>8707.24</v>
      </c>
      <c r="J24">
        <v>0.5</v>
      </c>
      <c r="K24">
        <v>10</v>
      </c>
      <c r="L24">
        <f>D24/D18</f>
        <v>0.75972703303520661</v>
      </c>
      <c r="M24">
        <f>E24/D18</f>
        <v>0.75972703303520661</v>
      </c>
      <c r="N24">
        <f>F24/D18</f>
        <v>0.63793103448275867</v>
      </c>
      <c r="O24">
        <f>G24/D18</f>
        <v>0.75024901342432238</v>
      </c>
    </row>
    <row r="25" spans="1:15" x14ac:dyDescent="0.25">
      <c r="B25">
        <v>1</v>
      </c>
      <c r="C25">
        <v>10</v>
      </c>
      <c r="D25">
        <v>11498.4</v>
      </c>
      <c r="E25">
        <v>10886.2</v>
      </c>
      <c r="F25">
        <v>7403.7</v>
      </c>
      <c r="G25">
        <v>10622.7</v>
      </c>
      <c r="J25">
        <v>1</v>
      </c>
      <c r="K25">
        <v>10</v>
      </c>
      <c r="L25">
        <f>D25/D18</f>
        <v>0.99074600630719123</v>
      </c>
      <c r="M25">
        <f>E25/D18</f>
        <v>0.93799651898188852</v>
      </c>
      <c r="N25">
        <f>F25/D18</f>
        <v>0.63793103448275867</v>
      </c>
      <c r="O25">
        <f>G25/D18</f>
        <v>0.9152923538230886</v>
      </c>
    </row>
    <row r="26" spans="1:15" x14ac:dyDescent="0.25">
      <c r="B26">
        <v>1.5</v>
      </c>
      <c r="C26">
        <v>10</v>
      </c>
      <c r="D26">
        <v>11605.8</v>
      </c>
      <c r="E26">
        <v>10495.8</v>
      </c>
      <c r="F26">
        <v>7403.7</v>
      </c>
      <c r="G26">
        <v>11398.3</v>
      </c>
      <c r="J26">
        <v>1.5</v>
      </c>
      <c r="K26">
        <v>10</v>
      </c>
      <c r="L26">
        <f>D26/D18</f>
        <v>1</v>
      </c>
      <c r="M26">
        <f>E26/D18</f>
        <v>0.90435816574471384</v>
      </c>
      <c r="N26">
        <f>F26/D18</f>
        <v>0.63793103448275867</v>
      </c>
      <c r="O26">
        <f>G26/D18</f>
        <v>0.98212100846128658</v>
      </c>
    </row>
    <row r="27" spans="1:15" x14ac:dyDescent="0.25">
      <c r="B27">
        <v>2</v>
      </c>
      <c r="C27">
        <v>10</v>
      </c>
      <c r="D27">
        <v>11605.8</v>
      </c>
      <c r="E27">
        <v>10271.700000000001</v>
      </c>
      <c r="F27">
        <v>7403.7</v>
      </c>
      <c r="G27">
        <v>11246.9</v>
      </c>
      <c r="J27">
        <v>2</v>
      </c>
      <c r="K27">
        <v>10</v>
      </c>
      <c r="L27">
        <f>D27/D18</f>
        <v>1</v>
      </c>
      <c r="M27">
        <f>E27/D18</f>
        <v>0.88504885488290352</v>
      </c>
      <c r="N27">
        <f>F27/D18</f>
        <v>0.63793103448275867</v>
      </c>
      <c r="O27">
        <f>G27/D18</f>
        <v>0.96907580692412421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22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1</v>
      </c>
      <c r="F30">
        <v>0.30645600000000001</v>
      </c>
      <c r="G30">
        <v>0.96003499999999997</v>
      </c>
    </row>
    <row r="31" spans="1:15" x14ac:dyDescent="0.25">
      <c r="B31">
        <v>1</v>
      </c>
      <c r="C31">
        <v>3</v>
      </c>
      <c r="D31">
        <v>1</v>
      </c>
      <c r="E31">
        <v>0.82203400000000004</v>
      </c>
      <c r="F31">
        <v>0.33619500000000002</v>
      </c>
      <c r="G31">
        <v>0.83403799999999995</v>
      </c>
    </row>
    <row r="32" spans="1:15" x14ac:dyDescent="0.25">
      <c r="B32">
        <v>1.5</v>
      </c>
      <c r="C32">
        <v>3</v>
      </c>
      <c r="D32">
        <v>0.57221200000000005</v>
      </c>
      <c r="E32">
        <v>0.66472200000000004</v>
      </c>
      <c r="F32">
        <v>0.40521000000000001</v>
      </c>
      <c r="G32">
        <v>0.63977300000000004</v>
      </c>
    </row>
    <row r="33" spans="2:7" x14ac:dyDescent="0.25">
      <c r="B33">
        <v>2</v>
      </c>
      <c r="C33">
        <v>3</v>
      </c>
      <c r="D33">
        <v>0.37945299999999998</v>
      </c>
      <c r="E33">
        <v>0.55962599999999996</v>
      </c>
      <c r="F33">
        <v>0.39564899999999997</v>
      </c>
      <c r="G33">
        <v>0.53449100000000005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0.21273</v>
      </c>
      <c r="G34">
        <v>0.96089400000000003</v>
      </c>
    </row>
    <row r="35" spans="2:7" x14ac:dyDescent="0.25">
      <c r="B35">
        <v>1</v>
      </c>
      <c r="C35">
        <v>4</v>
      </c>
      <c r="D35">
        <v>1</v>
      </c>
      <c r="E35">
        <v>0.86224900000000004</v>
      </c>
      <c r="F35">
        <v>0.23507800000000001</v>
      </c>
      <c r="G35">
        <v>0.82792900000000003</v>
      </c>
    </row>
    <row r="36" spans="2:7" x14ac:dyDescent="0.25">
      <c r="B36">
        <v>1.5</v>
      </c>
      <c r="C36">
        <v>4</v>
      </c>
      <c r="D36">
        <v>0.61467000000000005</v>
      </c>
      <c r="E36">
        <v>0.653976</v>
      </c>
      <c r="F36">
        <v>0.20966399999999999</v>
      </c>
      <c r="G36">
        <v>0.60659799999999997</v>
      </c>
    </row>
    <row r="37" spans="2:7" x14ac:dyDescent="0.25">
      <c r="B37">
        <v>2</v>
      </c>
      <c r="C37">
        <v>4</v>
      </c>
      <c r="D37">
        <v>0.468501</v>
      </c>
      <c r="E37">
        <v>0.55191000000000001</v>
      </c>
      <c r="F37">
        <v>0.25306499999999998</v>
      </c>
      <c r="G37">
        <v>0.48940899999999998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0.11144900000000001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0.88133300000000003</v>
      </c>
      <c r="F39">
        <v>0.12800400000000001</v>
      </c>
      <c r="G39">
        <v>0.82882199999999995</v>
      </c>
    </row>
    <row r="40" spans="2:7" x14ac:dyDescent="0.25">
      <c r="B40">
        <v>1.5</v>
      </c>
      <c r="C40">
        <v>5</v>
      </c>
      <c r="D40">
        <v>0.63449800000000001</v>
      </c>
      <c r="E40">
        <v>0.68111900000000003</v>
      </c>
      <c r="F40">
        <v>0.127942</v>
      </c>
      <c r="G40">
        <v>0.59402600000000005</v>
      </c>
    </row>
    <row r="41" spans="2:7" x14ac:dyDescent="0.25">
      <c r="B41">
        <v>2</v>
      </c>
      <c r="C41">
        <v>5</v>
      </c>
      <c r="D41">
        <v>0.49562</v>
      </c>
      <c r="E41">
        <v>0.55035900000000004</v>
      </c>
      <c r="F41">
        <v>0.16869400000000001</v>
      </c>
      <c r="G41">
        <v>0.48114400000000002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7.0697399999999994E-2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0.908335</v>
      </c>
      <c r="F43">
        <v>8.62845E-2</v>
      </c>
      <c r="G43">
        <v>0.83160299999999998</v>
      </c>
    </row>
    <row r="44" spans="2:7" x14ac:dyDescent="0.25">
      <c r="B44">
        <v>1.5</v>
      </c>
      <c r="C44">
        <v>6</v>
      </c>
      <c r="D44">
        <v>0.66220800000000002</v>
      </c>
      <c r="E44">
        <v>0.70276400000000006</v>
      </c>
      <c r="F44">
        <v>7.8638299999999994E-2</v>
      </c>
      <c r="G44">
        <v>0.62453899999999996</v>
      </c>
    </row>
    <row r="45" spans="2:7" x14ac:dyDescent="0.25">
      <c r="B45">
        <v>2</v>
      </c>
      <c r="C45">
        <v>6</v>
      </c>
      <c r="D45">
        <v>0.51149199999999995</v>
      </c>
      <c r="E45">
        <v>0.58323400000000003</v>
      </c>
      <c r="F45">
        <v>0.101857</v>
      </c>
      <c r="G45">
        <v>0.476294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4.0025100000000001E-2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0.98100399999999999</v>
      </c>
      <c r="F47">
        <v>4.5525500000000003E-2</v>
      </c>
      <c r="G47">
        <v>0.83447700000000002</v>
      </c>
    </row>
    <row r="48" spans="2:7" x14ac:dyDescent="0.25">
      <c r="B48">
        <v>1.5</v>
      </c>
      <c r="C48">
        <v>8</v>
      </c>
      <c r="D48">
        <v>0.67926399999999998</v>
      </c>
      <c r="E48">
        <v>0.75278400000000001</v>
      </c>
      <c r="F48">
        <v>4.7484699999999998E-2</v>
      </c>
      <c r="G48">
        <v>0.66450299999999995</v>
      </c>
    </row>
    <row r="49" spans="2:7" x14ac:dyDescent="0.25">
      <c r="B49">
        <v>2</v>
      </c>
      <c r="C49">
        <v>8</v>
      </c>
      <c r="D49">
        <v>0.549404</v>
      </c>
      <c r="E49">
        <v>0.61683100000000002</v>
      </c>
      <c r="F49">
        <v>5.1546599999999998E-2</v>
      </c>
      <c r="G49">
        <v>0.52661599999999997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2.34684E-2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0.994031</v>
      </c>
      <c r="F51">
        <v>2.7285E-2</v>
      </c>
      <c r="G51">
        <v>0.82596899999999995</v>
      </c>
    </row>
    <row r="52" spans="2:7" x14ac:dyDescent="0.25">
      <c r="B52">
        <v>1.5</v>
      </c>
      <c r="C52">
        <v>10</v>
      </c>
      <c r="D52">
        <v>0.69756099999999999</v>
      </c>
      <c r="E52">
        <v>0.80454599999999998</v>
      </c>
      <c r="F52">
        <v>2.8654700000000002E-2</v>
      </c>
      <c r="G52">
        <v>0.68195399999999995</v>
      </c>
    </row>
    <row r="53" spans="2:7" x14ac:dyDescent="0.25">
      <c r="B53">
        <v>2</v>
      </c>
      <c r="C53">
        <v>10</v>
      </c>
      <c r="D53">
        <v>0.57344200000000001</v>
      </c>
      <c r="E53">
        <v>0.66878000000000004</v>
      </c>
      <c r="F53">
        <v>2.8554199999999998E-2</v>
      </c>
      <c r="G53">
        <v>0.56676800000000005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0</v>
      </c>
      <c r="E116" s="1">
        <v>0</v>
      </c>
      <c r="F116" s="1">
        <f t="shared" ref="F116:F139" si="1">F30-E30</f>
        <v>-0.69354399999999994</v>
      </c>
      <c r="G116" s="1">
        <f t="shared" ref="G116:G139" si="2">G30-E30</f>
        <v>-3.9965000000000028E-2</v>
      </c>
      <c r="J116">
        <v>0.5</v>
      </c>
      <c r="K116">
        <v>3</v>
      </c>
      <c r="L116" s="1">
        <v>0</v>
      </c>
      <c r="M116" s="1">
        <f>M4-L4</f>
        <v>-6.0796325974943444E-2</v>
      </c>
      <c r="N116" s="1">
        <f>N4-L4</f>
        <v>-0.13261558875734536</v>
      </c>
      <c r="O116" s="1">
        <f>O4-L4</f>
        <v>-1.9862482551827432E-2</v>
      </c>
    </row>
    <row r="117" spans="1:15" x14ac:dyDescent="0.25">
      <c r="B117">
        <v>1</v>
      </c>
      <c r="C117">
        <v>3</v>
      </c>
      <c r="D117" s="1">
        <f t="shared" si="0"/>
        <v>0.17796599999999996</v>
      </c>
      <c r="E117" s="1">
        <v>0</v>
      </c>
      <c r="F117" s="1">
        <f t="shared" si="1"/>
        <v>-0.48583900000000002</v>
      </c>
      <c r="G117" s="1">
        <f t="shared" si="2"/>
        <v>1.2003999999999904E-2</v>
      </c>
      <c r="J117">
        <v>1</v>
      </c>
      <c r="K117">
        <v>3</v>
      </c>
      <c r="L117" s="1">
        <v>0</v>
      </c>
      <c r="M117" s="1">
        <f t="shared" ref="M117:M139" si="3">M5-L5</f>
        <v>-0.31967636871219562</v>
      </c>
      <c r="N117" s="1">
        <f t="shared" ref="N117:N139" si="4">N5-L5</f>
        <v>-0.36519240379810092</v>
      </c>
      <c r="O117" s="1">
        <f t="shared" ref="O117:O139" si="5">O5-L5</f>
        <v>-0.17153836874666117</v>
      </c>
    </row>
    <row r="118" spans="1:15" x14ac:dyDescent="0.25">
      <c r="B118">
        <v>1.5</v>
      </c>
      <c r="C118">
        <v>3</v>
      </c>
      <c r="D118" s="1">
        <f t="shared" si="0"/>
        <v>-9.2509999999999981E-2</v>
      </c>
      <c r="E118" s="1">
        <v>0</v>
      </c>
      <c r="F118" s="1">
        <f t="shared" si="1"/>
        <v>-0.25951200000000002</v>
      </c>
      <c r="G118" s="1">
        <f t="shared" si="2"/>
        <v>-2.4948999999999999E-2</v>
      </c>
      <c r="J118">
        <v>1.5</v>
      </c>
      <c r="K118">
        <v>3</v>
      </c>
      <c r="L118" s="1">
        <v>0</v>
      </c>
      <c r="M118" s="1">
        <f t="shared" si="3"/>
        <v>-0.35671905426597039</v>
      </c>
      <c r="N118" s="1">
        <f t="shared" si="4"/>
        <v>-0.37174516190180773</v>
      </c>
      <c r="O118" s="1">
        <f t="shared" si="5"/>
        <v>-0.2219898671353977</v>
      </c>
    </row>
    <row r="119" spans="1:15" x14ac:dyDescent="0.25">
      <c r="B119">
        <v>2</v>
      </c>
      <c r="C119">
        <v>3</v>
      </c>
      <c r="D119" s="1">
        <f t="shared" si="0"/>
        <v>-0.18017299999999997</v>
      </c>
      <c r="E119" s="1">
        <v>0</v>
      </c>
      <c r="F119" s="1">
        <f t="shared" si="1"/>
        <v>-0.16397699999999998</v>
      </c>
      <c r="G119" s="1">
        <f t="shared" si="2"/>
        <v>-2.5134999999999907E-2</v>
      </c>
      <c r="J119">
        <v>2</v>
      </c>
      <c r="K119">
        <v>3</v>
      </c>
      <c r="L119" s="1">
        <v>0</v>
      </c>
      <c r="M119" s="1">
        <f t="shared" si="3"/>
        <v>-0.37978252253183753</v>
      </c>
      <c r="N119" s="1">
        <f t="shared" si="4"/>
        <v>-0.37218028916576185</v>
      </c>
      <c r="O119" s="1">
        <f t="shared" si="5"/>
        <v>-0.27737165899808713</v>
      </c>
    </row>
    <row r="120" spans="1:15" x14ac:dyDescent="0.25">
      <c r="B120">
        <v>0.5</v>
      </c>
      <c r="C120">
        <v>4</v>
      </c>
      <c r="D120" s="1">
        <f t="shared" si="0"/>
        <v>0</v>
      </c>
      <c r="E120" s="1">
        <v>0</v>
      </c>
      <c r="F120" s="1">
        <f t="shared" si="1"/>
        <v>-0.78727000000000003</v>
      </c>
      <c r="G120" s="1">
        <f t="shared" si="2"/>
        <v>-3.9105999999999974E-2</v>
      </c>
      <c r="J120">
        <v>0.5</v>
      </c>
      <c r="K120">
        <v>4</v>
      </c>
      <c r="L120" s="1">
        <v>0</v>
      </c>
      <c r="M120" s="1">
        <f t="shared" si="3"/>
        <v>-4.9932792224577471E-2</v>
      </c>
      <c r="N120" s="1">
        <f t="shared" si="4"/>
        <v>-0.1278266039394097</v>
      </c>
      <c r="O120" s="1">
        <f t="shared" si="5"/>
        <v>-1.2797049750986722E-2</v>
      </c>
    </row>
    <row r="121" spans="1:15" x14ac:dyDescent="0.25">
      <c r="B121">
        <v>1</v>
      </c>
      <c r="C121">
        <v>4</v>
      </c>
      <c r="D121" s="1">
        <f t="shared" si="0"/>
        <v>0.13775099999999996</v>
      </c>
      <c r="E121" s="1">
        <v>0</v>
      </c>
      <c r="F121" s="1">
        <f t="shared" si="1"/>
        <v>-0.62717100000000003</v>
      </c>
      <c r="G121" s="1">
        <f t="shared" si="2"/>
        <v>-3.4320000000000017E-2</v>
      </c>
      <c r="J121">
        <v>1</v>
      </c>
      <c r="K121">
        <v>4</v>
      </c>
      <c r="L121" s="1">
        <v>0</v>
      </c>
      <c r="M121" s="1">
        <f t="shared" si="3"/>
        <v>-0.27388805597201404</v>
      </c>
      <c r="N121" s="1">
        <f t="shared" si="4"/>
        <v>-0.3598278446983405</v>
      </c>
      <c r="O121" s="1">
        <f t="shared" si="5"/>
        <v>-0.13414671974357639</v>
      </c>
    </row>
    <row r="122" spans="1:15" x14ac:dyDescent="0.25">
      <c r="B122">
        <v>1.5</v>
      </c>
      <c r="C122">
        <v>4</v>
      </c>
      <c r="D122" s="1">
        <f t="shared" si="0"/>
        <v>-3.9305999999999952E-2</v>
      </c>
      <c r="E122" s="1">
        <v>0</v>
      </c>
      <c r="F122" s="1">
        <f t="shared" si="1"/>
        <v>-0.44431200000000004</v>
      </c>
      <c r="G122" s="1">
        <f t="shared" si="2"/>
        <v>-4.7378000000000031E-2</v>
      </c>
      <c r="J122">
        <v>1.5</v>
      </c>
      <c r="K122">
        <v>4</v>
      </c>
      <c r="L122" s="1">
        <v>0</v>
      </c>
      <c r="M122" s="1">
        <f t="shared" si="3"/>
        <v>-0.31777214840855428</v>
      </c>
      <c r="N122" s="1">
        <f t="shared" si="4"/>
        <v>-0.36393268882799978</v>
      </c>
      <c r="O122" s="1">
        <f t="shared" si="5"/>
        <v>-0.13506177945510001</v>
      </c>
    </row>
    <row r="123" spans="1:15" x14ac:dyDescent="0.25">
      <c r="B123">
        <v>2</v>
      </c>
      <c r="C123">
        <v>4</v>
      </c>
      <c r="D123" s="1">
        <f t="shared" si="0"/>
        <v>-8.3409000000000011E-2</v>
      </c>
      <c r="E123" s="1">
        <v>0</v>
      </c>
      <c r="F123" s="1">
        <f t="shared" si="1"/>
        <v>-0.29884500000000003</v>
      </c>
      <c r="G123" s="1">
        <f t="shared" si="2"/>
        <v>-6.2501000000000029E-2</v>
      </c>
      <c r="J123">
        <v>2</v>
      </c>
      <c r="K123">
        <v>4</v>
      </c>
      <c r="L123" s="1">
        <v>0</v>
      </c>
      <c r="M123" s="1">
        <f t="shared" si="3"/>
        <v>-0.3342449464922711</v>
      </c>
      <c r="N123" s="1">
        <f t="shared" si="4"/>
        <v>-0.36463061572661937</v>
      </c>
      <c r="O123" s="1">
        <f t="shared" si="5"/>
        <v>-0.22744748315497421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-0.88855099999999998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-2.3790690861465791E-2</v>
      </c>
      <c r="N124" s="1">
        <f t="shared" si="4"/>
        <v>-0.12458339795619433</v>
      </c>
      <c r="O124" s="1">
        <f t="shared" si="5"/>
        <v>-5.2422064829653614E-3</v>
      </c>
    </row>
    <row r="125" spans="1:15" x14ac:dyDescent="0.25">
      <c r="B125">
        <v>1</v>
      </c>
      <c r="C125">
        <v>5</v>
      </c>
      <c r="D125" s="1">
        <f t="shared" si="0"/>
        <v>0.11866699999999997</v>
      </c>
      <c r="E125" s="1">
        <v>0</v>
      </c>
      <c r="F125" s="1">
        <f t="shared" si="1"/>
        <v>-0.75332900000000003</v>
      </c>
      <c r="G125" s="1">
        <f t="shared" si="2"/>
        <v>-5.2511000000000085E-2</v>
      </c>
      <c r="J125">
        <v>1</v>
      </c>
      <c r="K125">
        <v>5</v>
      </c>
      <c r="L125" s="1">
        <v>0</v>
      </c>
      <c r="M125" s="1">
        <f t="shared" si="3"/>
        <v>-0.23539781833221318</v>
      </c>
      <c r="N125" s="1">
        <f t="shared" si="4"/>
        <v>-0.35762463595788319</v>
      </c>
      <c r="O125" s="1">
        <f t="shared" si="5"/>
        <v>-0.10246600837512276</v>
      </c>
    </row>
    <row r="126" spans="1:15" x14ac:dyDescent="0.25">
      <c r="B126">
        <v>1.5</v>
      </c>
      <c r="C126">
        <v>5</v>
      </c>
      <c r="D126" s="1">
        <f t="shared" si="0"/>
        <v>-4.6621000000000024E-2</v>
      </c>
      <c r="E126" s="1">
        <v>0</v>
      </c>
      <c r="F126" s="1">
        <f t="shared" si="1"/>
        <v>-0.55317700000000003</v>
      </c>
      <c r="G126" s="1">
        <f t="shared" si="2"/>
        <v>-8.7092999999999976E-2</v>
      </c>
      <c r="J126">
        <v>1.5</v>
      </c>
      <c r="K126">
        <v>5</v>
      </c>
      <c r="L126" s="1">
        <v>0</v>
      </c>
      <c r="M126" s="1">
        <f t="shared" si="3"/>
        <v>-0.26505109514208403</v>
      </c>
      <c r="N126" s="1">
        <f t="shared" si="4"/>
        <v>-0.36256182253700731</v>
      </c>
      <c r="O126" s="1">
        <f t="shared" si="5"/>
        <v>-8.8102500473901002E-2</v>
      </c>
    </row>
    <row r="127" spans="1:15" x14ac:dyDescent="0.25">
      <c r="B127">
        <v>2</v>
      </c>
      <c r="C127">
        <v>5</v>
      </c>
      <c r="D127" s="1">
        <f t="shared" si="0"/>
        <v>-5.4739000000000038E-2</v>
      </c>
      <c r="E127" s="1">
        <v>0</v>
      </c>
      <c r="F127" s="1">
        <f t="shared" si="1"/>
        <v>-0.38166500000000003</v>
      </c>
      <c r="G127" s="1">
        <f t="shared" si="2"/>
        <v>-6.9215000000000027E-2</v>
      </c>
      <c r="J127">
        <v>2</v>
      </c>
      <c r="K127">
        <v>5</v>
      </c>
      <c r="L127" s="1">
        <v>0</v>
      </c>
      <c r="M127" s="1">
        <f t="shared" si="3"/>
        <v>-0.29275189991211281</v>
      </c>
      <c r="N127" s="1">
        <f t="shared" si="4"/>
        <v>-0.36278584845508277</v>
      </c>
      <c r="O127" s="1">
        <f t="shared" si="5"/>
        <v>-0.16893622154440013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-0.92930259999999998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-1.2746213100346404E-2</v>
      </c>
      <c r="N128" s="1">
        <f t="shared" si="4"/>
        <v>-0.12313498423202196</v>
      </c>
      <c r="O128" s="1">
        <f t="shared" si="5"/>
        <v>-6.4080028951042367E-3</v>
      </c>
    </row>
    <row r="129" spans="2:15" x14ac:dyDescent="0.25">
      <c r="B129">
        <v>1</v>
      </c>
      <c r="C129">
        <v>6</v>
      </c>
      <c r="D129" s="1">
        <f t="shared" si="0"/>
        <v>9.1664999999999996E-2</v>
      </c>
      <c r="E129" s="1">
        <v>0</v>
      </c>
      <c r="F129" s="1">
        <f t="shared" si="1"/>
        <v>-0.82205050000000002</v>
      </c>
      <c r="G129" s="1">
        <f t="shared" si="2"/>
        <v>-7.6732000000000022E-2</v>
      </c>
      <c r="J129">
        <v>1</v>
      </c>
      <c r="K129">
        <v>6</v>
      </c>
      <c r="L129" s="1">
        <v>0</v>
      </c>
      <c r="M129" s="1">
        <f t="shared" si="3"/>
        <v>-0.19749607954643356</v>
      </c>
      <c r="N129" s="1">
        <f t="shared" si="4"/>
        <v>-0.355802271278154</v>
      </c>
      <c r="O129" s="1">
        <f t="shared" si="5"/>
        <v>-8.7016836409381515E-2</v>
      </c>
    </row>
    <row r="130" spans="2:15" x14ac:dyDescent="0.25">
      <c r="B130">
        <v>1.5</v>
      </c>
      <c r="C130">
        <v>6</v>
      </c>
      <c r="D130" s="1">
        <f t="shared" si="0"/>
        <v>-4.0556000000000036E-2</v>
      </c>
      <c r="E130" s="1">
        <v>0</v>
      </c>
      <c r="F130" s="1">
        <f t="shared" si="1"/>
        <v>-0.62412570000000001</v>
      </c>
      <c r="G130" s="1">
        <f t="shared" si="2"/>
        <v>-7.82250000000001E-2</v>
      </c>
      <c r="J130">
        <v>1.5</v>
      </c>
      <c r="K130">
        <v>6</v>
      </c>
      <c r="L130" s="1">
        <v>0</v>
      </c>
      <c r="M130" s="1">
        <f t="shared" si="3"/>
        <v>-0.22639542297816606</v>
      </c>
      <c r="N130" s="1">
        <f t="shared" si="4"/>
        <v>-0.36221630564028329</v>
      </c>
      <c r="O130" s="1">
        <f t="shared" si="5"/>
        <v>-5.3783453101035605E-2</v>
      </c>
    </row>
    <row r="131" spans="2:15" x14ac:dyDescent="0.25">
      <c r="B131">
        <v>2</v>
      </c>
      <c r="C131">
        <v>6</v>
      </c>
      <c r="D131" s="1">
        <f t="shared" si="0"/>
        <v>-7.1742000000000083E-2</v>
      </c>
      <c r="E131" s="1">
        <v>0</v>
      </c>
      <c r="F131" s="1">
        <f t="shared" si="1"/>
        <v>-0.48137700000000005</v>
      </c>
      <c r="G131" s="1">
        <f t="shared" si="2"/>
        <v>-0.10694000000000004</v>
      </c>
      <c r="J131">
        <v>2</v>
      </c>
      <c r="K131">
        <v>6</v>
      </c>
      <c r="L131" s="1">
        <v>0</v>
      </c>
      <c r="M131" s="1">
        <f t="shared" si="3"/>
        <v>-0.25062124110358619</v>
      </c>
      <c r="N131" s="1">
        <f t="shared" si="4"/>
        <v>-0.36219648796291504</v>
      </c>
      <c r="O131" s="1">
        <f t="shared" si="5"/>
        <v>-0.12013820675868958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-0.95997489999999996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-3.9032208033917826E-4</v>
      </c>
      <c r="N132" s="1">
        <f t="shared" si="4"/>
        <v>-0.12237760430129763</v>
      </c>
      <c r="O132" s="1">
        <f t="shared" si="5"/>
        <v>-7.883989039962791E-3</v>
      </c>
    </row>
    <row r="133" spans="2:15" x14ac:dyDescent="0.25">
      <c r="B133">
        <v>1</v>
      </c>
      <c r="C133">
        <v>8</v>
      </c>
      <c r="D133" s="1">
        <f t="shared" si="0"/>
        <v>1.8996000000000013E-2</v>
      </c>
      <c r="E133" s="1">
        <v>0</v>
      </c>
      <c r="F133" s="1">
        <f t="shared" si="1"/>
        <v>-0.93547849999999999</v>
      </c>
      <c r="G133" s="1">
        <f t="shared" si="2"/>
        <v>-0.14652699999999996</v>
      </c>
      <c r="J133">
        <v>1</v>
      </c>
      <c r="K133">
        <v>8</v>
      </c>
      <c r="L133" s="1">
        <v>0</v>
      </c>
      <c r="M133" s="1">
        <f t="shared" si="3"/>
        <v>-0.10912647124713515</v>
      </c>
      <c r="N133" s="1">
        <f t="shared" si="4"/>
        <v>-0.35421944200313649</v>
      </c>
      <c r="O133" s="1">
        <f t="shared" si="5"/>
        <v>-7.6013717279291515E-2</v>
      </c>
    </row>
    <row r="134" spans="2:15" x14ac:dyDescent="0.25">
      <c r="B134">
        <v>1.5</v>
      </c>
      <c r="C134">
        <v>8</v>
      </c>
      <c r="D134" s="1">
        <f t="shared" si="0"/>
        <v>-7.352000000000003E-2</v>
      </c>
      <c r="E134" s="1">
        <v>0</v>
      </c>
      <c r="F134" s="1">
        <f t="shared" si="1"/>
        <v>-0.70529929999999996</v>
      </c>
      <c r="G134" s="1">
        <f t="shared" si="2"/>
        <v>-8.8281000000000054E-2</v>
      </c>
      <c r="J134">
        <v>1.5</v>
      </c>
      <c r="K134">
        <v>8</v>
      </c>
      <c r="L134" s="1">
        <v>0</v>
      </c>
      <c r="M134" s="1">
        <f t="shared" si="3"/>
        <v>-0.16511140981233519</v>
      </c>
      <c r="N134" s="1">
        <f t="shared" si="4"/>
        <v>-0.36209653793792751</v>
      </c>
      <c r="O134" s="1">
        <f t="shared" si="5"/>
        <v>-2.816695100725497E-2</v>
      </c>
    </row>
    <row r="135" spans="2:15" x14ac:dyDescent="0.25">
      <c r="B135">
        <v>2</v>
      </c>
      <c r="C135">
        <v>8</v>
      </c>
      <c r="D135" s="1">
        <f t="shared" si="0"/>
        <v>-6.7427000000000015E-2</v>
      </c>
      <c r="E135" s="1">
        <v>0</v>
      </c>
      <c r="F135" s="1">
        <f t="shared" si="1"/>
        <v>-0.56528440000000002</v>
      </c>
      <c r="G135" s="1">
        <f t="shared" si="2"/>
        <v>-9.0215000000000045E-2</v>
      </c>
      <c r="J135">
        <v>2</v>
      </c>
      <c r="K135">
        <v>8</v>
      </c>
      <c r="L135" s="1">
        <v>0</v>
      </c>
      <c r="M135" s="1">
        <f t="shared" si="3"/>
        <v>-0.18526254114322138</v>
      </c>
      <c r="N135" s="1">
        <f t="shared" si="4"/>
        <v>-0.36209912285236689</v>
      </c>
      <c r="O135" s="1">
        <f t="shared" si="5"/>
        <v>-7.0869737545020572E-2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-0.97653159999999994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0</v>
      </c>
      <c r="N136" s="1">
        <f t="shared" si="4"/>
        <v>-0.12179599855244794</v>
      </c>
      <c r="O136" s="1">
        <f t="shared" si="5"/>
        <v>-9.4780196108842363E-3</v>
      </c>
    </row>
    <row r="137" spans="2:15" x14ac:dyDescent="0.25">
      <c r="B137">
        <v>1</v>
      </c>
      <c r="C137">
        <v>10</v>
      </c>
      <c r="D137" s="1">
        <f t="shared" si="0"/>
        <v>5.9690000000000021E-3</v>
      </c>
      <c r="E137" s="1">
        <v>0</v>
      </c>
      <c r="F137" s="1">
        <f t="shared" si="1"/>
        <v>-0.96674599999999999</v>
      </c>
      <c r="G137" s="1">
        <f t="shared" si="2"/>
        <v>-0.16806200000000004</v>
      </c>
      <c r="J137">
        <v>1</v>
      </c>
      <c r="K137">
        <v>10</v>
      </c>
      <c r="L137" s="1">
        <v>0</v>
      </c>
      <c r="M137" s="1">
        <f t="shared" si="3"/>
        <v>-5.2749487325302713E-2</v>
      </c>
      <c r="N137" s="1">
        <f t="shared" si="4"/>
        <v>-0.35281497182443256</v>
      </c>
      <c r="O137" s="1">
        <f t="shared" si="5"/>
        <v>-7.5453652484102629E-2</v>
      </c>
    </row>
    <row r="138" spans="2:15" x14ac:dyDescent="0.25">
      <c r="B138">
        <v>1.5</v>
      </c>
      <c r="C138">
        <v>10</v>
      </c>
      <c r="D138" s="1">
        <f t="shared" si="0"/>
        <v>-0.106985</v>
      </c>
      <c r="E138" s="1">
        <v>0</v>
      </c>
      <c r="F138" s="1">
        <f t="shared" si="1"/>
        <v>-0.77589129999999995</v>
      </c>
      <c r="G138" s="1">
        <f t="shared" si="2"/>
        <v>-0.12259200000000003</v>
      </c>
      <c r="J138">
        <v>1.5</v>
      </c>
      <c r="K138">
        <v>10</v>
      </c>
      <c r="L138" s="1">
        <v>0</v>
      </c>
      <c r="M138" s="1">
        <f t="shared" si="3"/>
        <v>-9.5641834255286162E-2</v>
      </c>
      <c r="N138" s="1">
        <f t="shared" si="4"/>
        <v>-0.36206896551724133</v>
      </c>
      <c r="O138" s="1">
        <f t="shared" si="5"/>
        <v>-1.7878991538713418E-2</v>
      </c>
    </row>
    <row r="139" spans="2:15" x14ac:dyDescent="0.25">
      <c r="B139">
        <v>2</v>
      </c>
      <c r="C139">
        <v>10</v>
      </c>
      <c r="D139" s="1">
        <f t="shared" si="0"/>
        <v>-9.5338000000000034E-2</v>
      </c>
      <c r="E139" s="1">
        <v>0</v>
      </c>
      <c r="F139" s="1">
        <f t="shared" si="1"/>
        <v>-0.64022580000000007</v>
      </c>
      <c r="G139" s="1">
        <f t="shared" si="2"/>
        <v>-0.10201199999999999</v>
      </c>
      <c r="J139">
        <v>2</v>
      </c>
      <c r="K139">
        <v>10</v>
      </c>
      <c r="L139" s="1">
        <v>0</v>
      </c>
      <c r="M139" s="1">
        <f t="shared" si="3"/>
        <v>-0.11495114511709648</v>
      </c>
      <c r="N139" s="1">
        <f t="shared" si="4"/>
        <v>-0.36206896551724133</v>
      </c>
      <c r="O139" s="1">
        <f t="shared" si="5"/>
        <v>-3.0924193075875794E-2</v>
      </c>
    </row>
    <row r="140" spans="2:15" x14ac:dyDescent="0.25">
      <c r="B140" s="2" t="s">
        <v>13</v>
      </c>
      <c r="C140" s="2"/>
      <c r="D140" s="3">
        <f>MIN(D116:D139)</f>
        <v>-0.18017299999999997</v>
      </c>
      <c r="E140" s="3">
        <f t="shared" ref="E140:G140" si="6">MIN(E116:E139)</f>
        <v>0</v>
      </c>
      <c r="F140" s="3">
        <f t="shared" si="6"/>
        <v>-0.97653159999999994</v>
      </c>
      <c r="G140" s="3">
        <f t="shared" si="6"/>
        <v>-0.16806200000000004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-0.37978252253183753</v>
      </c>
      <c r="N140" s="3">
        <f t="shared" si="7"/>
        <v>-0.37218028916576185</v>
      </c>
      <c r="O140" s="3">
        <f t="shared" si="7"/>
        <v>-0.27737165899808713</v>
      </c>
    </row>
    <row r="141" spans="2:15" x14ac:dyDescent="0.25">
      <c r="B141" s="2" t="s">
        <v>14</v>
      </c>
      <c r="C141" s="2"/>
      <c r="D141" s="3">
        <f>MAX(D116:D139)</f>
        <v>0.17796599999999996</v>
      </c>
      <c r="E141" s="3">
        <f t="shared" ref="E141:G141" si="8">MAX(E116:E139)</f>
        <v>0</v>
      </c>
      <c r="F141" s="3">
        <f t="shared" si="8"/>
        <v>-0.16397699999999998</v>
      </c>
      <c r="G141" s="3">
        <f t="shared" si="8"/>
        <v>1.2003999999999904E-2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0</v>
      </c>
      <c r="N141" s="3">
        <f t="shared" si="9"/>
        <v>-0.12179599855244794</v>
      </c>
      <c r="O141" s="3">
        <f t="shared" si="9"/>
        <v>-5.2422064829653614E-3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89"/>
  <sheetViews>
    <sheetView tabSelected="1" topLeftCell="A52" workbookViewId="0">
      <selection activeCell="V80" sqref="V80"/>
    </sheetView>
  </sheetViews>
  <sheetFormatPr defaultRowHeight="16.5" x14ac:dyDescent="0.25"/>
  <cols>
    <col min="14" max="14" width="9.5" bestFit="1" customWidth="1"/>
  </cols>
  <sheetData>
    <row r="2" spans="1:23" x14ac:dyDescent="0.25">
      <c r="A2" t="s">
        <v>3</v>
      </c>
      <c r="B2" t="s">
        <v>7</v>
      </c>
      <c r="C2" t="s">
        <v>4</v>
      </c>
      <c r="D2" t="s">
        <v>1</v>
      </c>
      <c r="E2" t="s">
        <v>2</v>
      </c>
      <c r="F2" t="s">
        <v>0</v>
      </c>
      <c r="G2" t="s">
        <v>8</v>
      </c>
      <c r="I2" t="s">
        <v>9</v>
      </c>
      <c r="J2" t="s">
        <v>7</v>
      </c>
      <c r="K2" t="s">
        <v>4</v>
      </c>
      <c r="L2" t="s">
        <v>1</v>
      </c>
      <c r="M2" t="s">
        <v>2</v>
      </c>
      <c r="N2" t="s">
        <v>0</v>
      </c>
      <c r="O2" t="s">
        <v>8</v>
      </c>
      <c r="Q2" t="s">
        <v>6</v>
      </c>
      <c r="R2" t="s">
        <v>7</v>
      </c>
      <c r="S2" t="s">
        <v>4</v>
      </c>
      <c r="T2" t="s">
        <v>1</v>
      </c>
      <c r="U2" t="s">
        <v>2</v>
      </c>
      <c r="V2" t="s">
        <v>0</v>
      </c>
      <c r="W2" t="s">
        <v>8</v>
      </c>
    </row>
    <row r="3" spans="1:23" x14ac:dyDescent="0.25">
      <c r="B3">
        <v>0.5</v>
      </c>
      <c r="C3">
        <v>3</v>
      </c>
      <c r="D3">
        <v>8864.4599999999991</v>
      </c>
      <c r="E3">
        <v>8053.4</v>
      </c>
      <c r="F3">
        <v>7065</v>
      </c>
      <c r="G3">
        <v>8624.9599999999991</v>
      </c>
      <c r="J3">
        <v>0.5</v>
      </c>
      <c r="K3">
        <v>3</v>
      </c>
      <c r="L3">
        <v>0</v>
      </c>
      <c r="M3">
        <v>72330</v>
      </c>
      <c r="N3">
        <v>307920</v>
      </c>
      <c r="O3">
        <v>23956</v>
      </c>
      <c r="R3">
        <v>0.5</v>
      </c>
      <c r="S3">
        <v>3</v>
      </c>
      <c r="T3">
        <f>D3/D17</f>
        <v>0.76379568836271516</v>
      </c>
      <c r="U3">
        <f>E3/D17</f>
        <v>0.69391166485722655</v>
      </c>
      <c r="V3">
        <f>F3/D17</f>
        <v>0.60874735046269968</v>
      </c>
      <c r="W3">
        <f>G3/D17</f>
        <v>0.74315945475538092</v>
      </c>
    </row>
    <row r="4" spans="1:23" x14ac:dyDescent="0.25">
      <c r="B4">
        <v>1</v>
      </c>
      <c r="C4">
        <v>3</v>
      </c>
      <c r="D4">
        <v>11565.5</v>
      </c>
      <c r="E4">
        <v>7839.41</v>
      </c>
      <c r="F4">
        <v>7070.44</v>
      </c>
      <c r="G4">
        <v>9540.67</v>
      </c>
      <c r="J4">
        <v>1</v>
      </c>
      <c r="K4">
        <v>3</v>
      </c>
      <c r="L4">
        <v>0</v>
      </c>
      <c r="M4">
        <v>388276</v>
      </c>
      <c r="N4">
        <v>596487</v>
      </c>
      <c r="O4">
        <v>203246</v>
      </c>
      <c r="R4">
        <v>1</v>
      </c>
      <c r="S4">
        <v>3</v>
      </c>
      <c r="T4">
        <f>D4/D17</f>
        <v>0.99652759826983062</v>
      </c>
      <c r="U4">
        <f>E4/D17</f>
        <v>0.67547347016147097</v>
      </c>
      <c r="V4">
        <f>F4/D17</f>
        <v>0.60921608161436525</v>
      </c>
      <c r="W4">
        <f>G4/D17</f>
        <v>0.82206052146340625</v>
      </c>
    </row>
    <row r="5" spans="1:23" x14ac:dyDescent="0.25">
      <c r="B5">
        <v>1.5</v>
      </c>
      <c r="C5">
        <v>3</v>
      </c>
      <c r="D5">
        <v>11605.8</v>
      </c>
      <c r="E5">
        <v>7465.72</v>
      </c>
      <c r="F5">
        <v>7044.23</v>
      </c>
      <c r="G5">
        <v>9040.86</v>
      </c>
      <c r="J5">
        <v>1.5</v>
      </c>
      <c r="K5">
        <v>3</v>
      </c>
      <c r="L5">
        <v>0</v>
      </c>
      <c r="M5">
        <v>789010</v>
      </c>
      <c r="N5">
        <v>882975</v>
      </c>
      <c r="O5">
        <v>522339</v>
      </c>
      <c r="R5">
        <v>1.5</v>
      </c>
      <c r="S5">
        <v>3</v>
      </c>
      <c r="T5">
        <f>D5/D17</f>
        <v>1</v>
      </c>
      <c r="U5">
        <f>E5/D17</f>
        <v>0.64327491426700445</v>
      </c>
      <c r="V5">
        <f>F5/D17</f>
        <v>0.60695772803253545</v>
      </c>
      <c r="W5">
        <f>G5/D17</f>
        <v>0.77899498526598776</v>
      </c>
    </row>
    <row r="6" spans="1:23" x14ac:dyDescent="0.25">
      <c r="B6">
        <v>2</v>
      </c>
      <c r="C6">
        <v>3</v>
      </c>
      <c r="D6">
        <v>11605.8</v>
      </c>
      <c r="E6">
        <v>7433.04</v>
      </c>
      <c r="F6">
        <v>7024.66</v>
      </c>
      <c r="G6">
        <v>8469.89</v>
      </c>
      <c r="J6">
        <v>2</v>
      </c>
      <c r="K6">
        <v>3</v>
      </c>
      <c r="L6">
        <v>0</v>
      </c>
      <c r="M6">
        <v>1060031</v>
      </c>
      <c r="N6">
        <v>1165919</v>
      </c>
      <c r="O6">
        <v>898420</v>
      </c>
      <c r="R6">
        <v>2</v>
      </c>
      <c r="S6">
        <v>3</v>
      </c>
      <c r="T6">
        <f>D6/D17</f>
        <v>1</v>
      </c>
      <c r="U6">
        <f>E6/D17</f>
        <v>0.64045908080442537</v>
      </c>
      <c r="V6">
        <f>F6/D17</f>
        <v>0.60527150217994452</v>
      </c>
      <c r="W6">
        <f>G6/D17</f>
        <v>0.72979803201847349</v>
      </c>
    </row>
    <row r="7" spans="1:23" x14ac:dyDescent="0.25">
      <c r="B7">
        <v>0.5</v>
      </c>
      <c r="C7">
        <v>4</v>
      </c>
      <c r="D7">
        <v>8857.0300000000007</v>
      </c>
      <c r="E7">
        <v>8306.6</v>
      </c>
      <c r="F7">
        <v>7217.24</v>
      </c>
      <c r="G7">
        <v>8703.3700000000008</v>
      </c>
      <c r="J7">
        <v>0.5</v>
      </c>
      <c r="K7">
        <v>4</v>
      </c>
      <c r="L7">
        <v>0</v>
      </c>
      <c r="M7">
        <v>34352</v>
      </c>
      <c r="N7">
        <v>302315</v>
      </c>
      <c r="O7">
        <v>11794</v>
      </c>
      <c r="R7">
        <v>0.5</v>
      </c>
      <c r="S7">
        <v>4</v>
      </c>
      <c r="T7">
        <f>D7/D17</f>
        <v>0.76315549121990744</v>
      </c>
      <c r="U7">
        <f>E7/D17</f>
        <v>0.71572834272518926</v>
      </c>
      <c r="V7">
        <f>F7/D17</f>
        <v>0.62186492960416351</v>
      </c>
      <c r="W7">
        <f>G7/D17</f>
        <v>0.74991555946164856</v>
      </c>
    </row>
    <row r="8" spans="1:23" x14ac:dyDescent="0.25">
      <c r="B8">
        <v>1</v>
      </c>
      <c r="C8">
        <v>4</v>
      </c>
      <c r="D8">
        <v>11555.5</v>
      </c>
      <c r="E8">
        <v>8434.5300000000007</v>
      </c>
      <c r="F8">
        <v>7205.32</v>
      </c>
      <c r="G8">
        <v>9971.85</v>
      </c>
      <c r="J8">
        <v>1</v>
      </c>
      <c r="K8">
        <v>4</v>
      </c>
      <c r="L8">
        <v>0</v>
      </c>
      <c r="M8">
        <v>309340</v>
      </c>
      <c r="N8">
        <v>586661</v>
      </c>
      <c r="O8">
        <v>132976</v>
      </c>
      <c r="R8">
        <v>1</v>
      </c>
      <c r="S8">
        <v>4</v>
      </c>
      <c r="T8">
        <f>D8/D17</f>
        <v>0.9956659601233866</v>
      </c>
      <c r="U8">
        <f>E8/D17</f>
        <v>0.72675127953264762</v>
      </c>
      <c r="V8">
        <f>F8/D17</f>
        <v>0.62083785693360216</v>
      </c>
      <c r="W8">
        <f>G8/D17</f>
        <v>0.85921263506177958</v>
      </c>
    </row>
    <row r="9" spans="1:23" x14ac:dyDescent="0.25">
      <c r="B9">
        <v>1.5</v>
      </c>
      <c r="C9">
        <v>4</v>
      </c>
      <c r="D9">
        <v>11605.8</v>
      </c>
      <c r="E9">
        <v>7945.55</v>
      </c>
      <c r="F9">
        <v>7239.52</v>
      </c>
      <c r="G9">
        <v>10183.6</v>
      </c>
      <c r="J9">
        <v>1.5</v>
      </c>
      <c r="K9">
        <v>4</v>
      </c>
      <c r="L9">
        <v>0</v>
      </c>
      <c r="M9">
        <v>701761</v>
      </c>
      <c r="N9">
        <v>860652</v>
      </c>
      <c r="O9">
        <v>312652</v>
      </c>
      <c r="R9">
        <v>1.5</v>
      </c>
      <c r="S9">
        <v>4</v>
      </c>
      <c r="T9">
        <f>D9/D17</f>
        <v>1</v>
      </c>
      <c r="U9">
        <f>E9/D17</f>
        <v>0.68461889744782789</v>
      </c>
      <c r="V9">
        <f>F9/D17</f>
        <v>0.62378465939444083</v>
      </c>
      <c r="W9">
        <f>G9/D17</f>
        <v>0.87745782281273166</v>
      </c>
    </row>
    <row r="10" spans="1:23" x14ac:dyDescent="0.25">
      <c r="B10">
        <v>2</v>
      </c>
      <c r="C10">
        <v>4</v>
      </c>
      <c r="D10">
        <v>11605.8</v>
      </c>
      <c r="E10">
        <v>7787.54</v>
      </c>
      <c r="F10">
        <v>7211.06</v>
      </c>
      <c r="G10">
        <v>9389.49</v>
      </c>
      <c r="J10">
        <v>2</v>
      </c>
      <c r="K10">
        <v>4</v>
      </c>
      <c r="L10">
        <v>0</v>
      </c>
      <c r="M10">
        <v>987693</v>
      </c>
      <c r="N10">
        <v>1122138</v>
      </c>
      <c r="O10">
        <v>690607</v>
      </c>
      <c r="R10">
        <v>2</v>
      </c>
      <c r="S10">
        <v>4</v>
      </c>
      <c r="T10">
        <f>D10/D18</f>
        <v>1</v>
      </c>
      <c r="U10">
        <f>E10/D17</f>
        <v>0.67100415309586592</v>
      </c>
      <c r="V10">
        <f>F10/D17</f>
        <v>0.62133243722966114</v>
      </c>
      <c r="W10">
        <f>G10/D17</f>
        <v>0.80903427596546562</v>
      </c>
    </row>
    <row r="11" spans="1:23" x14ac:dyDescent="0.25">
      <c r="B11">
        <v>0.5</v>
      </c>
      <c r="C11">
        <v>5</v>
      </c>
      <c r="D11">
        <v>8843.36</v>
      </c>
      <c r="E11">
        <v>8592.77</v>
      </c>
      <c r="F11">
        <v>7337.85</v>
      </c>
      <c r="G11">
        <v>8782.52</v>
      </c>
      <c r="J11">
        <v>0.5</v>
      </c>
      <c r="K11">
        <v>5</v>
      </c>
      <c r="L11">
        <v>0</v>
      </c>
      <c r="M11">
        <v>5832</v>
      </c>
      <c r="N11">
        <v>287389</v>
      </c>
      <c r="O11">
        <v>0</v>
      </c>
      <c r="R11">
        <v>0.5</v>
      </c>
      <c r="S11">
        <v>5</v>
      </c>
      <c r="T11">
        <f>D11/D17</f>
        <v>0.76197763187371836</v>
      </c>
      <c r="U11">
        <f>E11/D17</f>
        <v>0.74038584156197773</v>
      </c>
      <c r="V11">
        <f>F11/D17</f>
        <v>0.63225714728842486</v>
      </c>
      <c r="W11">
        <f>G11/D17</f>
        <v>0.756735425390753</v>
      </c>
    </row>
    <row r="12" spans="1:23" x14ac:dyDescent="0.25">
      <c r="B12">
        <v>1</v>
      </c>
      <c r="C12">
        <v>5</v>
      </c>
      <c r="D12">
        <v>11547.4</v>
      </c>
      <c r="E12">
        <v>8932.35</v>
      </c>
      <c r="F12">
        <v>7329.01</v>
      </c>
      <c r="G12">
        <v>10340.5</v>
      </c>
      <c r="J12">
        <v>1</v>
      </c>
      <c r="K12">
        <v>5</v>
      </c>
      <c r="L12">
        <v>0</v>
      </c>
      <c r="M12">
        <v>232042</v>
      </c>
      <c r="N12">
        <v>555547</v>
      </c>
      <c r="O12">
        <v>71925</v>
      </c>
      <c r="R12">
        <v>1</v>
      </c>
      <c r="S12">
        <v>5</v>
      </c>
      <c r="T12">
        <f>D12/D17</f>
        <v>0.99496803322476701</v>
      </c>
      <c r="U12">
        <f>E12/D17</f>
        <v>0.76964534973892373</v>
      </c>
      <c r="V12">
        <f>F12/D17</f>
        <v>0.63149545916696825</v>
      </c>
      <c r="W12">
        <f>G12/D17</f>
        <v>0.89097692533043826</v>
      </c>
    </row>
    <row r="13" spans="1:23" x14ac:dyDescent="0.25">
      <c r="B13">
        <v>1.5</v>
      </c>
      <c r="C13">
        <v>5</v>
      </c>
      <c r="D13">
        <v>11605.8</v>
      </c>
      <c r="E13">
        <v>8656.7099999999991</v>
      </c>
      <c r="F13">
        <v>7332.99</v>
      </c>
      <c r="G13">
        <v>10725.6</v>
      </c>
      <c r="J13">
        <v>1.5</v>
      </c>
      <c r="K13">
        <v>5</v>
      </c>
      <c r="L13">
        <v>0</v>
      </c>
      <c r="M13">
        <v>564055</v>
      </c>
      <c r="N13">
        <v>811322</v>
      </c>
      <c r="O13">
        <v>189152</v>
      </c>
      <c r="R13">
        <v>1.5</v>
      </c>
      <c r="S13">
        <v>5</v>
      </c>
      <c r="T13">
        <f>D13/D17</f>
        <v>1</v>
      </c>
      <c r="U13">
        <f>E13/D17</f>
        <v>0.74589515587034061</v>
      </c>
      <c r="V13">
        <f>F13/D17</f>
        <v>0.631838391149253</v>
      </c>
      <c r="W13">
        <f>G13/D17</f>
        <v>0.92415861034999747</v>
      </c>
    </row>
    <row r="14" spans="1:23" x14ac:dyDescent="0.25">
      <c r="B14">
        <v>2</v>
      </c>
      <c r="C14">
        <v>5</v>
      </c>
      <c r="D14">
        <v>11605.8</v>
      </c>
      <c r="E14">
        <v>8191.48</v>
      </c>
      <c r="F14">
        <v>7306.44</v>
      </c>
      <c r="G14">
        <v>10082.9</v>
      </c>
      <c r="J14">
        <v>2</v>
      </c>
      <c r="K14">
        <v>5</v>
      </c>
      <c r="L14">
        <v>0</v>
      </c>
      <c r="M14">
        <v>874783</v>
      </c>
      <c r="N14">
        <v>1054257</v>
      </c>
      <c r="O14">
        <v>485944</v>
      </c>
      <c r="R14">
        <v>2</v>
      </c>
      <c r="S14">
        <v>5</v>
      </c>
      <c r="T14">
        <f>D14/D18</f>
        <v>1</v>
      </c>
      <c r="U14">
        <f>E14/D17</f>
        <v>0.70580916438332564</v>
      </c>
      <c r="V14">
        <f>F14/D17</f>
        <v>0.62955074187044413</v>
      </c>
      <c r="W14">
        <f>G14/D17</f>
        <v>0.86878112667804031</v>
      </c>
    </row>
    <row r="15" spans="1:23" x14ac:dyDescent="0.25">
      <c r="B15">
        <v>0.5</v>
      </c>
      <c r="C15">
        <v>6</v>
      </c>
      <c r="D15">
        <v>8831.01</v>
      </c>
      <c r="E15">
        <v>8697.7900000000009</v>
      </c>
      <c r="F15">
        <v>7379.71</v>
      </c>
      <c r="G15">
        <v>8756.64</v>
      </c>
      <c r="J15">
        <v>0.5</v>
      </c>
      <c r="K15">
        <v>6</v>
      </c>
      <c r="L15">
        <v>0</v>
      </c>
      <c r="M15">
        <v>1030</v>
      </c>
      <c r="N15">
        <v>269317</v>
      </c>
      <c r="O15">
        <v>0</v>
      </c>
      <c r="R15">
        <v>0.5</v>
      </c>
      <c r="S15">
        <v>6</v>
      </c>
      <c r="T15">
        <f>D15/D17</f>
        <v>0.76091350876286001</v>
      </c>
      <c r="U15">
        <f>E15/D17</f>
        <v>0.7494347653759329</v>
      </c>
      <c r="V15">
        <f>F15/D17</f>
        <v>0.6358639645694395</v>
      </c>
      <c r="W15">
        <f>G15/D17</f>
        <v>0.75450550586775578</v>
      </c>
    </row>
    <row r="16" spans="1:23" x14ac:dyDescent="0.25">
      <c r="B16">
        <v>1</v>
      </c>
      <c r="C16">
        <v>6</v>
      </c>
      <c r="D16">
        <v>11530.8</v>
      </c>
      <c r="E16">
        <v>9370.07</v>
      </c>
      <c r="F16">
        <v>7369.78</v>
      </c>
      <c r="G16">
        <v>10507.5</v>
      </c>
      <c r="J16">
        <v>1</v>
      </c>
      <c r="K16">
        <v>6</v>
      </c>
      <c r="L16">
        <v>0</v>
      </c>
      <c r="M16">
        <v>162619</v>
      </c>
      <c r="N16">
        <v>512830</v>
      </c>
      <c r="O16">
        <v>40075</v>
      </c>
      <c r="R16">
        <v>1</v>
      </c>
      <c r="S16">
        <v>6</v>
      </c>
      <c r="T16">
        <f>D16/D17</f>
        <v>0.99353771390166989</v>
      </c>
      <c r="U16">
        <f>E16/D17</f>
        <v>0.80736097468507129</v>
      </c>
      <c r="V16">
        <f>F16/D17</f>
        <v>0.63500835789002053</v>
      </c>
      <c r="W16">
        <f>G16/D17</f>
        <v>0.90536628237605343</v>
      </c>
    </row>
    <row r="17" spans="1:23" x14ac:dyDescent="0.25">
      <c r="B17">
        <v>1.5</v>
      </c>
      <c r="C17">
        <v>6</v>
      </c>
      <c r="D17">
        <v>11605.8</v>
      </c>
      <c r="E17">
        <v>9195.77</v>
      </c>
      <c r="F17">
        <v>7380.87</v>
      </c>
      <c r="G17">
        <v>11082.2</v>
      </c>
      <c r="J17">
        <v>1.5</v>
      </c>
      <c r="K17">
        <v>6</v>
      </c>
      <c r="L17">
        <v>0</v>
      </c>
      <c r="M17">
        <v>488549</v>
      </c>
      <c r="N17">
        <v>742719</v>
      </c>
      <c r="O17">
        <v>109406</v>
      </c>
      <c r="R17">
        <v>1.5</v>
      </c>
      <c r="S17">
        <v>6</v>
      </c>
      <c r="T17">
        <f>D17/D17</f>
        <v>1</v>
      </c>
      <c r="U17">
        <f>E17/D17</f>
        <v>0.7923426217925521</v>
      </c>
      <c r="V17">
        <f>F17/D17</f>
        <v>0.63596391459442692</v>
      </c>
      <c r="W17">
        <f>G17/D17</f>
        <v>0.95488462665219132</v>
      </c>
    </row>
    <row r="18" spans="1:23" x14ac:dyDescent="0.25">
      <c r="B18">
        <v>2</v>
      </c>
      <c r="C18">
        <v>6</v>
      </c>
      <c r="D18">
        <v>11605.8</v>
      </c>
      <c r="E18">
        <v>8649.26</v>
      </c>
      <c r="F18">
        <v>7368.09</v>
      </c>
      <c r="G18">
        <v>10606</v>
      </c>
      <c r="J18">
        <v>2</v>
      </c>
      <c r="K18">
        <v>6</v>
      </c>
      <c r="L18">
        <v>0</v>
      </c>
      <c r="M18">
        <v>757454</v>
      </c>
      <c r="N18">
        <v>964071</v>
      </c>
      <c r="O18">
        <v>317896</v>
      </c>
      <c r="R18">
        <v>2</v>
      </c>
      <c r="S18">
        <v>6</v>
      </c>
      <c r="T18">
        <f>D18/D17</f>
        <v>1</v>
      </c>
      <c r="U18">
        <f>E18/D17</f>
        <v>0.74525323545124</v>
      </c>
      <c r="V18">
        <f>F18/D17</f>
        <v>0.63486274104327156</v>
      </c>
      <c r="W18">
        <f>G18/D17</f>
        <v>0.91385341811852705</v>
      </c>
    </row>
    <row r="19" spans="1:23" x14ac:dyDescent="0.25">
      <c r="B19">
        <v>0.5</v>
      </c>
      <c r="C19">
        <v>8</v>
      </c>
      <c r="D19">
        <v>8823.99</v>
      </c>
      <c r="E19">
        <v>8819.4599999999991</v>
      </c>
      <c r="F19">
        <v>7403.18</v>
      </c>
      <c r="G19">
        <v>8732.49</v>
      </c>
      <c r="J19">
        <v>0.5</v>
      </c>
      <c r="K19">
        <v>8</v>
      </c>
      <c r="L19">
        <v>0</v>
      </c>
      <c r="M19">
        <v>0</v>
      </c>
      <c r="N19">
        <v>241643</v>
      </c>
      <c r="O19">
        <v>0</v>
      </c>
      <c r="R19">
        <v>0.5</v>
      </c>
      <c r="S19">
        <v>8</v>
      </c>
      <c r="T19">
        <f>D19/D17</f>
        <v>0.7603086387840563</v>
      </c>
      <c r="U19">
        <f>E19/D17</f>
        <v>0.75991831670371712</v>
      </c>
      <c r="V19">
        <f>F19/D17</f>
        <v>0.63788622929914363</v>
      </c>
      <c r="W19">
        <f>G19/D17</f>
        <v>0.75242464974409351</v>
      </c>
    </row>
    <row r="20" spans="1:23" x14ac:dyDescent="0.25">
      <c r="B20">
        <v>1</v>
      </c>
      <c r="C20">
        <v>8</v>
      </c>
      <c r="D20">
        <v>11514.7</v>
      </c>
      <c r="E20">
        <v>10305.700000000001</v>
      </c>
      <c r="F20">
        <v>7400.91</v>
      </c>
      <c r="G20">
        <v>10629.3</v>
      </c>
      <c r="J20">
        <v>1</v>
      </c>
      <c r="K20">
        <v>8</v>
      </c>
      <c r="L20">
        <v>0</v>
      </c>
      <c r="M20">
        <v>49404</v>
      </c>
      <c r="N20">
        <v>441956</v>
      </c>
      <c r="O20">
        <v>11518</v>
      </c>
      <c r="R20">
        <v>1</v>
      </c>
      <c r="S20">
        <v>8</v>
      </c>
      <c r="T20">
        <f>D20/D17</f>
        <v>0.99215047648589516</v>
      </c>
      <c r="U20">
        <f>E20/D17</f>
        <v>0.88797842458081311</v>
      </c>
      <c r="V20">
        <f>F20/D17</f>
        <v>0.63769063743990073</v>
      </c>
      <c r="W20">
        <f>G20/D17</f>
        <v>0.91586103499974147</v>
      </c>
    </row>
    <row r="21" spans="1:23" x14ac:dyDescent="0.25">
      <c r="B21">
        <v>1.5</v>
      </c>
      <c r="C21">
        <v>8</v>
      </c>
      <c r="D21">
        <v>11605.8</v>
      </c>
      <c r="E21">
        <v>9847.44</v>
      </c>
      <c r="F21">
        <v>7399.41</v>
      </c>
      <c r="G21">
        <v>11341</v>
      </c>
      <c r="J21">
        <v>1.5</v>
      </c>
      <c r="K21">
        <v>8</v>
      </c>
      <c r="L21">
        <v>0</v>
      </c>
      <c r="M21">
        <v>381027</v>
      </c>
      <c r="N21">
        <v>637515</v>
      </c>
      <c r="O21">
        <v>46809</v>
      </c>
      <c r="R21">
        <v>1.5</v>
      </c>
      <c r="S21">
        <v>8</v>
      </c>
      <c r="T21">
        <f>D21/D17</f>
        <v>1</v>
      </c>
      <c r="U21">
        <f>E21/D17</f>
        <v>0.84849299488186947</v>
      </c>
      <c r="V21">
        <f>F21/D17</f>
        <v>0.63756139171793413</v>
      </c>
      <c r="W21">
        <f>G21/D17</f>
        <v>0.97718382188216246</v>
      </c>
    </row>
    <row r="22" spans="1:23" x14ac:dyDescent="0.25">
      <c r="B22">
        <v>2</v>
      </c>
      <c r="C22">
        <v>8</v>
      </c>
      <c r="D22">
        <v>11605.8</v>
      </c>
      <c r="E22">
        <v>9250.42</v>
      </c>
      <c r="F22">
        <v>7398.91</v>
      </c>
      <c r="G22">
        <v>11104.1</v>
      </c>
      <c r="J22">
        <v>2</v>
      </c>
      <c r="K22">
        <v>8</v>
      </c>
      <c r="L22">
        <v>0</v>
      </c>
      <c r="M22">
        <v>629909</v>
      </c>
      <c r="N22">
        <v>818623</v>
      </c>
      <c r="O22">
        <v>169004</v>
      </c>
      <c r="R22">
        <v>2</v>
      </c>
      <c r="S22">
        <v>8</v>
      </c>
      <c r="T22">
        <f>D22/D17</f>
        <v>1</v>
      </c>
      <c r="U22">
        <f>E22/D17</f>
        <v>0.7970514742628686</v>
      </c>
      <c r="V22">
        <f>F22/D17</f>
        <v>0.63751830981061197</v>
      </c>
      <c r="W22">
        <f>G22/D17</f>
        <v>0.95677161419290369</v>
      </c>
    </row>
    <row r="23" spans="1:23" x14ac:dyDescent="0.25">
      <c r="B23">
        <v>0.5</v>
      </c>
      <c r="C23">
        <v>10</v>
      </c>
      <c r="D23">
        <v>8817.24</v>
      </c>
      <c r="E23">
        <v>8817.24</v>
      </c>
      <c r="F23">
        <v>7403.7</v>
      </c>
      <c r="G23">
        <v>8707.24</v>
      </c>
      <c r="J23">
        <v>0.5</v>
      </c>
      <c r="K23">
        <v>10</v>
      </c>
      <c r="L23">
        <v>0</v>
      </c>
      <c r="M23">
        <v>0</v>
      </c>
      <c r="N23">
        <v>210069</v>
      </c>
      <c r="O23">
        <v>0</v>
      </c>
      <c r="R23">
        <v>0.5</v>
      </c>
      <c r="S23">
        <v>10</v>
      </c>
      <c r="T23">
        <f>D23/D17</f>
        <v>0.75972703303520661</v>
      </c>
      <c r="U23">
        <f>E23/D17</f>
        <v>0.75972703303520661</v>
      </c>
      <c r="V23">
        <f>F23/D17</f>
        <v>0.63793103448275867</v>
      </c>
      <c r="W23">
        <f>G23/D17</f>
        <v>0.75024901342432238</v>
      </c>
    </row>
    <row r="24" spans="1:23" x14ac:dyDescent="0.25">
      <c r="B24">
        <v>1</v>
      </c>
      <c r="C24">
        <v>10</v>
      </c>
      <c r="D24">
        <v>11498.4</v>
      </c>
      <c r="E24">
        <v>10910.9</v>
      </c>
      <c r="F24">
        <v>7403.7</v>
      </c>
      <c r="G24">
        <v>10622.1</v>
      </c>
      <c r="J24">
        <v>1</v>
      </c>
      <c r="K24">
        <v>10</v>
      </c>
      <c r="L24">
        <v>0</v>
      </c>
      <c r="M24">
        <v>13487</v>
      </c>
      <c r="N24">
        <v>376721</v>
      </c>
      <c r="O24">
        <v>1619</v>
      </c>
      <c r="R24">
        <v>1</v>
      </c>
      <c r="S24">
        <v>10</v>
      </c>
      <c r="T24">
        <f>D24/D17</f>
        <v>0.99074600630719123</v>
      </c>
      <c r="U24">
        <f>E24/D17</f>
        <v>0.94012476520360511</v>
      </c>
      <c r="V24">
        <f>F24/D17</f>
        <v>0.63793103448275867</v>
      </c>
      <c r="W24">
        <f>G24/D17</f>
        <v>0.91524065553430189</v>
      </c>
    </row>
    <row r="25" spans="1:23" x14ac:dyDescent="0.25">
      <c r="B25">
        <v>1.5</v>
      </c>
      <c r="C25">
        <v>10</v>
      </c>
      <c r="D25">
        <v>11605.8</v>
      </c>
      <c r="E25">
        <v>10508.5</v>
      </c>
      <c r="F25">
        <v>7403.69</v>
      </c>
      <c r="G25">
        <v>11426.2</v>
      </c>
      <c r="J25">
        <v>1.5</v>
      </c>
      <c r="K25">
        <v>10</v>
      </c>
      <c r="L25">
        <v>0</v>
      </c>
      <c r="M25">
        <v>240616</v>
      </c>
      <c r="N25">
        <v>533530</v>
      </c>
      <c r="O25">
        <v>29403</v>
      </c>
      <c r="R25">
        <v>1.5</v>
      </c>
      <c r="S25">
        <v>10</v>
      </c>
      <c r="T25">
        <f>D25/D17</f>
        <v>1</v>
      </c>
      <c r="U25">
        <f>E25/D17</f>
        <v>0.90545244619069776</v>
      </c>
      <c r="V25">
        <f>F25/D17</f>
        <v>0.63793017284461218</v>
      </c>
      <c r="W25">
        <f>G25/D17</f>
        <v>0.98452497888986557</v>
      </c>
    </row>
    <row r="26" spans="1:23" x14ac:dyDescent="0.25">
      <c r="B26">
        <v>2</v>
      </c>
      <c r="C26">
        <v>10</v>
      </c>
      <c r="D26">
        <v>11605.8</v>
      </c>
      <c r="E26">
        <v>9740.49</v>
      </c>
      <c r="F26">
        <v>7403.51</v>
      </c>
      <c r="G26">
        <v>11396.6</v>
      </c>
      <c r="J26">
        <v>2</v>
      </c>
      <c r="K26">
        <v>10</v>
      </c>
      <c r="L26">
        <v>0</v>
      </c>
      <c r="M26">
        <v>507781</v>
      </c>
      <c r="N26">
        <v>693194</v>
      </c>
      <c r="O26">
        <v>66920</v>
      </c>
      <c r="R26">
        <v>2</v>
      </c>
      <c r="S26">
        <v>10</v>
      </c>
      <c r="T26">
        <f>D26/D17</f>
        <v>1</v>
      </c>
      <c r="U26">
        <f>E26/D17</f>
        <v>0.8392777749056507</v>
      </c>
      <c r="V26">
        <f>F26/D17</f>
        <v>0.6379146633579762</v>
      </c>
      <c r="W26">
        <f>G26/D17</f>
        <v>0.98197452997639123</v>
      </c>
    </row>
    <row r="28" spans="1:23" x14ac:dyDescent="0.25">
      <c r="A28" t="s">
        <v>11</v>
      </c>
      <c r="B28" t="s">
        <v>7</v>
      </c>
      <c r="C28" t="s">
        <v>4</v>
      </c>
      <c r="D28" t="s">
        <v>1</v>
      </c>
      <c r="E28" t="s">
        <v>2</v>
      </c>
      <c r="F28" t="s">
        <v>0</v>
      </c>
      <c r="G28" t="s">
        <v>8</v>
      </c>
      <c r="I28" t="s">
        <v>10</v>
      </c>
      <c r="J28" t="s">
        <v>7</v>
      </c>
      <c r="K28" t="s">
        <v>4</v>
      </c>
      <c r="L28" t="s">
        <v>1</v>
      </c>
      <c r="M28" t="s">
        <v>2</v>
      </c>
      <c r="N28" t="s">
        <v>0</v>
      </c>
      <c r="O28" t="s">
        <v>8</v>
      </c>
    </row>
    <row r="29" spans="1:23" x14ac:dyDescent="0.25">
      <c r="B29">
        <v>0.5</v>
      </c>
      <c r="C29">
        <v>3</v>
      </c>
      <c r="D29">
        <v>7825</v>
      </c>
      <c r="E29">
        <v>8347</v>
      </c>
      <c r="F29">
        <v>7825</v>
      </c>
      <c r="G29">
        <v>7825</v>
      </c>
      <c r="J29">
        <v>0.5</v>
      </c>
      <c r="K29">
        <v>3</v>
      </c>
      <c r="L29">
        <v>0</v>
      </c>
      <c r="M29">
        <f t="shared" ref="M29:M52" si="0">(E29-D29)</f>
        <v>522</v>
      </c>
      <c r="N29">
        <v>0</v>
      </c>
      <c r="O29">
        <v>0</v>
      </c>
    </row>
    <row r="30" spans="1:23" x14ac:dyDescent="0.25">
      <c r="B30">
        <v>1</v>
      </c>
      <c r="C30">
        <v>3</v>
      </c>
      <c r="D30">
        <v>7825</v>
      </c>
      <c r="E30">
        <v>9117</v>
      </c>
      <c r="F30">
        <v>7825</v>
      </c>
      <c r="G30">
        <v>7825</v>
      </c>
      <c r="J30">
        <v>1</v>
      </c>
      <c r="K30">
        <v>3</v>
      </c>
      <c r="L30">
        <v>0</v>
      </c>
      <c r="M30">
        <f t="shared" si="0"/>
        <v>1292</v>
      </c>
      <c r="N30">
        <v>0</v>
      </c>
      <c r="O30">
        <v>0</v>
      </c>
    </row>
    <row r="31" spans="1:23" x14ac:dyDescent="0.25">
      <c r="B31">
        <v>1.5</v>
      </c>
      <c r="C31">
        <v>3</v>
      </c>
      <c r="D31">
        <v>7825</v>
      </c>
      <c r="E31">
        <v>8332</v>
      </c>
      <c r="F31">
        <v>7825</v>
      </c>
      <c r="G31">
        <v>7825</v>
      </c>
      <c r="J31">
        <v>1.5</v>
      </c>
      <c r="K31">
        <v>3</v>
      </c>
      <c r="L31">
        <v>0</v>
      </c>
      <c r="M31">
        <f t="shared" si="0"/>
        <v>507</v>
      </c>
      <c r="N31">
        <v>0</v>
      </c>
      <c r="O31">
        <v>0</v>
      </c>
    </row>
    <row r="32" spans="1:23" x14ac:dyDescent="0.25">
      <c r="B32">
        <v>2</v>
      </c>
      <c r="C32">
        <v>3</v>
      </c>
      <c r="D32">
        <v>7825</v>
      </c>
      <c r="E32">
        <v>8021</v>
      </c>
      <c r="F32">
        <v>7825</v>
      </c>
      <c r="G32">
        <v>7825</v>
      </c>
      <c r="J32">
        <v>2</v>
      </c>
      <c r="K32">
        <v>3</v>
      </c>
      <c r="L32">
        <v>0</v>
      </c>
      <c r="M32">
        <f t="shared" si="0"/>
        <v>196</v>
      </c>
      <c r="N32">
        <v>0</v>
      </c>
      <c r="O32">
        <v>0</v>
      </c>
    </row>
    <row r="33" spans="2:15" x14ac:dyDescent="0.25">
      <c r="B33">
        <v>0.5</v>
      </c>
      <c r="C33">
        <v>4</v>
      </c>
      <c r="D33">
        <v>7825</v>
      </c>
      <c r="E33">
        <v>8422</v>
      </c>
      <c r="F33">
        <v>7825</v>
      </c>
      <c r="G33">
        <v>7825</v>
      </c>
      <c r="J33">
        <v>0.5</v>
      </c>
      <c r="K33">
        <v>4</v>
      </c>
      <c r="L33">
        <v>0</v>
      </c>
      <c r="M33">
        <f t="shared" si="0"/>
        <v>597</v>
      </c>
      <c r="N33">
        <v>0</v>
      </c>
      <c r="O33">
        <v>0</v>
      </c>
    </row>
    <row r="34" spans="2:15" x14ac:dyDescent="0.25">
      <c r="B34">
        <v>1</v>
      </c>
      <c r="C34">
        <v>4</v>
      </c>
      <c r="D34">
        <v>7825</v>
      </c>
      <c r="E34">
        <v>9226</v>
      </c>
      <c r="F34">
        <v>7825</v>
      </c>
      <c r="G34">
        <v>7825</v>
      </c>
      <c r="J34">
        <v>1</v>
      </c>
      <c r="K34">
        <v>4</v>
      </c>
      <c r="L34">
        <v>0</v>
      </c>
      <c r="M34">
        <f t="shared" si="0"/>
        <v>1401</v>
      </c>
      <c r="N34">
        <v>0</v>
      </c>
      <c r="O34">
        <v>0</v>
      </c>
    </row>
    <row r="35" spans="2:15" x14ac:dyDescent="0.25">
      <c r="B35">
        <v>1.5</v>
      </c>
      <c r="C35">
        <v>4</v>
      </c>
      <c r="D35">
        <v>7825</v>
      </c>
      <c r="E35">
        <v>9132</v>
      </c>
      <c r="F35">
        <v>7825</v>
      </c>
      <c r="G35">
        <v>7825</v>
      </c>
      <c r="J35">
        <v>1.5</v>
      </c>
      <c r="K35">
        <v>4</v>
      </c>
      <c r="L35">
        <v>0</v>
      </c>
      <c r="M35">
        <f t="shared" si="0"/>
        <v>1307</v>
      </c>
      <c r="N35">
        <v>0</v>
      </c>
      <c r="O35">
        <v>0</v>
      </c>
    </row>
    <row r="36" spans="2:15" x14ac:dyDescent="0.25">
      <c r="B36">
        <v>2</v>
      </c>
      <c r="C36">
        <v>4</v>
      </c>
      <c r="D36">
        <v>7825</v>
      </c>
      <c r="E36">
        <v>8635</v>
      </c>
      <c r="F36">
        <v>7825</v>
      </c>
      <c r="G36">
        <v>7825</v>
      </c>
      <c r="J36">
        <v>2</v>
      </c>
      <c r="K36">
        <v>4</v>
      </c>
      <c r="L36">
        <v>0</v>
      </c>
      <c r="M36">
        <f t="shared" si="0"/>
        <v>810</v>
      </c>
      <c r="N36">
        <v>0</v>
      </c>
      <c r="O36">
        <v>0</v>
      </c>
    </row>
    <row r="37" spans="2:15" x14ac:dyDescent="0.25">
      <c r="B37">
        <v>0.5</v>
      </c>
      <c r="C37">
        <v>5</v>
      </c>
      <c r="D37">
        <v>7825</v>
      </c>
      <c r="E37">
        <v>8257</v>
      </c>
      <c r="F37">
        <v>7825</v>
      </c>
      <c r="G37">
        <v>7825</v>
      </c>
      <c r="J37">
        <v>0.5</v>
      </c>
      <c r="K37">
        <v>5</v>
      </c>
      <c r="L37">
        <v>0</v>
      </c>
      <c r="M37">
        <f t="shared" si="0"/>
        <v>432</v>
      </c>
      <c r="N37">
        <v>0</v>
      </c>
      <c r="O37">
        <v>0</v>
      </c>
    </row>
    <row r="38" spans="2:15" x14ac:dyDescent="0.25">
      <c r="B38">
        <v>1</v>
      </c>
      <c r="C38">
        <v>5</v>
      </c>
      <c r="D38">
        <v>7825</v>
      </c>
      <c r="E38">
        <v>9519</v>
      </c>
      <c r="F38">
        <v>7825</v>
      </c>
      <c r="G38">
        <v>7825</v>
      </c>
      <c r="J38">
        <v>1</v>
      </c>
      <c r="K38">
        <v>5</v>
      </c>
      <c r="L38">
        <v>0</v>
      </c>
      <c r="M38">
        <f t="shared" si="0"/>
        <v>1694</v>
      </c>
      <c r="N38">
        <v>0</v>
      </c>
      <c r="O38">
        <v>0</v>
      </c>
    </row>
    <row r="39" spans="2:15" x14ac:dyDescent="0.25">
      <c r="B39">
        <v>1.5</v>
      </c>
      <c r="C39">
        <v>5</v>
      </c>
      <c r="D39">
        <v>7825</v>
      </c>
      <c r="E39">
        <v>9763</v>
      </c>
      <c r="F39">
        <v>7825</v>
      </c>
      <c r="G39">
        <v>7825</v>
      </c>
      <c r="J39">
        <v>1.5</v>
      </c>
      <c r="K39">
        <v>5</v>
      </c>
      <c r="L39">
        <v>0</v>
      </c>
      <c r="M39">
        <f t="shared" si="0"/>
        <v>1938</v>
      </c>
      <c r="N39">
        <v>0</v>
      </c>
      <c r="O39">
        <v>0</v>
      </c>
    </row>
    <row r="40" spans="2:15" x14ac:dyDescent="0.25">
      <c r="B40">
        <v>2</v>
      </c>
      <c r="C40">
        <v>5</v>
      </c>
      <c r="D40">
        <v>7825</v>
      </c>
      <c r="E40">
        <v>9038</v>
      </c>
      <c r="F40">
        <v>7825</v>
      </c>
      <c r="G40">
        <v>7825</v>
      </c>
      <c r="J40">
        <v>2</v>
      </c>
      <c r="K40">
        <v>5</v>
      </c>
      <c r="L40">
        <v>0</v>
      </c>
      <c r="M40">
        <f t="shared" si="0"/>
        <v>1213</v>
      </c>
      <c r="N40">
        <v>0</v>
      </c>
      <c r="O40">
        <v>0</v>
      </c>
    </row>
    <row r="41" spans="2:15" x14ac:dyDescent="0.25">
      <c r="B41">
        <v>0.5</v>
      </c>
      <c r="C41">
        <v>6</v>
      </c>
      <c r="D41">
        <v>7825</v>
      </c>
      <c r="E41">
        <v>8088</v>
      </c>
      <c r="F41">
        <v>7825</v>
      </c>
      <c r="G41">
        <v>7825</v>
      </c>
      <c r="J41">
        <v>0.5</v>
      </c>
      <c r="K41">
        <v>6</v>
      </c>
      <c r="L41">
        <v>0</v>
      </c>
      <c r="M41">
        <f t="shared" si="0"/>
        <v>263</v>
      </c>
      <c r="N41">
        <v>0</v>
      </c>
      <c r="O41">
        <v>0</v>
      </c>
    </row>
    <row r="42" spans="2:15" x14ac:dyDescent="0.25">
      <c r="B42">
        <v>1</v>
      </c>
      <c r="C42">
        <v>6</v>
      </c>
      <c r="D42">
        <v>7825</v>
      </c>
      <c r="E42">
        <v>9722</v>
      </c>
      <c r="F42">
        <v>7825</v>
      </c>
      <c r="G42">
        <v>7825</v>
      </c>
      <c r="J42">
        <v>1</v>
      </c>
      <c r="K42">
        <v>6</v>
      </c>
      <c r="L42">
        <v>0</v>
      </c>
      <c r="M42">
        <f t="shared" si="0"/>
        <v>1897</v>
      </c>
      <c r="N42">
        <v>0</v>
      </c>
      <c r="O42">
        <v>0</v>
      </c>
    </row>
    <row r="43" spans="2:15" x14ac:dyDescent="0.25">
      <c r="B43">
        <v>1.5</v>
      </c>
      <c r="C43">
        <v>6</v>
      </c>
      <c r="D43">
        <v>7825</v>
      </c>
      <c r="E43">
        <v>9705</v>
      </c>
      <c r="F43">
        <v>7825</v>
      </c>
      <c r="G43">
        <v>7825</v>
      </c>
      <c r="J43">
        <v>1.5</v>
      </c>
      <c r="K43">
        <v>6</v>
      </c>
      <c r="L43">
        <v>0</v>
      </c>
      <c r="M43">
        <f t="shared" si="0"/>
        <v>1880</v>
      </c>
      <c r="N43">
        <v>0</v>
      </c>
      <c r="O43">
        <v>0</v>
      </c>
    </row>
    <row r="44" spans="2:15" x14ac:dyDescent="0.25">
      <c r="B44">
        <v>2</v>
      </c>
      <c r="C44">
        <v>6</v>
      </c>
      <c r="D44">
        <v>7825</v>
      </c>
      <c r="E44">
        <v>9330</v>
      </c>
      <c r="F44">
        <v>7825</v>
      </c>
      <c r="G44">
        <v>7825</v>
      </c>
      <c r="J44">
        <v>2</v>
      </c>
      <c r="K44">
        <v>6</v>
      </c>
      <c r="L44">
        <v>0</v>
      </c>
      <c r="M44">
        <f t="shared" si="0"/>
        <v>1505</v>
      </c>
      <c r="N44">
        <v>0</v>
      </c>
      <c r="O44">
        <v>0</v>
      </c>
    </row>
    <row r="45" spans="2:15" x14ac:dyDescent="0.25">
      <c r="B45">
        <v>0.5</v>
      </c>
      <c r="C45">
        <v>8</v>
      </c>
      <c r="D45">
        <v>7825</v>
      </c>
      <c r="E45">
        <v>7834</v>
      </c>
      <c r="F45">
        <v>7825</v>
      </c>
      <c r="G45">
        <v>7825</v>
      </c>
      <c r="J45">
        <v>0.5</v>
      </c>
      <c r="K45">
        <v>8</v>
      </c>
      <c r="L45">
        <v>0</v>
      </c>
      <c r="M45">
        <f t="shared" si="0"/>
        <v>9</v>
      </c>
      <c r="N45">
        <v>0</v>
      </c>
      <c r="O45">
        <v>0</v>
      </c>
    </row>
    <row r="46" spans="2:15" x14ac:dyDescent="0.25">
      <c r="B46">
        <v>1</v>
      </c>
      <c r="C46">
        <v>8</v>
      </c>
      <c r="D46">
        <v>7825</v>
      </c>
      <c r="E46">
        <v>9565</v>
      </c>
      <c r="F46">
        <v>7825</v>
      </c>
      <c r="G46">
        <v>7825</v>
      </c>
      <c r="J46">
        <v>1</v>
      </c>
      <c r="K46">
        <v>8</v>
      </c>
      <c r="L46">
        <v>0</v>
      </c>
      <c r="M46">
        <f t="shared" si="0"/>
        <v>1740</v>
      </c>
      <c r="N46">
        <v>0</v>
      </c>
      <c r="O46">
        <v>0</v>
      </c>
    </row>
    <row r="47" spans="2:15" x14ac:dyDescent="0.25">
      <c r="B47">
        <v>1.5</v>
      </c>
      <c r="C47">
        <v>8</v>
      </c>
      <c r="D47">
        <v>7825</v>
      </c>
      <c r="E47">
        <v>9708</v>
      </c>
      <c r="F47">
        <v>7825</v>
      </c>
      <c r="G47">
        <v>7825</v>
      </c>
      <c r="J47">
        <v>1.5</v>
      </c>
      <c r="K47">
        <v>8</v>
      </c>
      <c r="L47">
        <v>0</v>
      </c>
      <c r="M47">
        <f t="shared" si="0"/>
        <v>1883</v>
      </c>
      <c r="N47">
        <v>0</v>
      </c>
      <c r="O47">
        <v>0</v>
      </c>
    </row>
    <row r="48" spans="2:15" x14ac:dyDescent="0.25">
      <c r="B48">
        <v>2</v>
      </c>
      <c r="C48">
        <v>8</v>
      </c>
      <c r="D48">
        <v>7825</v>
      </c>
      <c r="E48">
        <v>9862</v>
      </c>
      <c r="F48">
        <v>7825</v>
      </c>
      <c r="G48">
        <v>7825</v>
      </c>
      <c r="J48">
        <v>2</v>
      </c>
      <c r="K48">
        <v>8</v>
      </c>
      <c r="L48">
        <v>0</v>
      </c>
      <c r="M48">
        <f t="shared" si="0"/>
        <v>2037</v>
      </c>
      <c r="N48">
        <v>0</v>
      </c>
      <c r="O48">
        <v>0</v>
      </c>
    </row>
    <row r="49" spans="1:15" x14ac:dyDescent="0.25">
      <c r="B49">
        <v>0.5</v>
      </c>
      <c r="C49">
        <v>10</v>
      </c>
      <c r="D49">
        <v>7825</v>
      </c>
      <c r="E49">
        <v>7825</v>
      </c>
      <c r="F49">
        <v>7825</v>
      </c>
      <c r="G49">
        <v>7825</v>
      </c>
      <c r="J49">
        <v>0.5</v>
      </c>
      <c r="K49">
        <v>10</v>
      </c>
      <c r="L49">
        <v>0</v>
      </c>
      <c r="M49">
        <f t="shared" si="0"/>
        <v>0</v>
      </c>
      <c r="N49">
        <v>0</v>
      </c>
      <c r="O49">
        <v>0</v>
      </c>
    </row>
    <row r="50" spans="1:15" x14ac:dyDescent="0.25">
      <c r="B50">
        <v>1</v>
      </c>
      <c r="C50">
        <v>10</v>
      </c>
      <c r="D50">
        <v>7825</v>
      </c>
      <c r="E50">
        <v>8839</v>
      </c>
      <c r="F50">
        <v>7825</v>
      </c>
      <c r="G50">
        <v>7825</v>
      </c>
      <c r="J50">
        <v>1</v>
      </c>
      <c r="K50">
        <v>10</v>
      </c>
      <c r="L50">
        <v>0</v>
      </c>
      <c r="M50">
        <f t="shared" si="0"/>
        <v>1014</v>
      </c>
      <c r="N50">
        <v>0</v>
      </c>
      <c r="O50">
        <v>0</v>
      </c>
    </row>
    <row r="51" spans="1:15" x14ac:dyDescent="0.25">
      <c r="B51">
        <v>1.5</v>
      </c>
      <c r="C51">
        <v>10</v>
      </c>
      <c r="D51">
        <v>7825</v>
      </c>
      <c r="E51">
        <v>9723</v>
      </c>
      <c r="F51">
        <v>7825</v>
      </c>
      <c r="G51">
        <v>7825</v>
      </c>
      <c r="J51">
        <v>1.5</v>
      </c>
      <c r="K51">
        <v>10</v>
      </c>
      <c r="L51">
        <v>0</v>
      </c>
      <c r="M51">
        <f t="shared" si="0"/>
        <v>1898</v>
      </c>
      <c r="N51">
        <v>0</v>
      </c>
      <c r="O51">
        <v>0</v>
      </c>
    </row>
    <row r="52" spans="1:15" x14ac:dyDescent="0.25">
      <c r="B52">
        <v>2</v>
      </c>
      <c r="C52">
        <v>10</v>
      </c>
      <c r="D52">
        <v>7825</v>
      </c>
      <c r="E52">
        <v>9927</v>
      </c>
      <c r="F52">
        <v>7825</v>
      </c>
      <c r="G52">
        <v>7825</v>
      </c>
      <c r="J52">
        <v>2</v>
      </c>
      <c r="K52">
        <v>10</v>
      </c>
      <c r="L52">
        <v>0</v>
      </c>
      <c r="M52">
        <f t="shared" si="0"/>
        <v>2102</v>
      </c>
      <c r="N52">
        <v>0</v>
      </c>
      <c r="O52">
        <v>0</v>
      </c>
    </row>
    <row r="54" spans="1:15" x14ac:dyDescent="0.25">
      <c r="A54" t="s">
        <v>16</v>
      </c>
      <c r="B54" t="s">
        <v>7</v>
      </c>
      <c r="C54" t="s">
        <v>4</v>
      </c>
      <c r="D54" t="s">
        <v>1</v>
      </c>
      <c r="E54" t="s">
        <v>2</v>
      </c>
      <c r="F54" t="s">
        <v>0</v>
      </c>
      <c r="G54" t="s">
        <v>8</v>
      </c>
      <c r="I54" t="s">
        <v>16</v>
      </c>
      <c r="J54" t="s">
        <v>7</v>
      </c>
      <c r="K54" t="s">
        <v>4</v>
      </c>
      <c r="L54" t="s">
        <v>1</v>
      </c>
      <c r="M54" t="s">
        <v>2</v>
      </c>
      <c r="N54" t="s">
        <v>0</v>
      </c>
      <c r="O54" t="s">
        <v>8</v>
      </c>
    </row>
    <row r="55" spans="1:15" x14ac:dyDescent="0.25">
      <c r="B55">
        <v>0.5</v>
      </c>
      <c r="C55">
        <v>3</v>
      </c>
      <c r="D55">
        <v>53281</v>
      </c>
      <c r="E55">
        <v>40146</v>
      </c>
      <c r="F55">
        <v>56695</v>
      </c>
      <c r="G55">
        <v>48857</v>
      </c>
      <c r="J55">
        <v>0.5</v>
      </c>
      <c r="K55">
        <v>3</v>
      </c>
      <c r="L55">
        <f>D55/D55</f>
        <v>1</v>
      </c>
      <c r="M55">
        <f>E55/D55</f>
        <v>0.75347684915823654</v>
      </c>
      <c r="N55">
        <f>F55/D55</f>
        <v>1.064075373960699</v>
      </c>
      <c r="O55">
        <f>G55/D55</f>
        <v>0.91696852536551487</v>
      </c>
    </row>
    <row r="56" spans="1:15" x14ac:dyDescent="0.25">
      <c r="B56">
        <v>0.5</v>
      </c>
      <c r="C56">
        <v>5</v>
      </c>
      <c r="D56">
        <v>56531</v>
      </c>
      <c r="E56">
        <v>52444</v>
      </c>
      <c r="F56">
        <v>88000</v>
      </c>
      <c r="G56">
        <v>68688</v>
      </c>
      <c r="J56">
        <v>0.5</v>
      </c>
      <c r="K56">
        <v>5</v>
      </c>
      <c r="L56">
        <f t="shared" ref="L56:L60" si="1">D56/D56</f>
        <v>1</v>
      </c>
      <c r="M56">
        <f t="shared" ref="M56:M60" si="2">E56/D56</f>
        <v>0.92770338398400876</v>
      </c>
      <c r="N56">
        <f t="shared" ref="N56:N60" si="3">F56/D56</f>
        <v>1.5566680228547169</v>
      </c>
      <c r="O56">
        <f t="shared" ref="O56:O60" si="4">G56/D56</f>
        <v>1.215050149475509</v>
      </c>
    </row>
    <row r="57" spans="1:15" x14ac:dyDescent="0.25">
      <c r="B57">
        <v>0.5</v>
      </c>
      <c r="C57">
        <v>8</v>
      </c>
      <c r="D57">
        <v>124838</v>
      </c>
      <c r="E57">
        <v>128498</v>
      </c>
      <c r="F57">
        <v>275000</v>
      </c>
      <c r="G57">
        <v>151002</v>
      </c>
      <c r="J57">
        <v>0.5</v>
      </c>
      <c r="K57">
        <v>8</v>
      </c>
      <c r="L57">
        <f t="shared" si="1"/>
        <v>1</v>
      </c>
      <c r="M57">
        <f t="shared" si="2"/>
        <v>1.0293179961229755</v>
      </c>
      <c r="N57">
        <f t="shared" si="3"/>
        <v>2.2028548999503355</v>
      </c>
      <c r="O57">
        <f t="shared" si="4"/>
        <v>1.2095836203720021</v>
      </c>
    </row>
    <row r="58" spans="1:15" x14ac:dyDescent="0.25">
      <c r="B58">
        <v>1</v>
      </c>
      <c r="C58">
        <v>3</v>
      </c>
      <c r="D58">
        <v>92290</v>
      </c>
      <c r="E58">
        <v>53669</v>
      </c>
      <c r="F58">
        <v>61976</v>
      </c>
      <c r="G58">
        <v>57967</v>
      </c>
      <c r="J58">
        <v>1</v>
      </c>
      <c r="K58">
        <v>3</v>
      </c>
      <c r="L58">
        <f t="shared" si="1"/>
        <v>1</v>
      </c>
      <c r="M58">
        <f t="shared" si="2"/>
        <v>0.58152562574493449</v>
      </c>
      <c r="N58">
        <f t="shared" si="3"/>
        <v>0.67153537761404269</v>
      </c>
      <c r="O58">
        <f t="shared" si="4"/>
        <v>0.62809621844186803</v>
      </c>
    </row>
    <row r="59" spans="1:15" x14ac:dyDescent="0.25">
      <c r="B59">
        <v>1</v>
      </c>
      <c r="C59">
        <v>5</v>
      </c>
      <c r="D59">
        <v>114666</v>
      </c>
      <c r="E59">
        <v>79813</v>
      </c>
      <c r="F59">
        <v>105674</v>
      </c>
      <c r="G59">
        <v>91292</v>
      </c>
      <c r="J59">
        <v>1</v>
      </c>
      <c r="K59">
        <v>5</v>
      </c>
      <c r="L59">
        <f t="shared" si="1"/>
        <v>1</v>
      </c>
      <c r="M59">
        <f t="shared" si="2"/>
        <v>0.69604765143983394</v>
      </c>
      <c r="N59">
        <f t="shared" si="3"/>
        <v>0.92158093942406638</v>
      </c>
      <c r="O59">
        <f t="shared" si="4"/>
        <v>0.79615579160343952</v>
      </c>
    </row>
    <row r="60" spans="1:15" x14ac:dyDescent="0.25">
      <c r="B60">
        <v>1</v>
      </c>
      <c r="C60">
        <v>8</v>
      </c>
      <c r="D60">
        <v>161264</v>
      </c>
      <c r="E60">
        <v>143921</v>
      </c>
      <c r="F60">
        <v>240000</v>
      </c>
      <c r="G60">
        <v>164759</v>
      </c>
      <c r="J60">
        <v>1</v>
      </c>
      <c r="K60">
        <v>8</v>
      </c>
      <c r="L60">
        <f t="shared" si="1"/>
        <v>1</v>
      </c>
      <c r="M60">
        <f t="shared" si="2"/>
        <v>0.89245584879452322</v>
      </c>
      <c r="N60">
        <f t="shared" si="3"/>
        <v>1.488242881238218</v>
      </c>
      <c r="O60">
        <f t="shared" si="4"/>
        <v>1.0216725369580315</v>
      </c>
    </row>
    <row r="65" spans="4:17" ht="17.25" thickBot="1" x14ac:dyDescent="0.3">
      <c r="D65" t="s">
        <v>24</v>
      </c>
      <c r="L65" s="4">
        <v>0.2</v>
      </c>
      <c r="M65" s="4">
        <v>0.5</v>
      </c>
      <c r="N65" s="4">
        <v>0.8</v>
      </c>
      <c r="P65">
        <v>0.2</v>
      </c>
      <c r="Q65">
        <v>0.8</v>
      </c>
    </row>
    <row r="66" spans="4:17" x14ac:dyDescent="0.25">
      <c r="D66">
        <v>7825</v>
      </c>
      <c r="E66">
        <v>8269</v>
      </c>
      <c r="F66">
        <v>7825</v>
      </c>
      <c r="G66">
        <v>8274</v>
      </c>
      <c r="H66">
        <v>7825</v>
      </c>
      <c r="I66">
        <v>8399</v>
      </c>
      <c r="L66" s="5">
        <f>E66-D66</f>
        <v>444</v>
      </c>
      <c r="M66" s="6">
        <f>G66-F66</f>
        <v>449</v>
      </c>
      <c r="N66" s="7">
        <f>I66-H66</f>
        <v>574</v>
      </c>
      <c r="P66" s="5">
        <f>(L66-M66)/M66</f>
        <v>-1.1135857461024499E-2</v>
      </c>
      <c r="Q66" s="7">
        <f>(N66-M66)/M66</f>
        <v>0.27839643652561247</v>
      </c>
    </row>
    <row r="67" spans="4:17" x14ac:dyDescent="0.25">
      <c r="D67">
        <v>7825</v>
      </c>
      <c r="E67">
        <v>9057</v>
      </c>
      <c r="F67">
        <v>7825</v>
      </c>
      <c r="G67">
        <v>9084</v>
      </c>
      <c r="H67">
        <v>7825</v>
      </c>
      <c r="I67">
        <v>9235</v>
      </c>
      <c r="L67" s="8">
        <f t="shared" ref="L67:L89" si="5">E67-D67</f>
        <v>1232</v>
      </c>
      <c r="M67" s="4">
        <f t="shared" ref="M67:M89" si="6">G67-F67</f>
        <v>1259</v>
      </c>
      <c r="N67" s="9">
        <f t="shared" ref="N67:N89" si="7">I67-H67</f>
        <v>1410</v>
      </c>
      <c r="P67" s="8">
        <f t="shared" ref="P67:P89" si="8">(L67-M67)/M67</f>
        <v>-2.1445591739475776E-2</v>
      </c>
      <c r="Q67" s="9">
        <f t="shared" ref="Q67:Q89" si="9">(N67-M67)/M67</f>
        <v>0.11993645750595711</v>
      </c>
    </row>
    <row r="68" spans="4:17" x14ac:dyDescent="0.25">
      <c r="D68">
        <v>7825</v>
      </c>
      <c r="E68">
        <v>8379</v>
      </c>
      <c r="F68">
        <v>7825</v>
      </c>
      <c r="G68">
        <v>8390</v>
      </c>
      <c r="H68">
        <v>7825</v>
      </c>
      <c r="I68">
        <v>8435</v>
      </c>
      <c r="L68" s="8">
        <f t="shared" si="5"/>
        <v>554</v>
      </c>
      <c r="M68" s="4">
        <f t="shared" si="6"/>
        <v>565</v>
      </c>
      <c r="N68" s="9">
        <f t="shared" si="7"/>
        <v>610</v>
      </c>
      <c r="P68" s="8">
        <f t="shared" si="8"/>
        <v>-1.9469026548672566E-2</v>
      </c>
      <c r="Q68" s="9">
        <f t="shared" si="9"/>
        <v>7.9646017699115043E-2</v>
      </c>
    </row>
    <row r="69" spans="4:17" ht="17.25" thickBot="1" x14ac:dyDescent="0.3">
      <c r="D69">
        <v>7825</v>
      </c>
      <c r="E69">
        <v>8114</v>
      </c>
      <c r="F69">
        <v>7825</v>
      </c>
      <c r="G69">
        <v>8140</v>
      </c>
      <c r="H69">
        <v>7825</v>
      </c>
      <c r="I69">
        <v>8169</v>
      </c>
      <c r="L69" s="10">
        <f t="shared" si="5"/>
        <v>289</v>
      </c>
      <c r="M69" s="11">
        <f t="shared" si="6"/>
        <v>315</v>
      </c>
      <c r="N69" s="12">
        <f t="shared" si="7"/>
        <v>344</v>
      </c>
      <c r="P69" s="10">
        <f t="shared" si="8"/>
        <v>-8.2539682539682538E-2</v>
      </c>
      <c r="Q69" s="12">
        <f t="shared" si="9"/>
        <v>9.2063492063492069E-2</v>
      </c>
    </row>
    <row r="70" spans="4:17" x14ac:dyDescent="0.25">
      <c r="D70">
        <v>7825</v>
      </c>
      <c r="E70">
        <v>8519</v>
      </c>
      <c r="F70">
        <v>7825</v>
      </c>
      <c r="G70">
        <v>8532</v>
      </c>
      <c r="H70">
        <v>7825</v>
      </c>
      <c r="I70">
        <v>8584</v>
      </c>
      <c r="L70" s="5">
        <f t="shared" si="5"/>
        <v>694</v>
      </c>
      <c r="M70" s="6">
        <f t="shared" si="6"/>
        <v>707</v>
      </c>
      <c r="N70" s="7">
        <f t="shared" si="7"/>
        <v>759</v>
      </c>
      <c r="P70">
        <f t="shared" si="8"/>
        <v>-1.8387553041018388E-2</v>
      </c>
      <c r="Q70">
        <f t="shared" si="9"/>
        <v>7.355021216407355E-2</v>
      </c>
    </row>
    <row r="71" spans="4:17" x14ac:dyDescent="0.25">
      <c r="D71">
        <v>7825</v>
      </c>
      <c r="E71">
        <v>9339</v>
      </c>
      <c r="F71">
        <v>7825</v>
      </c>
      <c r="G71">
        <v>9368</v>
      </c>
      <c r="H71">
        <v>7825</v>
      </c>
      <c r="I71">
        <v>9509</v>
      </c>
      <c r="L71" s="8">
        <f t="shared" si="5"/>
        <v>1514</v>
      </c>
      <c r="M71" s="4">
        <f t="shared" si="6"/>
        <v>1543</v>
      </c>
      <c r="N71" s="9">
        <f t="shared" si="7"/>
        <v>1684</v>
      </c>
      <c r="P71">
        <f t="shared" si="8"/>
        <v>-1.8794556059624108E-2</v>
      </c>
      <c r="Q71">
        <f t="shared" si="9"/>
        <v>9.1380427738172385E-2</v>
      </c>
    </row>
    <row r="72" spans="4:17" x14ac:dyDescent="0.25">
      <c r="D72">
        <v>7825</v>
      </c>
      <c r="E72">
        <v>9160</v>
      </c>
      <c r="F72">
        <v>7825</v>
      </c>
      <c r="G72">
        <v>9171</v>
      </c>
      <c r="H72">
        <v>7825</v>
      </c>
      <c r="I72">
        <v>9261</v>
      </c>
      <c r="L72" s="8">
        <f t="shared" si="5"/>
        <v>1335</v>
      </c>
      <c r="M72" s="4">
        <f t="shared" si="6"/>
        <v>1346</v>
      </c>
      <c r="N72" s="9">
        <f t="shared" si="7"/>
        <v>1436</v>
      </c>
      <c r="P72">
        <f t="shared" si="8"/>
        <v>-8.1723625557206542E-3</v>
      </c>
      <c r="Q72">
        <f t="shared" si="9"/>
        <v>6.6864784546805348E-2</v>
      </c>
    </row>
    <row r="73" spans="4:17" ht="17.25" thickBot="1" x14ac:dyDescent="0.3">
      <c r="D73">
        <v>7825</v>
      </c>
      <c r="E73">
        <v>8806</v>
      </c>
      <c r="F73">
        <v>7825</v>
      </c>
      <c r="G73">
        <v>8800</v>
      </c>
      <c r="H73">
        <v>7825</v>
      </c>
      <c r="I73">
        <v>8861</v>
      </c>
      <c r="L73" s="10">
        <f t="shared" si="5"/>
        <v>981</v>
      </c>
      <c r="M73" s="11">
        <f t="shared" si="6"/>
        <v>975</v>
      </c>
      <c r="N73" s="12">
        <f t="shared" si="7"/>
        <v>1036</v>
      </c>
      <c r="P73">
        <f t="shared" si="8"/>
        <v>6.1538461538461538E-3</v>
      </c>
      <c r="Q73">
        <f t="shared" si="9"/>
        <v>6.2564102564102567E-2</v>
      </c>
    </row>
    <row r="74" spans="4:17" x14ac:dyDescent="0.25">
      <c r="D74">
        <v>7825</v>
      </c>
      <c r="E74">
        <v>8307</v>
      </c>
      <c r="F74">
        <v>7825</v>
      </c>
      <c r="G74">
        <v>8314</v>
      </c>
      <c r="H74">
        <v>7825</v>
      </c>
      <c r="I74">
        <v>8332</v>
      </c>
      <c r="L74" s="5">
        <f t="shared" si="5"/>
        <v>482</v>
      </c>
      <c r="M74" s="6">
        <f t="shared" si="6"/>
        <v>489</v>
      </c>
      <c r="N74" s="7">
        <f t="shared" si="7"/>
        <v>507</v>
      </c>
      <c r="P74">
        <f t="shared" si="8"/>
        <v>-1.4314928425357873E-2</v>
      </c>
      <c r="Q74">
        <f t="shared" si="9"/>
        <v>3.6809815950920248E-2</v>
      </c>
    </row>
    <row r="75" spans="4:17" x14ac:dyDescent="0.25">
      <c r="D75">
        <v>7825</v>
      </c>
      <c r="E75">
        <v>9532</v>
      </c>
      <c r="F75">
        <v>7825</v>
      </c>
      <c r="G75">
        <v>9577</v>
      </c>
      <c r="H75">
        <v>7825</v>
      </c>
      <c r="I75">
        <v>9706</v>
      </c>
      <c r="L75" s="8">
        <f t="shared" si="5"/>
        <v>1707</v>
      </c>
      <c r="M75" s="4">
        <f t="shared" si="6"/>
        <v>1752</v>
      </c>
      <c r="N75" s="9">
        <f t="shared" si="7"/>
        <v>1881</v>
      </c>
      <c r="P75">
        <f t="shared" si="8"/>
        <v>-2.5684931506849314E-2</v>
      </c>
      <c r="Q75">
        <f t="shared" si="9"/>
        <v>7.3630136986301373E-2</v>
      </c>
    </row>
    <row r="76" spans="4:17" x14ac:dyDescent="0.25">
      <c r="D76">
        <v>7825</v>
      </c>
      <c r="E76">
        <v>9892</v>
      </c>
      <c r="F76">
        <v>7825</v>
      </c>
      <c r="G76">
        <v>9914</v>
      </c>
      <c r="H76">
        <v>7825</v>
      </c>
      <c r="I76">
        <v>10048</v>
      </c>
      <c r="L76" s="8">
        <f t="shared" si="5"/>
        <v>2067</v>
      </c>
      <c r="M76" s="4">
        <f t="shared" si="6"/>
        <v>2089</v>
      </c>
      <c r="N76" s="9">
        <f t="shared" si="7"/>
        <v>2223</v>
      </c>
      <c r="P76">
        <f t="shared" si="8"/>
        <v>-1.0531354715174725E-2</v>
      </c>
      <c r="Q76">
        <f t="shared" si="9"/>
        <v>6.4145524174246057E-2</v>
      </c>
    </row>
    <row r="77" spans="4:17" ht="17.25" thickBot="1" x14ac:dyDescent="0.3">
      <c r="D77">
        <v>7825</v>
      </c>
      <c r="E77">
        <v>9297</v>
      </c>
      <c r="F77">
        <v>7825</v>
      </c>
      <c r="G77">
        <v>9303</v>
      </c>
      <c r="H77">
        <v>7825</v>
      </c>
      <c r="I77">
        <v>9357</v>
      </c>
      <c r="L77" s="10">
        <f t="shared" si="5"/>
        <v>1472</v>
      </c>
      <c r="M77" s="11">
        <f t="shared" si="6"/>
        <v>1478</v>
      </c>
      <c r="N77" s="12">
        <f t="shared" si="7"/>
        <v>1532</v>
      </c>
      <c r="P77">
        <f t="shared" si="8"/>
        <v>-4.0595399188092015E-3</v>
      </c>
      <c r="Q77">
        <f t="shared" si="9"/>
        <v>3.6535859269282815E-2</v>
      </c>
    </row>
    <row r="78" spans="4:17" x14ac:dyDescent="0.25">
      <c r="D78">
        <v>7825</v>
      </c>
      <c r="E78">
        <v>8123</v>
      </c>
      <c r="F78">
        <v>7825</v>
      </c>
      <c r="G78">
        <v>8124</v>
      </c>
      <c r="H78">
        <v>7825</v>
      </c>
      <c r="I78">
        <v>8124</v>
      </c>
      <c r="L78" s="5">
        <f t="shared" si="5"/>
        <v>298</v>
      </c>
      <c r="M78" s="6">
        <f t="shared" si="6"/>
        <v>299</v>
      </c>
      <c r="N78" s="7">
        <f t="shared" si="7"/>
        <v>299</v>
      </c>
      <c r="P78">
        <f t="shared" si="8"/>
        <v>-3.3444816053511705E-3</v>
      </c>
      <c r="Q78">
        <f t="shared" si="9"/>
        <v>0</v>
      </c>
    </row>
    <row r="79" spans="4:17" x14ac:dyDescent="0.25">
      <c r="D79">
        <v>7825</v>
      </c>
      <c r="E79">
        <v>9764</v>
      </c>
      <c r="F79">
        <v>7825</v>
      </c>
      <c r="G79">
        <v>9798</v>
      </c>
      <c r="H79">
        <v>7825</v>
      </c>
      <c r="I79">
        <v>9834</v>
      </c>
      <c r="L79" s="8">
        <f t="shared" si="5"/>
        <v>1939</v>
      </c>
      <c r="M79" s="4">
        <f t="shared" si="6"/>
        <v>1973</v>
      </c>
      <c r="N79" s="9">
        <f t="shared" si="7"/>
        <v>2009</v>
      </c>
      <c r="P79">
        <f t="shared" si="8"/>
        <v>-1.7232640648758235E-2</v>
      </c>
      <c r="Q79">
        <f t="shared" si="9"/>
        <v>1.824632539280284E-2</v>
      </c>
    </row>
    <row r="80" spans="4:17" x14ac:dyDescent="0.25">
      <c r="D80">
        <v>7825</v>
      </c>
      <c r="E80">
        <v>9845</v>
      </c>
      <c r="F80">
        <v>7825</v>
      </c>
      <c r="G80">
        <v>9873</v>
      </c>
      <c r="H80">
        <v>7825</v>
      </c>
      <c r="I80">
        <v>9922</v>
      </c>
      <c r="L80" s="8">
        <f t="shared" si="5"/>
        <v>2020</v>
      </c>
      <c r="M80" s="4">
        <f t="shared" si="6"/>
        <v>2048</v>
      </c>
      <c r="N80" s="9">
        <f t="shared" si="7"/>
        <v>2097</v>
      </c>
      <c r="P80">
        <f t="shared" si="8"/>
        <v>-1.3671875E-2</v>
      </c>
      <c r="Q80">
        <f t="shared" si="9"/>
        <v>2.392578125E-2</v>
      </c>
    </row>
    <row r="81" spans="4:17" ht="17.25" thickBot="1" x14ac:dyDescent="0.3">
      <c r="D81">
        <v>7825</v>
      </c>
      <c r="E81">
        <v>9777</v>
      </c>
      <c r="F81">
        <v>7825</v>
      </c>
      <c r="G81">
        <v>9787</v>
      </c>
      <c r="H81">
        <v>7825</v>
      </c>
      <c r="I81">
        <v>9864</v>
      </c>
      <c r="L81" s="10">
        <f t="shared" si="5"/>
        <v>1952</v>
      </c>
      <c r="M81" s="11">
        <f t="shared" si="6"/>
        <v>1962</v>
      </c>
      <c r="N81" s="12">
        <f t="shared" si="7"/>
        <v>2039</v>
      </c>
      <c r="P81">
        <f t="shared" si="8"/>
        <v>-5.0968399592252805E-3</v>
      </c>
      <c r="Q81">
        <f t="shared" si="9"/>
        <v>3.9245667686034658E-2</v>
      </c>
    </row>
    <row r="82" spans="4:17" x14ac:dyDescent="0.25">
      <c r="D82">
        <v>7825</v>
      </c>
      <c r="E82">
        <v>7834</v>
      </c>
      <c r="F82">
        <v>7825</v>
      </c>
      <c r="G82">
        <v>7834</v>
      </c>
      <c r="H82">
        <v>7825</v>
      </c>
      <c r="I82">
        <v>7834</v>
      </c>
      <c r="L82" s="5">
        <f t="shared" si="5"/>
        <v>9</v>
      </c>
      <c r="M82" s="6">
        <f t="shared" si="6"/>
        <v>9</v>
      </c>
      <c r="N82" s="7">
        <f t="shared" si="7"/>
        <v>9</v>
      </c>
      <c r="P82">
        <f t="shared" si="8"/>
        <v>0</v>
      </c>
      <c r="Q82">
        <f t="shared" si="9"/>
        <v>0</v>
      </c>
    </row>
    <row r="83" spans="4:17" x14ac:dyDescent="0.25">
      <c r="D83">
        <v>7825</v>
      </c>
      <c r="E83">
        <v>9675</v>
      </c>
      <c r="F83">
        <v>7825</v>
      </c>
      <c r="G83">
        <v>9675</v>
      </c>
      <c r="H83">
        <v>7825</v>
      </c>
      <c r="I83">
        <v>9645</v>
      </c>
      <c r="L83" s="8">
        <f t="shared" si="5"/>
        <v>1850</v>
      </c>
      <c r="M83" s="4">
        <f t="shared" si="6"/>
        <v>1850</v>
      </c>
      <c r="N83" s="9">
        <f t="shared" si="7"/>
        <v>1820</v>
      </c>
      <c r="P83">
        <f t="shared" si="8"/>
        <v>0</v>
      </c>
      <c r="Q83">
        <f t="shared" si="9"/>
        <v>-1.6216216216216217E-2</v>
      </c>
    </row>
    <row r="84" spans="4:17" x14ac:dyDescent="0.25">
      <c r="D84">
        <v>7825</v>
      </c>
      <c r="E84">
        <v>9887</v>
      </c>
      <c r="F84">
        <v>7825</v>
      </c>
      <c r="G84">
        <v>9896</v>
      </c>
      <c r="H84">
        <v>7825</v>
      </c>
      <c r="I84">
        <v>9885</v>
      </c>
      <c r="L84" s="8">
        <f t="shared" si="5"/>
        <v>2062</v>
      </c>
      <c r="M84" s="4">
        <f t="shared" si="6"/>
        <v>2071</v>
      </c>
      <c r="N84" s="9">
        <f t="shared" si="7"/>
        <v>2060</v>
      </c>
      <c r="P84">
        <f t="shared" si="8"/>
        <v>-4.3457267020762915E-3</v>
      </c>
      <c r="Q84">
        <f t="shared" si="9"/>
        <v>-5.311443746982134E-3</v>
      </c>
    </row>
    <row r="85" spans="4:17" ht="17.25" thickBot="1" x14ac:dyDescent="0.3">
      <c r="D85">
        <v>7825</v>
      </c>
      <c r="E85">
        <v>10257</v>
      </c>
      <c r="F85">
        <v>7825</v>
      </c>
      <c r="G85">
        <v>10266</v>
      </c>
      <c r="H85">
        <v>7825</v>
      </c>
      <c r="I85">
        <v>10287</v>
      </c>
      <c r="L85" s="10">
        <f t="shared" si="5"/>
        <v>2432</v>
      </c>
      <c r="M85" s="11">
        <f t="shared" si="6"/>
        <v>2441</v>
      </c>
      <c r="N85" s="12">
        <f t="shared" si="7"/>
        <v>2462</v>
      </c>
      <c r="P85">
        <f t="shared" si="8"/>
        <v>-3.6870135190495697E-3</v>
      </c>
      <c r="Q85">
        <f t="shared" si="9"/>
        <v>8.6030315444489969E-3</v>
      </c>
    </row>
    <row r="86" spans="4:17" x14ac:dyDescent="0.25">
      <c r="D86">
        <v>7825</v>
      </c>
      <c r="E86">
        <v>7825</v>
      </c>
      <c r="F86">
        <v>7825</v>
      </c>
      <c r="G86">
        <v>7825</v>
      </c>
      <c r="H86">
        <v>7825</v>
      </c>
      <c r="I86">
        <v>7825</v>
      </c>
      <c r="L86" s="5">
        <f t="shared" si="5"/>
        <v>0</v>
      </c>
      <c r="M86" s="6">
        <f t="shared" si="6"/>
        <v>0</v>
      </c>
      <c r="N86" s="7">
        <f t="shared" si="7"/>
        <v>0</v>
      </c>
      <c r="P86" t="e">
        <f t="shared" si="8"/>
        <v>#DIV/0!</v>
      </c>
      <c r="Q86" t="e">
        <f t="shared" si="9"/>
        <v>#DIV/0!</v>
      </c>
    </row>
    <row r="87" spans="4:17" x14ac:dyDescent="0.25">
      <c r="D87">
        <v>7825</v>
      </c>
      <c r="E87">
        <v>8892</v>
      </c>
      <c r="F87">
        <v>7825</v>
      </c>
      <c r="G87">
        <v>8892</v>
      </c>
      <c r="H87">
        <v>7825</v>
      </c>
      <c r="I87">
        <v>8863</v>
      </c>
      <c r="L87" s="8">
        <f t="shared" si="5"/>
        <v>1067</v>
      </c>
      <c r="M87" s="4">
        <f t="shared" si="6"/>
        <v>1067</v>
      </c>
      <c r="N87" s="9">
        <f t="shared" si="7"/>
        <v>1038</v>
      </c>
      <c r="P87">
        <f t="shared" si="8"/>
        <v>0</v>
      </c>
      <c r="Q87">
        <f t="shared" si="9"/>
        <v>-2.7179006560449859E-2</v>
      </c>
    </row>
    <row r="88" spans="4:17" x14ac:dyDescent="0.25">
      <c r="D88">
        <v>7825</v>
      </c>
      <c r="E88">
        <v>9887</v>
      </c>
      <c r="F88">
        <v>7825</v>
      </c>
      <c r="G88">
        <v>9887</v>
      </c>
      <c r="H88">
        <v>7825</v>
      </c>
      <c r="I88">
        <v>9882</v>
      </c>
      <c r="L88" s="8">
        <f t="shared" si="5"/>
        <v>2062</v>
      </c>
      <c r="M88" s="4">
        <f t="shared" si="6"/>
        <v>2062</v>
      </c>
      <c r="N88" s="9">
        <f t="shared" si="7"/>
        <v>2057</v>
      </c>
      <c r="P88">
        <f t="shared" si="8"/>
        <v>0</v>
      </c>
      <c r="Q88">
        <f t="shared" si="9"/>
        <v>-2.4248302618816685E-3</v>
      </c>
    </row>
    <row r="89" spans="4:17" ht="17.25" thickBot="1" x14ac:dyDescent="0.3">
      <c r="D89">
        <v>7825</v>
      </c>
      <c r="E89">
        <v>10128</v>
      </c>
      <c r="F89">
        <v>7825</v>
      </c>
      <c r="G89">
        <v>10129</v>
      </c>
      <c r="H89">
        <v>7825</v>
      </c>
      <c r="I89">
        <v>10128</v>
      </c>
      <c r="L89" s="10">
        <f t="shared" si="5"/>
        <v>2303</v>
      </c>
      <c r="M89" s="11">
        <f t="shared" si="6"/>
        <v>2304</v>
      </c>
      <c r="N89" s="12">
        <f t="shared" si="7"/>
        <v>2303</v>
      </c>
      <c r="P89">
        <f t="shared" si="8"/>
        <v>-4.3402777777777775E-4</v>
      </c>
      <c r="Q89">
        <f t="shared" si="9"/>
        <v>-4.3402777777777775E-4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GW數據</vt:lpstr>
      <vt:lpstr>GW數據 (2)</vt:lpstr>
      <vt:lpstr>GW數據 (3)</vt:lpstr>
      <vt:lpstr>GW數據 (4)</vt:lpstr>
      <vt:lpstr>系統數據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2016-12-19T06:38:24Z</dcterms:modified>
</cp:coreProperties>
</file>