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s" sheetId="1" r:id="rId4"/>
    <sheet state="visible" name="Client Contacts" sheetId="2" r:id="rId5"/>
    <sheet state="visible" name="Contracts" sheetId="3" r:id="rId6"/>
    <sheet state="visible" name="Employees" sheetId="4" r:id="rId7"/>
    <sheet state="visible" name="Availability" sheetId="5" r:id="rId8"/>
    <sheet state="visible" name="Client Assignments" sheetId="6" r:id="rId9"/>
    <sheet state="visible" name="Deliverables" sheetId="7" r:id="rId10"/>
    <sheet state="visible" name="Time Entries" sheetId="8" r:id="rId11"/>
    <sheet state="visible" name="Billing" sheetId="9" r:id="rId12"/>
    <sheet state="visible" name="Expenses" sheetId="10" r:id="rId13"/>
  </sheets>
  <definedNames/>
  <calcPr/>
</workbook>
</file>

<file path=xl/sharedStrings.xml><?xml version="1.0" encoding="utf-8"?>
<sst xmlns="http://schemas.openxmlformats.org/spreadsheetml/2006/main" count="287" uniqueCount="149">
  <si>
    <t>Client ID</t>
  </si>
  <si>
    <t>Client Name</t>
  </si>
  <si>
    <t xml:space="preserve">
Primary Contact Name
</t>
  </si>
  <si>
    <t>Primary Contact Email</t>
  </si>
  <si>
    <t>Company Size</t>
  </si>
  <si>
    <t>Industry</t>
  </si>
  <si>
    <t>Notes</t>
  </si>
  <si>
    <t>CL001</t>
  </si>
  <si>
    <t>Acme Corp</t>
  </si>
  <si>
    <t>Jane Doe</t>
  </si>
  <si>
    <t>jane.doe@acme.com</t>
  </si>
  <si>
    <t>Mid-size</t>
  </si>
  <si>
    <t>Manufacturing</t>
  </si>
  <si>
    <t>Key strategic client</t>
  </si>
  <si>
    <t>Contact ID</t>
  </si>
  <si>
    <t>Name</t>
  </si>
  <si>
    <t>Email</t>
  </si>
  <si>
    <t>Role</t>
  </si>
  <si>
    <t>Last Interaction Summary</t>
  </si>
  <si>
    <t>CC001</t>
  </si>
  <si>
    <t>COO</t>
  </si>
  <si>
    <t>Spoke on 2025-06-10 re: Q3 roadmap</t>
  </si>
  <si>
    <t>Contract ID</t>
  </si>
  <si>
    <t>Contract Type</t>
  </si>
  <si>
    <t>Start Date</t>
  </si>
  <si>
    <t>End Date</t>
  </si>
  <si>
    <t>Original Amount</t>
  </si>
  <si>
    <t>Current Amount</t>
  </si>
  <si>
    <t>Billing Frequency</t>
  </si>
  <si>
    <t>Status</t>
  </si>
  <si>
    <t>Billing Prompt Next Date</t>
  </si>
  <si>
    <t>Termination Date</t>
  </si>
  <si>
    <t>Amendments</t>
  </si>
  <si>
    <t>CT001</t>
  </si>
  <si>
    <t>Time &amp; Material</t>
  </si>
  <si>
    <t>2025-01-01</t>
  </si>
  <si>
    <t>2025-12-31</t>
  </si>
  <si>
    <t>Monthly</t>
  </si>
  <si>
    <t>Active</t>
  </si>
  <si>
    <t>2025-07-01</t>
  </si>
  <si>
    <t>None</t>
  </si>
  <si>
    <t>Includes optional extension clause</t>
  </si>
  <si>
    <t>Employee ID</t>
  </si>
  <si>
    <t>Employment Type</t>
  </si>
  <si>
    <t>Full-Time/Part-Time</t>
  </si>
  <si>
    <t>Committed Hours/Week</t>
  </si>
  <si>
    <t>Rate Type</t>
  </si>
  <si>
    <t>Rate</t>
  </si>
  <si>
    <t>NDA File Link</t>
  </si>
  <si>
    <t>Contract File Link</t>
  </si>
  <si>
    <t>E001</t>
  </si>
  <si>
    <t>Alice Johnson</t>
  </si>
  <si>
    <t>Contractor</t>
  </si>
  <si>
    <t>Part-Time</t>
  </si>
  <si>
    <t>Per Hour</t>
  </si>
  <si>
    <t>2025-01-10</t>
  </si>
  <si>
    <t>alice.j@example.com</t>
  </si>
  <si>
    <t>link-to-nda.pdf</t>
  </si>
  <si>
    <t>link-to-contract.pdf</t>
  </si>
  <si>
    <t>Availability ID</t>
  </si>
  <si>
    <t>Available Hours Per Day</t>
  </si>
  <si>
    <t>A001</t>
  </si>
  <si>
    <t>2025-06-20</t>
  </si>
  <si>
    <t>2025-06-22</t>
  </si>
  <si>
    <t>Partial availability due to travel</t>
  </si>
  <si>
    <t>Assignment ID</t>
  </si>
  <si>
    <t>Employee Name</t>
  </si>
  <si>
    <t>AS001</t>
  </si>
  <si>
    <t>2025-01-15</t>
  </si>
  <si>
    <t>2025-12-15</t>
  </si>
  <si>
    <t>Process Consultant</t>
  </si>
  <si>
    <t>Deliverable ID</t>
  </si>
  <si>
    <t>Description</t>
  </si>
  <si>
    <t>Assigned Employees</t>
  </si>
  <si>
    <t>Due Date</t>
  </si>
  <si>
    <t>Completion Date</t>
  </si>
  <si>
    <t>Billing Basis</t>
  </si>
  <si>
    <t>Billing Amount</t>
  </si>
  <si>
    <t>Assigned Employee Name</t>
  </si>
  <si>
    <t>D001</t>
  </si>
  <si>
    <t>Process Audit</t>
  </si>
  <si>
    <t>Generated via AI: Map and assess all critical workflows for Q1</t>
  </si>
  <si>
    <t>2025-02-01</t>
  </si>
  <si>
    <t>2025-03-01</t>
  </si>
  <si>
    <t>2025-02-28</t>
  </si>
  <si>
    <t>Complete</t>
  </si>
  <si>
    <t>Milestone</t>
  </si>
  <si>
    <t>Delivered ahead of schedule</t>
  </si>
  <si>
    <t>Time Entry ID</t>
  </si>
  <si>
    <t>Date</t>
  </si>
  <si>
    <t>Hours Worked</t>
  </si>
  <si>
    <t>Description of Work</t>
  </si>
  <si>
    <t>Billable?</t>
  </si>
  <si>
    <t>Billing Rate</t>
  </si>
  <si>
    <t>Billed?</t>
  </si>
  <si>
    <t>Invoice ID</t>
  </si>
  <si>
    <t>Entered By</t>
  </si>
  <si>
    <t>Entry Timestamp</t>
  </si>
  <si>
    <t>Last Modified By</t>
  </si>
  <si>
    <t>Last Modified Timestamp</t>
  </si>
  <si>
    <t>Source</t>
  </si>
  <si>
    <t>Deliverable Name</t>
  </si>
  <si>
    <t>TE001</t>
  </si>
  <si>
    <t>Process mapping sessions</t>
  </si>
  <si>
    <t>Yes</t>
  </si>
  <si>
    <t>INV-1751646839211</t>
  </si>
  <si>
    <t>Manual</t>
  </si>
  <si>
    <t>Billing Period Start</t>
  </si>
  <si>
    <t>Billing Period End</t>
  </si>
  <si>
    <t>Invoice Date</t>
  </si>
  <si>
    <t>Time Entry IDs</t>
  </si>
  <si>
    <t>Total Hours</t>
  </si>
  <si>
    <t>Total Amount</t>
  </si>
  <si>
    <t>Invoice File Link</t>
  </si>
  <si>
    <t>INV001</t>
  </si>
  <si>
    <t>Sent</t>
  </si>
  <si>
    <t>link-to-invoice.pdf</t>
  </si>
  <si>
    <t>Includes early delivery milestone</t>
  </si>
  <si>
    <t>INV-1751286876469</t>
  </si>
  <si>
    <t>TE001, TE001</t>
  </si>
  <si>
    <t>Pending</t>
  </si>
  <si>
    <t>INV-1751287077688</t>
  </si>
  <si>
    <t>INV-1751287452059</t>
  </si>
  <si>
    <t>Yes Yes</t>
  </si>
  <si>
    <t>INV-1751629256569</t>
  </si>
  <si>
    <t>INV-1751632744962</t>
  </si>
  <si>
    <t>yeysyeyyesyys</t>
  </si>
  <si>
    <t>INV-1751632980731</t>
  </si>
  <si>
    <t>https://drive.google.com/file/d/1fCoqjTQ7_ylZGlptLfECZfkHzQXUIRxB/view?usp=drivesdk</t>
  </si>
  <si>
    <t>vvvddjjd</t>
  </si>
  <si>
    <t>https://drive.google.com/file/d/1lB5pqgOsj2XZ27wxHLzGxoLUu_0KPqgt/view?usp=drivesdk</t>
  </si>
  <si>
    <t>With email</t>
  </si>
  <si>
    <t>Expense ID</t>
  </si>
  <si>
    <t>Expense Category</t>
  </si>
  <si>
    <t>Amount</t>
  </si>
  <si>
    <t>Currency</t>
  </si>
  <si>
    <t>Billable to Client?</t>
  </si>
  <si>
    <t>Reimbursable?</t>
  </si>
  <si>
    <t>Receipt Link</t>
  </si>
  <si>
    <t>EX001</t>
  </si>
  <si>
    <t>2025-02-09</t>
  </si>
  <si>
    <t>Travel</t>
  </si>
  <si>
    <t>Taxi from office to client site</t>
  </si>
  <si>
    <t>USD</t>
  </si>
  <si>
    <t>link-to-receipt.jpg</t>
  </si>
  <si>
    <t>Approved</t>
  </si>
  <si>
    <t>2025-02-09T20:00:00</t>
  </si>
  <si>
    <t>2025-02-09T20:10:00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</si>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</sst>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mm/dd/yyyy"/>
    <numFmt numFmtId="166" formatCode="m/d/yyyy 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fCoqjTQ7_ylZGlptLfECZfkHzQXUIRxB/view?usp=drivesdk" TargetMode="External"/><Relationship Id="rId2" Type="http://schemas.openxmlformats.org/officeDocument/2006/relationships/hyperlink" Target="https://drive.google.com/file/d/1lB5pqgOsj2XZ27wxHLzGxoLUu_0KPqgt/view?usp=drivesdk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0.43"/>
    <col customWidth="1" min="3" max="3" width="8.86"/>
    <col customWidth="1" min="4" max="4" width="19.29"/>
    <col customWidth="1" min="5" max="5" width="8.43"/>
    <col customWidth="1" min="6" max="6" width="13.71"/>
    <col customWidth="1" min="7" max="7" width="17.0"/>
    <col customWidth="1" min="8" max="27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0"/>
    <col customWidth="1" min="3" max="3" width="8.57"/>
    <col customWidth="1" min="4" max="4" width="13.29"/>
    <col customWidth="1" min="5" max="5" width="10.86"/>
    <col customWidth="1" min="6" max="6" width="16.57"/>
    <col customWidth="1" min="7" max="7" width="25.14"/>
    <col customWidth="1" min="8" max="8" width="8.14"/>
    <col customWidth="1" min="9" max="9" width="8.86"/>
    <col customWidth="1" min="10" max="10" width="16.43"/>
    <col customWidth="1" min="11" max="11" width="14.0"/>
    <col customWidth="1" min="12" max="12" width="16.14"/>
    <col customWidth="1" min="13" max="13" width="9.43"/>
    <col customWidth="1" min="14" max="14" width="10.57"/>
    <col customWidth="1" min="15" max="15" width="19.43"/>
    <col customWidth="1" min="16" max="16" width="15.71"/>
    <col customWidth="1" min="17" max="17" width="23.14"/>
    <col customWidth="1" min="18" max="18" width="7.14"/>
    <col customWidth="1" min="19" max="19" width="15.29"/>
    <col customWidth="1" min="20" max="20" width="11.86"/>
    <col customWidth="1" min="21" max="21" width="16.71"/>
    <col customWidth="1" min="22" max="26" width="8.86"/>
  </cols>
  <sheetData>
    <row r="1">
      <c r="A1" s="5" t="s">
        <v>132</v>
      </c>
      <c r="B1" s="5" t="s">
        <v>42</v>
      </c>
      <c r="C1" s="5" t="s">
        <v>0</v>
      </c>
      <c r="D1" s="5" t="s">
        <v>71</v>
      </c>
      <c r="E1" s="5" t="s">
        <v>89</v>
      </c>
      <c r="F1" s="5" t="s">
        <v>133</v>
      </c>
      <c r="G1" s="5" t="s">
        <v>72</v>
      </c>
      <c r="H1" s="5" t="s">
        <v>134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29</v>
      </c>
      <c r="N1" s="5" t="s">
        <v>96</v>
      </c>
      <c r="O1" s="5" t="s">
        <v>97</v>
      </c>
      <c r="P1" s="5" t="s">
        <v>98</v>
      </c>
      <c r="Q1" s="5" t="s">
        <v>99</v>
      </c>
      <c r="R1" s="5" t="s">
        <v>100</v>
      </c>
      <c r="S1" s="5" t="s">
        <v>66</v>
      </c>
      <c r="T1" s="5" t="s">
        <v>1</v>
      </c>
      <c r="U1" s="5" t="s">
        <v>101</v>
      </c>
    </row>
    <row r="2">
      <c r="A2" s="3" t="s">
        <v>139</v>
      </c>
      <c r="B2" s="3" t="s">
        <v>50</v>
      </c>
      <c r="C2" s="3" t="s">
        <v>7</v>
      </c>
      <c r="D2" s="3" t="s">
        <v>79</v>
      </c>
      <c r="E2" s="3" t="s">
        <v>140</v>
      </c>
      <c r="F2" s="3" t="s">
        <v>141</v>
      </c>
      <c r="G2" s="3" t="s">
        <v>142</v>
      </c>
      <c r="H2" s="3">
        <v>40.0</v>
      </c>
      <c r="I2" s="3" t="s">
        <v>143</v>
      </c>
      <c r="J2" s="3" t="s">
        <v>104</v>
      </c>
      <c r="K2" s="3" t="s">
        <v>104</v>
      </c>
      <c r="L2" s="3" t="s">
        <v>144</v>
      </c>
      <c r="M2" s="3" t="s">
        <v>145</v>
      </c>
      <c r="N2" s="3" t="s">
        <v>50</v>
      </c>
      <c r="O2" s="3" t="s">
        <v>146</v>
      </c>
      <c r="P2" s="3" t="s">
        <v>50</v>
      </c>
      <c r="Q2" s="3" t="s">
        <v>147</v>
      </c>
      <c r="R2" s="3" t="s">
        <v>148</v>
      </c>
      <c r="S2" s="3" t="str">
        <f>VLOOKUP(B2, Employees!A:B, 2, FALSE)</f>
        <v>Alice Johnson</v>
      </c>
      <c r="T2" s="3" t="str">
        <f>VLOOKUP(C2, Clients!A:B, 2, FALSE)</f>
        <v>Acme Corp</v>
      </c>
      <c r="U2" s="3" t="str">
        <f>VLOOKUP(D2, Deliverables!A:B, 2, FALSE)</f>
        <v>CT001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8.57"/>
    <col customWidth="1" min="3" max="3" width="8.86"/>
    <col customWidth="1" min="4" max="4" width="19.29"/>
    <col customWidth="1" min="5" max="5" width="5.0"/>
    <col customWidth="1" min="6" max="6" width="33.0"/>
    <col customWidth="1" min="7" max="7" width="11.86"/>
    <col customWidth="1" min="8" max="26" width="8.86"/>
  </cols>
  <sheetData>
    <row r="1">
      <c r="A1" s="5" t="s">
        <v>14</v>
      </c>
      <c r="B1" s="5" t="s">
        <v>0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</v>
      </c>
    </row>
    <row r="2">
      <c r="A2" s="3" t="s">
        <v>19</v>
      </c>
      <c r="B2" s="3" t="s">
        <v>7</v>
      </c>
      <c r="C2" s="3" t="s">
        <v>9</v>
      </c>
      <c r="D2" s="3" t="s">
        <v>10</v>
      </c>
      <c r="E2" s="3" t="s">
        <v>20</v>
      </c>
      <c r="F2" s="3" t="s">
        <v>21</v>
      </c>
      <c r="G2" s="3" t="str">
        <f>VLOOKUP(B2, Clients!A:B, 2, FALSE)</f>
        <v>Acme Corp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8.57"/>
    <col customWidth="1" min="3" max="3" width="15.0"/>
    <col customWidth="1" min="4" max="5" width="10.86"/>
    <col customWidth="1" min="6" max="6" width="15.57"/>
    <col customWidth="1" min="7" max="7" width="15.29"/>
    <col customWidth="1" min="8" max="8" width="16.0"/>
    <col customWidth="1" min="9" max="9" width="6.57"/>
    <col customWidth="1" min="10" max="10" width="22.57"/>
    <col customWidth="1" min="11" max="11" width="16.14"/>
    <col customWidth="1" min="12" max="12" width="12.86"/>
    <col customWidth="1" min="13" max="13" width="30.29"/>
    <col customWidth="1" min="14" max="26" width="8.86"/>
  </cols>
  <sheetData>
    <row r="1">
      <c r="A1" s="5" t="s">
        <v>22</v>
      </c>
      <c r="B1" s="5" t="s">
        <v>0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6</v>
      </c>
    </row>
    <row r="2">
      <c r="A2" s="3" t="s">
        <v>33</v>
      </c>
      <c r="B2" s="3" t="s">
        <v>7</v>
      </c>
      <c r="C2" s="3" t="s">
        <v>34</v>
      </c>
      <c r="D2" s="3" t="s">
        <v>35</v>
      </c>
      <c r="E2" s="3" t="s">
        <v>36</v>
      </c>
      <c r="F2" s="3">
        <v>150000.0</v>
      </c>
      <c r="G2" s="3">
        <v>150000.0</v>
      </c>
      <c r="H2" s="3" t="s">
        <v>37</v>
      </c>
      <c r="I2" s="3" t="s">
        <v>38</v>
      </c>
      <c r="J2" s="3" t="s">
        <v>39</v>
      </c>
      <c r="L2" s="3" t="s">
        <v>40</v>
      </c>
      <c r="M2" s="3" t="s">
        <v>41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12.71"/>
    <col customWidth="1" min="3" max="3" width="16.86"/>
    <col customWidth="1" min="4" max="4" width="6.57"/>
    <col customWidth="1" min="5" max="5" width="18.57"/>
    <col customWidth="1" min="6" max="6" width="22.29"/>
    <col customWidth="1" min="7" max="7" width="9.71"/>
    <col customWidth="1" min="8" max="8" width="5.14"/>
    <col customWidth="1" min="9" max="9" width="10.86"/>
    <col customWidth="1" min="10" max="10" width="19.29"/>
    <col customWidth="1" min="11" max="11" width="13.71"/>
    <col customWidth="1" min="12" max="12" width="17.57"/>
    <col customWidth="1" min="13" max="26" width="8.86"/>
  </cols>
  <sheetData>
    <row r="1">
      <c r="A1" s="5" t="s">
        <v>42</v>
      </c>
      <c r="B1" s="5" t="s">
        <v>15</v>
      </c>
      <c r="C1" s="5" t="s">
        <v>43</v>
      </c>
      <c r="D1" s="5" t="s">
        <v>29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24</v>
      </c>
      <c r="J1" s="5" t="s">
        <v>16</v>
      </c>
      <c r="K1" s="5" t="s">
        <v>48</v>
      </c>
      <c r="L1" s="5" t="s">
        <v>49</v>
      </c>
    </row>
    <row r="2">
      <c r="A2" s="3" t="s">
        <v>50</v>
      </c>
      <c r="B2" s="3" t="s">
        <v>51</v>
      </c>
      <c r="C2" s="3" t="s">
        <v>52</v>
      </c>
      <c r="D2" s="3" t="s">
        <v>38</v>
      </c>
      <c r="E2" s="3" t="s">
        <v>53</v>
      </c>
      <c r="F2" s="3">
        <v>20.0</v>
      </c>
      <c r="G2" s="3" t="s">
        <v>54</v>
      </c>
      <c r="H2" s="3">
        <v>75.0</v>
      </c>
      <c r="I2" s="3" t="s">
        <v>55</v>
      </c>
      <c r="J2" s="3" t="s">
        <v>56</v>
      </c>
      <c r="K2" s="3" t="s">
        <v>57</v>
      </c>
      <c r="L2" s="3" t="s">
        <v>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0"/>
    <col customWidth="1" min="3" max="4" width="10.86"/>
    <col customWidth="1" min="5" max="5" width="21.86"/>
    <col customWidth="1" min="6" max="6" width="27.43"/>
    <col customWidth="1" min="7" max="26" width="8.86"/>
  </cols>
  <sheetData>
    <row r="1">
      <c r="A1" s="5" t="s">
        <v>59</v>
      </c>
      <c r="B1" s="5" t="s">
        <v>42</v>
      </c>
      <c r="C1" s="5" t="s">
        <v>24</v>
      </c>
      <c r="D1" s="5" t="s">
        <v>25</v>
      </c>
      <c r="E1" s="5" t="s">
        <v>60</v>
      </c>
      <c r="F1" s="5" t="s">
        <v>6</v>
      </c>
    </row>
    <row r="2">
      <c r="A2" s="3" t="s">
        <v>61</v>
      </c>
      <c r="B2" s="3" t="s">
        <v>50</v>
      </c>
      <c r="C2" s="3" t="s">
        <v>62</v>
      </c>
      <c r="D2" s="3" t="s">
        <v>63</v>
      </c>
      <c r="E2" s="3">
        <v>4.0</v>
      </c>
      <c r="F2" s="3" t="s">
        <v>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0"/>
    <col customWidth="1" min="3" max="3" width="8.57"/>
    <col customWidth="1" min="4" max="5" width="10.86"/>
    <col customWidth="1" min="6" max="6" width="17.29"/>
    <col customWidth="1" min="7" max="7" width="15.29"/>
    <col customWidth="1" min="8" max="8" width="11.86"/>
    <col customWidth="1" min="9" max="26" width="8.86"/>
  </cols>
  <sheetData>
    <row r="1">
      <c r="A1" s="5" t="s">
        <v>65</v>
      </c>
      <c r="B1" s="5" t="s">
        <v>42</v>
      </c>
      <c r="C1" s="5" t="s">
        <v>0</v>
      </c>
      <c r="D1" s="5" t="s">
        <v>24</v>
      </c>
      <c r="E1" s="5" t="s">
        <v>25</v>
      </c>
      <c r="F1" s="5" t="s">
        <v>17</v>
      </c>
      <c r="G1" s="5" t="s">
        <v>66</v>
      </c>
      <c r="H1" s="5" t="s">
        <v>1</v>
      </c>
    </row>
    <row r="2">
      <c r="A2" s="3" t="s">
        <v>67</v>
      </c>
      <c r="B2" s="3" t="s">
        <v>50</v>
      </c>
      <c r="C2" s="3" t="s">
        <v>7</v>
      </c>
      <c r="D2" s="3" t="s">
        <v>68</v>
      </c>
      <c r="E2" s="3" t="s">
        <v>69</v>
      </c>
      <c r="F2" s="3" t="s">
        <v>70</v>
      </c>
      <c r="G2" s="3" t="str">
        <f>VLOOKUP(B2, Employees!A:B, 2, FALSE)</f>
        <v>Alice Johnson</v>
      </c>
      <c r="H2" s="3" t="str">
        <f>VLOOKUP(C2, Clients!A:B, 2, FALSE)</f>
        <v>Acme Corp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86"/>
    <col customWidth="1" min="3" max="3" width="12.71"/>
    <col customWidth="1" min="4" max="4" width="53.29"/>
    <col customWidth="1" min="5" max="5" width="18.71"/>
    <col customWidth="1" min="6" max="7" width="10.86"/>
    <col customWidth="1" min="8" max="8" width="15.86"/>
    <col customWidth="1" min="9" max="9" width="9.43"/>
    <col customWidth="1" min="10" max="10" width="11.43"/>
    <col customWidth="1" min="11" max="11" width="14.0"/>
    <col customWidth="1" min="12" max="12" width="25.29"/>
    <col customWidth="1" min="13" max="13" width="11.86"/>
    <col customWidth="1" min="14" max="14" width="23.57"/>
    <col customWidth="1" min="15" max="26" width="8.86"/>
  </cols>
  <sheetData>
    <row r="1">
      <c r="A1" s="5" t="s">
        <v>71</v>
      </c>
      <c r="B1" s="5" t="s">
        <v>22</v>
      </c>
      <c r="C1" s="5" t="s">
        <v>15</v>
      </c>
      <c r="D1" s="5" t="s">
        <v>72</v>
      </c>
      <c r="E1" s="5" t="s">
        <v>73</v>
      </c>
      <c r="F1" s="5" t="s">
        <v>24</v>
      </c>
      <c r="G1" s="5" t="s">
        <v>74</v>
      </c>
      <c r="H1" s="5" t="s">
        <v>75</v>
      </c>
      <c r="I1" s="5" t="s">
        <v>29</v>
      </c>
      <c r="J1" s="5" t="s">
        <v>76</v>
      </c>
      <c r="K1" s="5" t="s">
        <v>77</v>
      </c>
      <c r="L1" s="5" t="s">
        <v>6</v>
      </c>
      <c r="M1" s="5" t="s">
        <v>1</v>
      </c>
      <c r="N1" s="5" t="s">
        <v>78</v>
      </c>
    </row>
    <row r="2">
      <c r="A2" s="3" t="s">
        <v>79</v>
      </c>
      <c r="B2" s="3" t="s">
        <v>33</v>
      </c>
      <c r="C2" s="3" t="s">
        <v>80</v>
      </c>
      <c r="D2" s="3" t="s">
        <v>81</v>
      </c>
      <c r="E2" s="3" t="s">
        <v>50</v>
      </c>
      <c r="F2" s="3" t="s">
        <v>82</v>
      </c>
      <c r="G2" s="3" t="s">
        <v>83</v>
      </c>
      <c r="H2" s="3" t="s">
        <v>84</v>
      </c>
      <c r="I2" s="3" t="s">
        <v>85</v>
      </c>
      <c r="J2" s="3" t="s">
        <v>86</v>
      </c>
      <c r="K2" s="3">
        <v>5000.0</v>
      </c>
      <c r="L2" s="3" t="s">
        <v>87</v>
      </c>
      <c r="M2" s="3" t="str">
        <f>VLOOKUP(VLOOKUP(B2, Contracts!A:B, 2, FALSE), Clients!A:B, 2, FALSE)</f>
        <v>Acme Corp</v>
      </c>
      <c r="N2" s="3" t="str">
        <f>VLOOKUP(E2, Employees!A:B, 2, FALSE)</f>
        <v>Alice Johnson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2.0"/>
    <col customWidth="1" min="3" max="3" width="10.86"/>
    <col customWidth="1" min="4" max="4" width="13.29"/>
    <col customWidth="1" min="5" max="5" width="8.57"/>
    <col customWidth="1" min="6" max="6" width="10.86"/>
    <col customWidth="1" min="7" max="7" width="13.57"/>
    <col customWidth="1" min="8" max="8" width="23.0"/>
    <col customWidth="1" min="9" max="9" width="8.57"/>
    <col customWidth="1" min="10" max="10" width="10.86"/>
    <col customWidth="1" min="11" max="11" width="7.0"/>
    <col customWidth="1" min="12" max="12" width="18.57"/>
    <col customWidth="1" min="13" max="13" width="10.57"/>
    <col customWidth="1" min="14" max="14" width="15.86"/>
    <col customWidth="1" min="15" max="15" width="15.71"/>
    <col customWidth="1" min="16" max="16" width="23.14"/>
    <col customWidth="1" min="17" max="17" width="7.57"/>
    <col customWidth="1" min="18" max="18" width="15.29"/>
    <col customWidth="1" min="19" max="19" width="16.71"/>
    <col customWidth="1" min="20" max="20" width="11.86"/>
    <col customWidth="1" min="21" max="27" width="8.86"/>
  </cols>
  <sheetData>
    <row r="1">
      <c r="A1" s="5" t="s">
        <v>88</v>
      </c>
      <c r="B1" s="5" t="s">
        <v>42</v>
      </c>
      <c r="C1" s="6" t="s">
        <v>22</v>
      </c>
      <c r="D1" s="5" t="s">
        <v>71</v>
      </c>
      <c r="E1" s="5" t="s">
        <v>0</v>
      </c>
      <c r="F1" s="5" t="s">
        <v>89</v>
      </c>
      <c r="G1" s="5" t="s">
        <v>90</v>
      </c>
      <c r="H1" s="5" t="s">
        <v>91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  <c r="R1" s="5" t="s">
        <v>66</v>
      </c>
      <c r="S1" s="5" t="s">
        <v>101</v>
      </c>
      <c r="T1" s="5" t="s">
        <v>1</v>
      </c>
    </row>
    <row r="2">
      <c r="A2" s="4" t="s">
        <v>102</v>
      </c>
      <c r="B2" s="4" t="s">
        <v>50</v>
      </c>
      <c r="C2" s="4" t="s">
        <v>33</v>
      </c>
      <c r="D2" s="4" t="s">
        <v>79</v>
      </c>
      <c r="E2" s="4" t="s">
        <v>7</v>
      </c>
      <c r="F2" s="7">
        <v>45808.0</v>
      </c>
      <c r="G2" s="4">
        <v>99.0</v>
      </c>
      <c r="H2" s="4" t="s">
        <v>103</v>
      </c>
      <c r="I2" s="4" t="s">
        <v>104</v>
      </c>
      <c r="J2" s="4">
        <v>1000.0</v>
      </c>
      <c r="K2" s="4" t="s">
        <v>104</v>
      </c>
      <c r="L2" s="4" t="s">
        <v>105</v>
      </c>
      <c r="M2" s="4" t="s">
        <v>50</v>
      </c>
      <c r="N2" s="8">
        <v>45838.0</v>
      </c>
      <c r="O2" s="4" t="s">
        <v>50</v>
      </c>
      <c r="P2" s="8">
        <v>45838.0</v>
      </c>
      <c r="Q2" s="4" t="s">
        <v>106</v>
      </c>
      <c r="R2" s="4" t="s">
        <v>51</v>
      </c>
      <c r="S2" s="4" t="s">
        <v>80</v>
      </c>
      <c r="T2" s="4" t="s">
        <v>8</v>
      </c>
    </row>
    <row r="3">
      <c r="A3" s="4" t="s">
        <v>102</v>
      </c>
      <c r="B3" s="4" t="s">
        <v>50</v>
      </c>
      <c r="C3" s="4" t="s">
        <v>33</v>
      </c>
      <c r="D3" s="4" t="s">
        <v>79</v>
      </c>
      <c r="E3" s="4" t="s">
        <v>7</v>
      </c>
      <c r="F3" s="7">
        <v>45838.0</v>
      </c>
      <c r="G3" s="4">
        <v>1000.0</v>
      </c>
      <c r="H3" s="4" t="s">
        <v>103</v>
      </c>
      <c r="I3" s="4" t="s">
        <v>104</v>
      </c>
      <c r="J3" s="4">
        <v>666.0</v>
      </c>
      <c r="M3" s="4" t="s">
        <v>50</v>
      </c>
      <c r="N3" s="8">
        <v>45838.0</v>
      </c>
      <c r="O3" s="4" t="s">
        <v>50</v>
      </c>
      <c r="P3" s="8">
        <v>45838.0</v>
      </c>
      <c r="Q3" s="4" t="s">
        <v>106</v>
      </c>
      <c r="R3" s="4" t="s">
        <v>51</v>
      </c>
      <c r="S3" s="4" t="s">
        <v>80</v>
      </c>
      <c r="T3" s="4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8.57"/>
    <col customWidth="1" min="3" max="3" width="10.86"/>
    <col customWidth="1" min="4" max="4" width="17.29"/>
    <col customWidth="1" min="5" max="5" width="16.43"/>
    <col customWidth="1" min="6" max="6" width="17.14"/>
    <col customWidth="1" min="7" max="7" width="13.71"/>
    <col customWidth="1" min="8" max="8" width="11.0"/>
    <col customWidth="1" min="9" max="9" width="12.86"/>
    <col customWidth="1" min="10" max="10" width="8.0"/>
    <col customWidth="1" min="11" max="11" width="79.43"/>
    <col customWidth="1" min="12" max="12" width="29.0"/>
    <col customWidth="1" min="13" max="13" width="11.86"/>
    <col customWidth="1" min="14" max="14" width="15.0"/>
    <col customWidth="1" min="15" max="26" width="8.86"/>
  </cols>
  <sheetData>
    <row r="1">
      <c r="A1" s="5" t="s">
        <v>95</v>
      </c>
      <c r="B1" s="5" t="s">
        <v>0</v>
      </c>
      <c r="C1" s="5" t="s">
        <v>22</v>
      </c>
      <c r="D1" s="5" t="s">
        <v>107</v>
      </c>
      <c r="E1" s="5" t="s">
        <v>108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29</v>
      </c>
      <c r="K1" s="5" t="s">
        <v>113</v>
      </c>
      <c r="L1" s="5" t="s">
        <v>6</v>
      </c>
      <c r="M1" s="5" t="s">
        <v>1</v>
      </c>
      <c r="N1" s="5" t="s">
        <v>23</v>
      </c>
    </row>
    <row r="2">
      <c r="A2" s="3" t="s">
        <v>114</v>
      </c>
      <c r="B2" s="3" t="s">
        <v>7</v>
      </c>
      <c r="C2" s="3" t="s">
        <v>33</v>
      </c>
      <c r="D2" s="3" t="s">
        <v>82</v>
      </c>
      <c r="E2" s="3" t="s">
        <v>84</v>
      </c>
      <c r="F2" s="3" t="s">
        <v>83</v>
      </c>
      <c r="G2" s="3" t="s">
        <v>102</v>
      </c>
      <c r="H2" s="3">
        <v>5.0</v>
      </c>
      <c r="I2" s="3">
        <v>375.0</v>
      </c>
      <c r="J2" s="3" t="s">
        <v>115</v>
      </c>
      <c r="K2" s="3" t="s">
        <v>116</v>
      </c>
      <c r="L2" s="3" t="s">
        <v>117</v>
      </c>
      <c r="M2" s="3" t="str">
        <f>VLOOKUP(B2, Clients!A:B, 2, FALSE)</f>
        <v>Acme Corp</v>
      </c>
      <c r="N2" s="3" t="str">
        <f>VLOOKUP(C2, Contracts!A:C, 2, FALSE)</f>
        <v>CL001</v>
      </c>
    </row>
    <row r="3">
      <c r="A3" s="4" t="s">
        <v>118</v>
      </c>
      <c r="B3" s="4" t="s">
        <v>7</v>
      </c>
      <c r="C3" s="4" t="s">
        <v>33</v>
      </c>
      <c r="D3" s="9">
        <v>45698.0</v>
      </c>
      <c r="E3" s="9">
        <v>45698.0</v>
      </c>
      <c r="F3" s="10">
        <v>45838.232372314815</v>
      </c>
      <c r="G3" s="4" t="s">
        <v>119</v>
      </c>
      <c r="H3" s="11">
        <v>15.0</v>
      </c>
      <c r="I3" s="11">
        <v>2500.0</v>
      </c>
      <c r="J3" s="4" t="s">
        <v>120</v>
      </c>
      <c r="M3" s="4" t="s">
        <v>8</v>
      </c>
      <c r="N3" s="4" t="s">
        <v>34</v>
      </c>
    </row>
    <row r="4">
      <c r="A4" s="4" t="s">
        <v>121</v>
      </c>
      <c r="B4" s="4" t="s">
        <v>7</v>
      </c>
      <c r="C4" s="4" t="s">
        <v>33</v>
      </c>
      <c r="D4" s="9">
        <v>45808.0</v>
      </c>
      <c r="E4" s="9">
        <v>45838.0</v>
      </c>
      <c r="F4" s="10">
        <v>45838.23470480324</v>
      </c>
      <c r="G4" s="4" t="s">
        <v>119</v>
      </c>
      <c r="H4" s="11">
        <v>15.0</v>
      </c>
      <c r="I4" s="11">
        <v>8000.0</v>
      </c>
      <c r="J4" s="4" t="s">
        <v>120</v>
      </c>
      <c r="M4" s="4" t="s">
        <v>8</v>
      </c>
      <c r="N4" s="4" t="s">
        <v>34</v>
      </c>
    </row>
    <row r="5">
      <c r="A5" s="4" t="s">
        <v>122</v>
      </c>
      <c r="B5" s="4" t="s">
        <v>7</v>
      </c>
      <c r="C5" s="4" t="s">
        <v>33</v>
      </c>
      <c r="D5" s="9">
        <v>45808.0</v>
      </c>
      <c r="E5" s="9">
        <v>45838.0</v>
      </c>
      <c r="F5" s="10">
        <v>45838.239032997684</v>
      </c>
      <c r="G5" s="4" t="s">
        <v>119</v>
      </c>
      <c r="H5" s="11">
        <v>150.0</v>
      </c>
      <c r="I5" s="11">
        <v>85000.0</v>
      </c>
      <c r="J5" s="4" t="s">
        <v>120</v>
      </c>
      <c r="L5" s="4" t="s">
        <v>123</v>
      </c>
      <c r="M5" s="4" t="s">
        <v>8</v>
      </c>
      <c r="N5" s="4" t="s">
        <v>34</v>
      </c>
    </row>
    <row r="6">
      <c r="A6" s="4" t="s">
        <v>124</v>
      </c>
      <c r="B6" s="4" t="s">
        <v>7</v>
      </c>
      <c r="C6" s="4" t="s">
        <v>33</v>
      </c>
      <c r="D6" s="9">
        <v>45808.0</v>
      </c>
      <c r="E6" s="9">
        <v>45838.0</v>
      </c>
      <c r="F6" s="10">
        <v>45842.19510538194</v>
      </c>
      <c r="G6" s="4" t="s">
        <v>119</v>
      </c>
      <c r="H6" s="11">
        <v>333.0</v>
      </c>
      <c r="I6" s="11">
        <v>177600.0</v>
      </c>
      <c r="J6" s="4" t="s">
        <v>120</v>
      </c>
      <c r="M6" s="4" t="s">
        <v>8</v>
      </c>
      <c r="N6" s="4" t="s">
        <v>34</v>
      </c>
    </row>
    <row r="7">
      <c r="A7" s="4" t="s">
        <v>125</v>
      </c>
      <c r="B7" s="4" t="s">
        <v>7</v>
      </c>
      <c r="C7" s="4" t="s">
        <v>33</v>
      </c>
      <c r="D7" s="9">
        <v>45808.0</v>
      </c>
      <c r="E7" s="9">
        <v>45838.0</v>
      </c>
      <c r="F7" s="10">
        <v>45842.23548112268</v>
      </c>
      <c r="G7" s="4" t="s">
        <v>119</v>
      </c>
      <c r="H7" s="11">
        <v>1098.0</v>
      </c>
      <c r="I7" s="11">
        <v>198900.0</v>
      </c>
      <c r="J7" s="4" t="s">
        <v>120</v>
      </c>
      <c r="L7" s="4" t="s">
        <v>126</v>
      </c>
      <c r="M7" s="4" t="s">
        <v>8</v>
      </c>
      <c r="N7" s="4" t="s">
        <v>34</v>
      </c>
    </row>
    <row r="8">
      <c r="A8" s="4" t="s">
        <v>127</v>
      </c>
      <c r="B8" s="4" t="s">
        <v>7</v>
      </c>
      <c r="C8" s="4" t="s">
        <v>33</v>
      </c>
      <c r="D8" s="9">
        <v>45808.0</v>
      </c>
      <c r="E8" s="9">
        <v>45838.0</v>
      </c>
      <c r="F8" s="10">
        <v>45842.23821040509</v>
      </c>
      <c r="G8" s="4" t="s">
        <v>119</v>
      </c>
      <c r="H8" s="11">
        <v>1098.0</v>
      </c>
      <c r="I8" s="11">
        <v>198900.0</v>
      </c>
      <c r="J8" s="4" t="s">
        <v>120</v>
      </c>
      <c r="K8" s="12" t="s">
        <v>128</v>
      </c>
      <c r="L8" s="4" t="s">
        <v>129</v>
      </c>
      <c r="M8" s="4" t="s">
        <v>8</v>
      </c>
      <c r="N8" s="4" t="s">
        <v>34</v>
      </c>
    </row>
    <row r="9">
      <c r="A9" s="4" t="s">
        <v>105</v>
      </c>
      <c r="B9" s="4" t="s">
        <v>7</v>
      </c>
      <c r="C9" s="4" t="s">
        <v>33</v>
      </c>
      <c r="D9" s="9">
        <v>45808.0</v>
      </c>
      <c r="E9" s="9">
        <v>45838.0</v>
      </c>
      <c r="F9" s="10">
        <v>45842.3986325</v>
      </c>
      <c r="G9" s="4" t="s">
        <v>102</v>
      </c>
      <c r="H9" s="11">
        <v>1000.0</v>
      </c>
      <c r="I9" s="11">
        <v>5555000.0</v>
      </c>
      <c r="J9" s="4" t="s">
        <v>120</v>
      </c>
      <c r="K9" s="12" t="s">
        <v>130</v>
      </c>
      <c r="L9" s="4" t="s">
        <v>131</v>
      </c>
      <c r="M9" s="4" t="s">
        <v>8</v>
      </c>
      <c r="N9" s="4" t="s">
        <v>34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K8"/>
    <hyperlink r:id="rId2" ref="K9"/>
  </hyperlinks>
  <printOptions/>
  <pageMargins bottom="1.0" footer="0.0" header="0.0" left="0.75" right="0.75" top="1.0"/>
  <pageSetup orientation="landscape"/>
  <drawing r:id="rId3"/>
</worksheet>
</file>