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Leo\Desktop\"/>
    </mc:Choice>
  </mc:AlternateContent>
  <xr:revisionPtr revIDLastSave="0" documentId="8_{132FC01B-C922-40E9-89E6-4241364892E1}" xr6:coauthVersionLast="47" xr6:coauthVersionMax="47" xr10:uidLastSave="{00000000-0000-0000-0000-000000000000}"/>
  <bookViews>
    <workbookView xWindow="-120" yWindow="-120" windowWidth="29040" windowHeight="15840" xr2:uid="{00000000-000D-0000-FFFF-FFFF00000000}"/>
  </bookViews>
  <sheets>
    <sheet name="Financijski plan - predlozak"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9" i="1" l="1"/>
  <c r="D81" i="1" s="1"/>
  <c r="B24" i="1"/>
  <c r="D24" i="1" s="1"/>
  <c r="B23" i="1"/>
  <c r="B79" i="1"/>
  <c r="B33" i="1"/>
  <c r="D43" i="1"/>
  <c r="D44" i="1"/>
  <c r="D42" i="1"/>
  <c r="D54" i="1"/>
  <c r="D53" i="1"/>
  <c r="B41" i="1"/>
  <c r="B55" i="1"/>
  <c r="D55" i="1" s="1"/>
  <c r="B53" i="1"/>
  <c r="B54" i="1"/>
  <c r="B19" i="1"/>
  <c r="B13" i="1"/>
  <c r="B49" i="1" l="1"/>
  <c r="D13" i="1"/>
  <c r="D11" i="1"/>
  <c r="C85" i="1"/>
  <c r="B85" i="1"/>
  <c r="D83" i="1"/>
  <c r="D85" i="1" s="1"/>
  <c r="C81" i="1"/>
  <c r="B81" i="1"/>
  <c r="D80" i="1"/>
  <c r="D78" i="1"/>
  <c r="D75" i="1"/>
  <c r="D74" i="1"/>
  <c r="D73" i="1"/>
  <c r="D72" i="1"/>
  <c r="D71" i="1"/>
  <c r="D70" i="1"/>
  <c r="D69" i="1"/>
  <c r="D68" i="1"/>
  <c r="D67" i="1"/>
  <c r="D64" i="1"/>
  <c r="D63" i="1"/>
  <c r="D61" i="1"/>
  <c r="D60" i="1"/>
  <c r="D59" i="1"/>
  <c r="D58" i="1"/>
  <c r="D57" i="1"/>
  <c r="D52" i="1"/>
  <c r="C49" i="1"/>
  <c r="D48" i="1"/>
  <c r="D46" i="1"/>
  <c r="C37" i="1"/>
  <c r="B37" i="1"/>
  <c r="D36" i="1"/>
  <c r="D34" i="1"/>
  <c r="D33" i="1"/>
  <c r="C30" i="1"/>
  <c r="D29" i="1"/>
  <c r="D26" i="1"/>
  <c r="D23" i="1"/>
  <c r="D22" i="1"/>
  <c r="D19" i="1"/>
  <c r="D18" i="1"/>
  <c r="D12" i="1"/>
  <c r="D30" i="1" l="1"/>
  <c r="D37" i="1"/>
  <c r="C86" i="1"/>
  <c r="D41" i="1"/>
  <c r="B30" i="1"/>
  <c r="B86" i="1" s="1"/>
  <c r="D49" i="1" l="1"/>
  <c r="D86" i="1" s="1"/>
</calcChain>
</file>

<file path=xl/sharedStrings.xml><?xml version="1.0" encoding="utf-8"?>
<sst xmlns="http://schemas.openxmlformats.org/spreadsheetml/2006/main" count="74" uniqueCount="74">
  <si>
    <t>Troškovi - Zaklada za xxxxxx</t>
  </si>
  <si>
    <t>RAZDOBLJE
1-12</t>
  </si>
  <si>
    <t>RAZDOBLJE
13-24</t>
  </si>
  <si>
    <t>Ukupno</t>
  </si>
  <si>
    <r>
      <rPr>
        <sz val="12"/>
        <color rgb="FF00B050"/>
        <rFont val="Arial"/>
      </rPr>
      <t>1.1. Materijal</t>
    </r>
    <r>
      <rPr>
        <sz val="12"/>
        <color theme="1"/>
        <rFont val="Arial"/>
      </rPr>
      <t xml:space="preserve">, naziv grupe materijala za provođenje aktivnosti, svaka grupa materijala unosi se kao zasebna stavka, </t>
    </r>
    <r>
      <rPr>
        <sz val="12"/>
        <color rgb="FF0070C0"/>
        <rFont val="Arial"/>
      </rPr>
      <t xml:space="preserve">STAVKA </t>
    </r>
  </si>
  <si>
    <r>
      <rPr>
        <b/>
        <sz val="12"/>
        <color theme="1"/>
        <rFont val="Arial"/>
      </rPr>
      <t xml:space="preserve">Usluge, </t>
    </r>
    <r>
      <rPr>
        <sz val="12"/>
        <color rgb="FF0070C0"/>
        <rFont val="Arial"/>
      </rPr>
      <t>POTKATEGORIJA</t>
    </r>
  </si>
  <si>
    <r>
      <rPr>
        <sz val="12"/>
        <color rgb="FF00B050"/>
        <rFont val="Arial"/>
      </rPr>
      <t>1.2. Usluga</t>
    </r>
    <r>
      <rPr>
        <sz val="12"/>
        <color theme="1"/>
        <rFont val="Arial"/>
      </rPr>
      <t xml:space="preserve">, naziv vrste usluge za provođenje aktivnosti, svaka grupa usluga unosi se kao zasebna stavka, </t>
    </r>
    <r>
      <rPr>
        <sz val="12"/>
        <color rgb="FF0070C0"/>
        <rFont val="Arial"/>
      </rPr>
      <t>STAVKA</t>
    </r>
  </si>
  <si>
    <r>
      <rPr>
        <b/>
        <sz val="12"/>
        <color theme="1"/>
        <rFont val="Arial"/>
      </rPr>
      <t xml:space="preserve">Terenski rad, </t>
    </r>
    <r>
      <rPr>
        <sz val="12"/>
        <color rgb="FF0070C0"/>
        <rFont val="Arial"/>
      </rPr>
      <t>POTKATEGORIJA</t>
    </r>
  </si>
  <si>
    <r>
      <rPr>
        <sz val="12"/>
        <color rgb="FF00B050"/>
        <rFont val="Arial"/>
      </rPr>
      <t>1.3. Terenska aktivnost</t>
    </r>
    <r>
      <rPr>
        <sz val="12"/>
        <color theme="1"/>
        <rFont val="Arial"/>
      </rPr>
      <t xml:space="preserve">,  svaka terenstka aktivnost unosi se kao zasebna stavka, odredište, trajanje, broj suradnika koji idu na terenski rad, troškovi koji se namjeravaju pokriti (npr. prijevoz, smještaj, dnevnice) unosi se zbirno za sve sudionike, </t>
    </r>
    <r>
      <rPr>
        <sz val="12"/>
        <color rgb="FF0070C0"/>
        <rFont val="Arial"/>
      </rPr>
      <t>STAVKA</t>
    </r>
  </si>
  <si>
    <r>
      <rPr>
        <b/>
        <sz val="12"/>
        <color theme="1"/>
        <rFont val="Arial"/>
      </rPr>
      <t xml:space="preserve">Stručna radionica, </t>
    </r>
    <r>
      <rPr>
        <sz val="12"/>
        <color rgb="FF0070C0"/>
        <rFont val="Arial"/>
      </rPr>
      <t>POTKATEGORIJA</t>
    </r>
  </si>
  <si>
    <r>
      <rPr>
        <sz val="12"/>
        <color rgb="FF00B050"/>
        <rFont val="Arial"/>
      </rPr>
      <t>1.4. Radionica</t>
    </r>
    <r>
      <rPr>
        <sz val="12"/>
        <color theme="1"/>
        <rFont val="Arial"/>
      </rPr>
      <t xml:space="preserve">, svaka radionica unosi se kao zasebna stavka, </t>
    </r>
    <r>
      <rPr>
        <sz val="12"/>
        <color rgb="FF0070C0"/>
        <rFont val="Arial"/>
      </rPr>
      <t xml:space="preserve">STAVKA </t>
    </r>
  </si>
  <si>
    <r>
      <rPr>
        <b/>
        <sz val="12"/>
        <color theme="1"/>
        <rFont val="Arial"/>
      </rPr>
      <t xml:space="preserve">Stručna literatura, </t>
    </r>
    <r>
      <rPr>
        <sz val="12"/>
        <color rgb="FF0070C0"/>
        <rFont val="Arial"/>
      </rPr>
      <t>POTKATEGORIJA</t>
    </r>
  </si>
  <si>
    <r>
      <rPr>
        <sz val="12"/>
        <color rgb="FF00B050"/>
        <rFont val="Arial"/>
      </rPr>
      <t>1.5. Stručna literatura</t>
    </r>
    <r>
      <rPr>
        <sz val="12"/>
        <color theme="1"/>
        <rFont val="Arial"/>
      </rPr>
      <t xml:space="preserve">, kao ista stavka,  </t>
    </r>
    <r>
      <rPr>
        <sz val="12"/>
        <color rgb="FF0070C0"/>
        <rFont val="Arial"/>
      </rPr>
      <t>STAVKA</t>
    </r>
  </si>
  <si>
    <t>Ukupno 1</t>
  </si>
  <si>
    <r>
      <rPr>
        <b/>
        <sz val="12"/>
        <color theme="1"/>
        <rFont val="Arial"/>
      </rPr>
      <t xml:space="preserve">2. Troškovi osoblja </t>
    </r>
    <r>
      <rPr>
        <b/>
        <sz val="12"/>
        <color rgb="FF0070C0"/>
        <rFont val="Arial"/>
      </rPr>
      <t>KATEGORIJA</t>
    </r>
  </si>
  <si>
    <r>
      <rPr>
        <b/>
        <sz val="12"/>
        <color theme="1"/>
        <rFont val="Arial"/>
      </rPr>
      <t xml:space="preserve">Plaća, </t>
    </r>
    <r>
      <rPr>
        <sz val="12"/>
        <color rgb="FF0070C0"/>
        <rFont val="Arial"/>
      </rPr>
      <t>POTKATEGORIJA</t>
    </r>
  </si>
  <si>
    <r>
      <rPr>
        <b/>
        <sz val="12"/>
        <color theme="1"/>
        <rFont val="Arial"/>
      </rPr>
      <t xml:space="preserve">Honorar, </t>
    </r>
    <r>
      <rPr>
        <sz val="12"/>
        <color rgb="FF0070C0"/>
        <rFont val="Arial"/>
      </rPr>
      <t>POTKATEGORIJA</t>
    </r>
  </si>
  <si>
    <r>
      <rPr>
        <sz val="12"/>
        <color rgb="FF00B050"/>
        <rFont val="Arial"/>
      </rPr>
      <t>2.2. Honorar za xxxxxxx</t>
    </r>
    <r>
      <rPr>
        <sz val="12"/>
        <color theme="1"/>
        <rFont val="Arial"/>
      </rPr>
      <t xml:space="preserve">, </t>
    </r>
    <r>
      <rPr>
        <sz val="12"/>
        <color rgb="FF0070C0"/>
        <rFont val="Arial"/>
      </rPr>
      <t>STAVKA</t>
    </r>
  </si>
  <si>
    <t xml:space="preserve">Ukupno 2 </t>
  </si>
  <si>
    <r>
      <rPr>
        <b/>
        <sz val="12"/>
        <color theme="1"/>
        <rFont val="Arial"/>
      </rPr>
      <t xml:space="preserve">3. Troškovi opreme </t>
    </r>
    <r>
      <rPr>
        <b/>
        <sz val="12"/>
        <color rgb="FF0070C0"/>
        <rFont val="Arial"/>
      </rPr>
      <t>KATEGORIJA</t>
    </r>
  </si>
  <si>
    <r>
      <rPr>
        <b/>
        <sz val="12"/>
        <color theme="1"/>
        <rFont val="Arial"/>
      </rPr>
      <t xml:space="preserve">Nova oprema, </t>
    </r>
    <r>
      <rPr>
        <sz val="12"/>
        <color rgb="FF0070C0"/>
        <rFont val="Arial"/>
      </rPr>
      <t>POTKATEGORIJA</t>
    </r>
  </si>
  <si>
    <r>
      <rPr>
        <b/>
        <sz val="12"/>
        <color theme="1"/>
        <rFont val="Arial"/>
      </rPr>
      <t xml:space="preserve">Servisno održavanje opreme, </t>
    </r>
    <r>
      <rPr>
        <sz val="12"/>
        <color rgb="FF0070C0"/>
        <rFont val="Arial"/>
      </rPr>
      <t>POTKATEGORIJA</t>
    </r>
  </si>
  <si>
    <r>
      <rPr>
        <sz val="12"/>
        <color rgb="FF00B050"/>
        <rFont val="Arial"/>
      </rPr>
      <t>3.2. Servisno održavanje opreme</t>
    </r>
    <r>
      <rPr>
        <sz val="12"/>
        <color theme="1"/>
        <rFont val="Arial"/>
      </rPr>
      <t xml:space="preserve">, naziv servisnog održavanja, naziv opreme koja će se servisirati, svaki servis unosi se kao zasebna stavka, </t>
    </r>
    <r>
      <rPr>
        <sz val="12"/>
        <color rgb="FF0070C0"/>
        <rFont val="Arial"/>
      </rPr>
      <t>STAVKA</t>
    </r>
  </si>
  <si>
    <r>
      <rPr>
        <b/>
        <sz val="12"/>
        <color theme="1"/>
        <rFont val="Arial"/>
      </rPr>
      <t xml:space="preserve">Nadogradnja opreme, </t>
    </r>
    <r>
      <rPr>
        <sz val="12"/>
        <color rgb="FF0070C0"/>
        <rFont val="Arial"/>
      </rPr>
      <t>POTKATEGORIJA</t>
    </r>
  </si>
  <si>
    <r>
      <rPr>
        <sz val="12"/>
        <color rgb="FF00B050"/>
        <rFont val="Arial"/>
      </rPr>
      <t>3.3. Nadogradnja opreme</t>
    </r>
    <r>
      <rPr>
        <sz val="12"/>
        <color theme="1"/>
        <rFont val="Arial"/>
      </rPr>
      <t xml:space="preserve">, naziv nadogradnje opreme, naziv opreme koja se nadograđuje, svaka nadogradnja unosi se kao zasebna stavka, </t>
    </r>
    <r>
      <rPr>
        <sz val="12"/>
        <color rgb="FF0070C0"/>
        <rFont val="Arial"/>
      </rPr>
      <t>STAVKA</t>
    </r>
  </si>
  <si>
    <t xml:space="preserve">Ukupno 3 </t>
  </si>
  <si>
    <r>
      <rPr>
        <b/>
        <sz val="12"/>
        <color theme="1"/>
        <rFont val="Arial"/>
      </rPr>
      <t xml:space="preserve">4. Troškovi usavršavanja, diseminacije i suradnje </t>
    </r>
    <r>
      <rPr>
        <b/>
        <sz val="12"/>
        <color rgb="FF0070C0"/>
        <rFont val="Arial"/>
      </rPr>
      <t>KATEGORIJA</t>
    </r>
  </si>
  <si>
    <r>
      <rPr>
        <b/>
        <sz val="12"/>
        <color theme="1"/>
        <rFont val="Arial"/>
      </rPr>
      <t xml:space="preserve">Usavršavanja, </t>
    </r>
    <r>
      <rPr>
        <sz val="12"/>
        <color rgb="FF0070C0"/>
        <rFont val="Arial"/>
      </rPr>
      <t>POTKATEGORIJA</t>
    </r>
  </si>
  <si>
    <r>
      <rPr>
        <sz val="12"/>
        <color rgb="FF00B050"/>
        <rFont val="Arial"/>
      </rPr>
      <t>4.1. Usavršavanje</t>
    </r>
    <r>
      <rPr>
        <sz val="12"/>
        <color theme="1"/>
        <rFont val="Arial"/>
      </rPr>
      <t xml:space="preserve"> (tečaj/seminar/radionica/trening), svako usavršavanje unosi se kao zasebna stavka, naziv usavršavanja, odredište, trajanje (najviše 2 tjedna), broj suradnika koji idu na usavršavanje, troškovi koji se namjeravaju pokriti (npr. kotizacija, prijevoz, smještaj, dnevnice, naknada za pohađanje) unose se zbirno, </t>
    </r>
    <r>
      <rPr>
        <sz val="12"/>
        <color rgb="FF0070C0"/>
        <rFont val="Arial"/>
      </rPr>
      <t>STAVKA</t>
    </r>
  </si>
  <si>
    <r>
      <rPr>
        <b/>
        <sz val="12"/>
        <color theme="1"/>
        <rFont val="Arial"/>
      </rPr>
      <t xml:space="preserve">Trošak publiciranja, </t>
    </r>
    <r>
      <rPr>
        <sz val="12"/>
        <color rgb="FF0070C0"/>
        <rFont val="Arial"/>
      </rPr>
      <t>POTKATEGORIJA</t>
    </r>
  </si>
  <si>
    <r>
      <rPr>
        <sz val="12"/>
        <color rgb="FF00B050"/>
        <rFont val="Arial"/>
      </rPr>
      <t>4.2. Trošak publiciranja</t>
    </r>
    <r>
      <rPr>
        <sz val="12"/>
        <color theme="1"/>
        <rFont val="Arial"/>
      </rPr>
      <t xml:space="preserve">, navesti na što se odnosi, broj publikacija, vrstu troška koji se namjerava pokriti, ukoliko se planiraju pokriti troškovi objave za više od jedne publikacije, troškovi se unose zbirno, kao ista stavka, </t>
    </r>
    <r>
      <rPr>
        <sz val="12"/>
        <color rgb="FF0070C0"/>
        <rFont val="Arial"/>
      </rPr>
      <t xml:space="preserve">STAVKA </t>
    </r>
  </si>
  <si>
    <r>
      <rPr>
        <sz val="12"/>
        <color theme="1"/>
        <rFont val="Arial"/>
      </rPr>
      <t xml:space="preserve">4.2.1  xxxxxxxxxxxxx, </t>
    </r>
    <r>
      <rPr>
        <sz val="12"/>
        <color rgb="FF0070C0"/>
        <rFont val="Arial"/>
      </rPr>
      <t>STAVKA Dx.x</t>
    </r>
  </si>
  <si>
    <r>
      <rPr>
        <sz val="12"/>
        <color theme="1"/>
        <rFont val="Arial"/>
      </rPr>
      <t xml:space="preserve">4.2.2  xxxxxxxxxx, </t>
    </r>
    <r>
      <rPr>
        <sz val="12"/>
        <color rgb="FF0070C0"/>
        <rFont val="Arial"/>
      </rPr>
      <t>STAVKA Dx.x</t>
    </r>
  </si>
  <si>
    <r>
      <rPr>
        <b/>
        <sz val="12"/>
        <color theme="1"/>
        <rFont val="Arial"/>
      </rPr>
      <t xml:space="preserve">Radni sastanci, </t>
    </r>
    <r>
      <rPr>
        <sz val="12"/>
        <color rgb="FF0070C0"/>
        <rFont val="Arial"/>
      </rPr>
      <t>POTKATEGORIJA</t>
    </r>
  </si>
  <si>
    <r>
      <rPr>
        <sz val="12"/>
        <color rgb="FF00B050"/>
        <rFont val="Arial"/>
      </rPr>
      <t>4.3. Radni sastanak</t>
    </r>
    <r>
      <rPr>
        <sz val="12"/>
        <color theme="1"/>
        <rFont val="Arial"/>
      </rPr>
      <t>, odredište, trajanje (najviše 2 dana), broj suradnika koji idu na sastanak, troškovi koji se namjeravaju pokriti (prijevoz, smještaj, dnevnice; jedan ručak/večera), svaki sastanak unosi se kao zasebna stavka,</t>
    </r>
    <r>
      <rPr>
        <sz val="12"/>
        <color rgb="FF0070C0"/>
        <rFont val="Arial"/>
      </rPr>
      <t xml:space="preserve"> </t>
    </r>
    <r>
      <rPr>
        <sz val="12"/>
        <color theme="1"/>
        <rFont val="Arial"/>
      </rPr>
      <t xml:space="preserve"> </t>
    </r>
    <r>
      <rPr>
        <sz val="12"/>
        <color rgb="FF0070C0"/>
        <rFont val="Arial"/>
      </rPr>
      <t>STAVKA</t>
    </r>
  </si>
  <si>
    <r>
      <rPr>
        <b/>
        <sz val="12"/>
        <color theme="1"/>
        <rFont val="Arial"/>
      </rPr>
      <t xml:space="preserve">Odlasci na skupove/konferencije, </t>
    </r>
    <r>
      <rPr>
        <sz val="12"/>
        <color rgb="FF0070C0"/>
        <rFont val="Arial"/>
      </rPr>
      <t>POTKATEGORIJA</t>
    </r>
  </si>
  <si>
    <r>
      <rPr>
        <sz val="12"/>
        <color rgb="FF00B050"/>
        <rFont val="Arial"/>
      </rPr>
      <t>4.4. Sudjelovanje na međunarodnoj konferenciji u RH</t>
    </r>
    <r>
      <rPr>
        <sz val="12"/>
        <color theme="1"/>
        <rFont val="Arial"/>
      </rPr>
      <t xml:space="preserve"> (s/k/k), naziv s/k/k, mjesto održavanja, trajanje, broj suradnika koji idu na s/k/k, troškovi koji se namjeravaju pokriti (npr. kotizacija, prijevoz, smještaj, dnevnice), svaki s/k/k unosi se kao zasebna stavka, </t>
    </r>
    <r>
      <rPr>
        <sz val="12"/>
        <color rgb="FF0070C0"/>
        <rFont val="Arial"/>
      </rPr>
      <t xml:space="preserve"> STAVKA</t>
    </r>
  </si>
  <si>
    <r>
      <rPr>
        <sz val="12"/>
        <color rgb="FF00B050"/>
        <rFont val="Arial"/>
      </rPr>
      <t>4.5.</t>
    </r>
    <r>
      <rPr>
        <sz val="12"/>
        <color theme="1"/>
        <rFont val="Arial"/>
      </rPr>
      <t xml:space="preserve"> </t>
    </r>
    <r>
      <rPr>
        <sz val="12"/>
        <color rgb="FF00B050"/>
        <rFont val="Arial"/>
      </rPr>
      <t xml:space="preserve">Sudjelovanje na domaćoj konferenciji </t>
    </r>
    <r>
      <rPr>
        <sz val="12"/>
        <color theme="1"/>
        <rFont val="Arial"/>
      </rPr>
      <t xml:space="preserve">(s/k/k), naziv s/k/k, mjesto održavanja, trajanje, broj suradnika koji idu na s/k/k, troškovi koji se namjeravaju pokriti (npr. kotizacija, prijevoz, smještaj, dnevnice), svaki s/k/k unosi se kao zasebna stavka,  </t>
    </r>
    <r>
      <rPr>
        <sz val="12"/>
        <color rgb="FF0070C0"/>
        <rFont val="Arial"/>
      </rPr>
      <t>STAVKA</t>
    </r>
  </si>
  <si>
    <r>
      <rPr>
        <sz val="12"/>
        <color rgb="FF00B050"/>
        <rFont val="Arial"/>
      </rPr>
      <t xml:space="preserve">4.6. Sudjelovanje na međunarodnoj konferenciji u inozemstvu </t>
    </r>
    <r>
      <rPr>
        <sz val="12"/>
        <color theme="1"/>
        <rFont val="Arial"/>
      </rPr>
      <t xml:space="preserve">(s/k/k), naziv s/k/k, mjesto održavanja, trajanje, broj suradnika koji idu na s/k/k, troškovi koji se namjeravaju pokriti (npr. kotizacija, prijevoz, smještaj, dnevnice), svaki s/k/k unosi se kao zasebna stavka, </t>
    </r>
    <r>
      <rPr>
        <sz val="12"/>
        <color rgb="FF0070C0"/>
        <rFont val="Arial"/>
      </rPr>
      <t>STAVKA</t>
    </r>
  </si>
  <si>
    <r>
      <rPr>
        <b/>
        <sz val="12"/>
        <color theme="1"/>
        <rFont val="Arial"/>
      </rPr>
      <t>Organizacije skupova/konferencija/kongresa/radionica</t>
    </r>
    <r>
      <rPr>
        <sz val="12"/>
        <color rgb="FF0070C0"/>
        <rFont val="Arial"/>
      </rPr>
      <t xml:space="preserve"> POTKATEGORIJA</t>
    </r>
  </si>
  <si>
    <r>
      <rPr>
        <sz val="12"/>
        <color rgb="FF00B050"/>
        <rFont val="Arial"/>
      </rPr>
      <t>4.7. Trošak organizacije skupa/konferencije/kongresa/radionice</t>
    </r>
    <r>
      <rPr>
        <sz val="12"/>
        <color theme="1"/>
        <rFont val="Arial"/>
      </rPr>
      <t xml:space="preserve"> (s/k/k/r), odredište, trajanje, troškovi koji se namjeravaju pokriti (npr. najam opreme i prostora isključivo ukoliko istu nije moguće održati na matičnoj organizaciji voditelja projekta, lektura, prijevod, dizajn, prijelom, tisak, uvez materijala za radionicu, sitni potrošni materijal za sudionike, catering), svaki s/k/k/r unosi se kao zasebna stavka, </t>
    </r>
    <r>
      <rPr>
        <sz val="12"/>
        <color rgb="FF0070C0"/>
        <rFont val="Arial"/>
      </rPr>
      <t>STAVKA</t>
    </r>
  </si>
  <si>
    <r>
      <rPr>
        <sz val="12"/>
        <color rgb="FF00B050"/>
        <rFont val="Arial"/>
      </rPr>
      <t>4.8. Trošak voditelja ili suradnika ili pozvanog predavača vezano uz skup/konferenciju/kongres/radionicu (s/k/k/r) koja se organizira,</t>
    </r>
    <r>
      <rPr>
        <sz val="12"/>
        <color theme="1"/>
        <rFont val="Arial"/>
      </rPr>
      <t xml:space="preserve"> odredište, trajanje, troškovi koji se namjeravaju pokriti (npr. prijevoz, smještaj, dnevnice za voditelja ili suradnika ili pozvanog predavača s/k/k/r), za svaki s/k/k/r unosi se kao zasebna stavka, </t>
    </r>
    <r>
      <rPr>
        <sz val="12"/>
        <color rgb="FF0070C0"/>
        <rFont val="Arial"/>
      </rPr>
      <t>STAVKA</t>
    </r>
  </si>
  <si>
    <t>Ukupno 4</t>
  </si>
  <si>
    <r>
      <rPr>
        <b/>
        <sz val="12"/>
        <color theme="1"/>
        <rFont val="Arial"/>
      </rPr>
      <t xml:space="preserve">5. Posredni troškovi </t>
    </r>
    <r>
      <rPr>
        <b/>
        <sz val="12"/>
        <color rgb="FF0070C0"/>
        <rFont val="Arial"/>
      </rPr>
      <t>KATEGORIJA</t>
    </r>
  </si>
  <si>
    <r>
      <rPr>
        <sz val="12"/>
        <color theme="1"/>
        <rFont val="Arial"/>
      </rPr>
      <t xml:space="preserve">5.1. vidjeti Upute za podnositelje projektnih prijedloga, Prilog 1 – prihvatljivi/neprihvatljivi troškovi, </t>
    </r>
    <r>
      <rPr>
        <sz val="12"/>
        <color rgb="FF0070C0"/>
        <rFont val="Arial"/>
      </rPr>
      <t>STAVKA</t>
    </r>
  </si>
  <si>
    <t>Ukupno 5</t>
  </si>
  <si>
    <t>UKUPNO (1+2+3)</t>
  </si>
  <si>
    <r>
      <rPr>
        <b/>
        <sz val="12"/>
        <color theme="1"/>
        <rFont val="Arial"/>
      </rPr>
      <t xml:space="preserve">Ukupna sredstva za izvještajno razdoblje </t>
    </r>
    <r>
      <rPr>
        <sz val="12"/>
        <color theme="1"/>
        <rFont val="Arial"/>
      </rPr>
      <t>(kontrolni redak, popunjava xxxxx)</t>
    </r>
  </si>
  <si>
    <r>
      <rPr>
        <b/>
        <sz val="12"/>
        <color theme="1"/>
        <rFont val="Arial"/>
      </rPr>
      <t>VAŽNO:</t>
    </r>
    <r>
      <rPr>
        <sz val="12"/>
        <color theme="1"/>
        <rFont val="Arial"/>
      </rPr>
      <t xml:space="preserve">
- naziv svake stavke unosi se u nastavku teksta zelene boje (zeleni tekst se ne briše)
- numeraciju stavki potrebno je prilagoditi (sve stavke počinju s rednim brojem kategorije, te se unutar kategorije numeriraju na način: kategorija 1 (1.1., 1.2., 1.3., ... 1.10., 1.11. ,...); kategorija 2. (2.1., 2.2., 2.3., ... 2.10., 2.11.) itd., neovisno u okviru koje se potkategorije upisuju
- svi troškovi iskazuju se u kunama s uračunatim PDV-om
- redovi za unošenje dodatnih stavki dodaju se po potrebi, na način da se stavke upisuju u okviru ponuđenih potkategorija ili ukoliko se radi o nekom specifičnome trošku koji se ne uklapa u ponuđene potkategorije, ispod ponuđenih potkategorija
- molimo provjeriti zbrojeve
- svi uneseni troškovi trebaju biti u skladu s odredbama natječaja na koji je projektni prijedlog prijavljen (Upute za podnositelje projektnih prijedloga)
 potkategorije te se na ovaj način mogu popuniti svi stupci narednih razdoblja koji će se detaljnije razrađivati pri predaji izvješća prethodnog razdoblja; ukupne iznose potkategorija za naredna razdoblja poslije neće biti moguće uvećavati</t>
    </r>
  </si>
  <si>
    <t>Financijski plan projekta: 01-2024-12-2024, Računalno razmišljanje</t>
  </si>
  <si>
    <t>Ime i prezime predlagatelja: DARIO KADEŽABEK</t>
  </si>
  <si>
    <t>Natječaj: RV-2023-01</t>
  </si>
  <si>
    <t>Trajanje projekta: od  01/01/2024  do  15/12/2024</t>
  </si>
  <si>
    <t>Datum:  29.1.2023.</t>
  </si>
  <si>
    <t>3.1. Nova oprema</t>
  </si>
  <si>
    <r>
      <t xml:space="preserve">1. Materijalni troškovi </t>
    </r>
    <r>
      <rPr>
        <b/>
        <sz val="12"/>
        <color rgb="FF0070C0"/>
        <rFont val="Arial"/>
      </rPr>
      <t>KATEGORIJA</t>
    </r>
  </si>
  <si>
    <t>3.1.4 Projektor</t>
  </si>
  <si>
    <t>3.1.5 Platno</t>
  </si>
  <si>
    <t>3.1.6 Bijela ploča s pomičnim postoljem</t>
  </si>
  <si>
    <r>
      <t xml:space="preserve">Materijal, </t>
    </r>
    <r>
      <rPr>
        <sz val="12"/>
        <color rgb="FF0070C0"/>
        <rFont val="Arial"/>
      </rPr>
      <t>POTKATEGORIJA</t>
    </r>
  </si>
  <si>
    <r>
      <t xml:space="preserve">1.1.1  Komplet dodatne opreme za bijelu ploču, 10 kom. </t>
    </r>
    <r>
      <rPr>
        <sz val="12"/>
        <color rgb="FF0070C0"/>
        <rFont val="Arial"/>
        <family val="2"/>
      </rPr>
      <t>STAVKA</t>
    </r>
    <r>
      <rPr>
        <sz val="12"/>
        <color theme="1"/>
        <rFont val="Arial"/>
        <family val="2"/>
      </rPr>
      <t xml:space="preserve"> </t>
    </r>
    <r>
      <rPr>
        <sz val="12"/>
        <color rgb="FF0070C0"/>
        <rFont val="Arial"/>
        <family val="2"/>
      </rPr>
      <t>D1.2.1</t>
    </r>
  </si>
  <si>
    <r>
      <t xml:space="preserve">1.1.2  500 listova A4 papira, 2 kom. </t>
    </r>
    <r>
      <rPr>
        <sz val="12"/>
        <color rgb="FF0070C0"/>
        <rFont val="Arial"/>
        <family val="2"/>
      </rPr>
      <t>STAVKA D1.2.1</t>
    </r>
  </si>
  <si>
    <r>
      <t xml:space="preserve">1.1.3  Kemijske olovke, 30 kom </t>
    </r>
    <r>
      <rPr>
        <sz val="12"/>
        <color rgb="FF0070C0"/>
        <rFont val="Arial"/>
        <family val="2"/>
      </rPr>
      <t>STAVKA D1.2.1</t>
    </r>
  </si>
  <si>
    <r>
      <t xml:space="preserve">1.2.1 Tiskanje i slanje letaka osnovnim i srednjim školama (2000 kom.) </t>
    </r>
    <r>
      <rPr>
        <sz val="12"/>
        <color rgb="FF0070C0"/>
        <rFont val="Arial"/>
        <family val="2"/>
      </rPr>
      <t>STAVKA D1.2.1</t>
    </r>
  </si>
  <si>
    <t>3.1.1  Laptop, 4 kom.</t>
  </si>
  <si>
    <r>
      <t xml:space="preserve">4.3.1  Zoom business licenca (omogućuje najveći broj polaznika), 1.god., </t>
    </r>
    <r>
      <rPr>
        <sz val="12"/>
        <color rgb="FF0070C0"/>
        <rFont val="Arial"/>
      </rPr>
      <t>STAVKA D1.3.1</t>
    </r>
  </si>
  <si>
    <t>2.1. Plaća predavačima (3 dana tjedno po 2 sata, 45 kn/sat, 20 tjedana)</t>
  </si>
  <si>
    <r>
      <t xml:space="preserve">4.1.1 Smještaj 4 predavača (5 noćenja + doručak, Hotel Jadran) </t>
    </r>
    <r>
      <rPr>
        <sz val="12"/>
        <color rgb="FF0070C0"/>
        <rFont val="Arial"/>
        <family val="2"/>
      </rPr>
      <t>STAVKA D1.2.1</t>
    </r>
  </si>
  <si>
    <r>
      <t xml:space="preserve">4.1.2 Prijevoz 4 predavača (autobusna karta) </t>
    </r>
    <r>
      <rPr>
        <sz val="12"/>
        <color rgb="FF0070C0"/>
        <rFont val="Arial"/>
        <family val="2"/>
      </rPr>
      <t>STAVKA D1.2.1</t>
    </r>
  </si>
  <si>
    <r>
      <t xml:space="preserve">4.1.3 Ručak i večera 4 predavača(5 dana, 150 kn/osoba/dan) </t>
    </r>
    <r>
      <rPr>
        <sz val="12"/>
        <color rgb="FF0070C0"/>
        <rFont val="Arial"/>
        <family val="2"/>
      </rPr>
      <t>STAVKA D1.2.1</t>
    </r>
  </si>
  <si>
    <r>
      <t xml:space="preserve">1.2.2 Google ads kampanja (1 god., budžet 3125 kn + upravljanje 1500kn) </t>
    </r>
    <r>
      <rPr>
        <sz val="12"/>
        <color rgb="FF0070C0"/>
        <rFont val="Arial"/>
        <family val="2"/>
      </rPr>
      <t>STAVKA D1.2.1</t>
    </r>
  </si>
  <si>
    <t>4.7.1 Najam učionice (150 kn/sat, max 30 učenika)</t>
  </si>
  <si>
    <r>
      <t xml:space="preserve">1.3.2 Prijevoz 100 učenika i 4 predavača autobusom </t>
    </r>
    <r>
      <rPr>
        <sz val="12"/>
        <color rgb="FF0070C0"/>
        <rFont val="Arial"/>
        <family val="2"/>
      </rPr>
      <t>STAVKA D2.1.1</t>
    </r>
  </si>
  <si>
    <r>
      <t xml:space="preserve">1.3.2 Ručak (100 učenika + 4 predavača, 85 kn / osoba) </t>
    </r>
    <r>
      <rPr>
        <sz val="12"/>
        <color rgb="FF0070C0"/>
        <rFont val="Arial"/>
        <family val="2"/>
      </rPr>
      <t>STAVKA D2.1.1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</si>
</sst>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kn&quot;"/>
  </numFmts>
  <fonts count="11" x14ac:knownFonts="1">
    <font>
      <sz val="10"/>
      <color rgb="FF000000"/>
      <name val="Arial"/>
    </font>
    <font>
      <b/>
      <sz val="12"/>
      <color theme="1"/>
      <name val="Arial"/>
    </font>
    <font>
      <sz val="10"/>
      <name val="Arial"/>
    </font>
    <font>
      <sz val="12"/>
      <color theme="1"/>
      <name val="Arial"/>
    </font>
    <font>
      <b/>
      <sz val="12"/>
      <color rgb="FF0070C0"/>
      <name val="Arial"/>
    </font>
    <font>
      <sz val="12"/>
      <color rgb="FF0070C0"/>
      <name val="Arial"/>
    </font>
    <font>
      <sz val="12"/>
      <color rgb="FF00B050"/>
      <name val="Arial"/>
    </font>
    <font>
      <sz val="12"/>
      <color theme="1"/>
      <name val="Arial"/>
      <family val="2"/>
    </font>
    <font>
      <sz val="12"/>
      <color rgb="FF00B050"/>
      <name val="Arial"/>
      <family val="2"/>
    </font>
    <font>
      <b/>
      <sz val="12"/>
      <color theme="1"/>
      <name val="Arial"/>
      <family val="2"/>
    </font>
    <font>
      <sz val="12"/>
      <color rgb="FF0070C0"/>
      <name val="Arial"/>
      <family val="2"/>
    </font>
  </fonts>
  <fills count="7">
    <fill>
      <patternFill patternType="none"/>
    </fill>
    <fill>
      <patternFill patternType="gray125"/>
    </fill>
    <fill>
      <patternFill patternType="solid">
        <fgColor rgb="FFC6D9F0"/>
        <bgColor rgb="FFC6D9F0"/>
      </patternFill>
    </fill>
    <fill>
      <patternFill patternType="solid">
        <fgColor rgb="FFD8D8D8"/>
        <bgColor rgb="FFD8D8D8"/>
      </patternFill>
    </fill>
    <fill>
      <patternFill patternType="solid">
        <fgColor rgb="FFF2F2F2"/>
        <bgColor rgb="FFF2F2F2"/>
      </patternFill>
    </fill>
    <fill>
      <patternFill patternType="solid">
        <fgColor theme="0"/>
        <bgColor theme="0"/>
      </patternFill>
    </fill>
    <fill>
      <patternFill patternType="solid">
        <fgColor rgb="FFFFFFFF"/>
        <bgColor rgb="FFFFFFFF"/>
      </patternFill>
    </fill>
  </fills>
  <borders count="1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s>
  <cellStyleXfs count="1">
    <xf numFmtId="0" fontId="0" fillId="0" borderId="0"/>
  </cellStyleXfs>
  <cellXfs count="71">
    <xf numFmtId="0" fontId="0" fillId="0" borderId="0" xfId="0"/>
    <xf numFmtId="0" fontId="1" fillId="0" borderId="4" xfId="0" applyFont="1" applyBorder="1" applyAlignment="1">
      <alignment horizontal="left" vertical="center"/>
    </xf>
    <xf numFmtId="0" fontId="1" fillId="3" borderId="5" xfId="0" applyFont="1" applyFill="1" applyBorder="1" applyAlignment="1">
      <alignment horizontal="left" vertical="center"/>
    </xf>
    <xf numFmtId="0" fontId="1" fillId="3" borderId="4" xfId="0" applyFont="1" applyFill="1" applyBorder="1" applyAlignment="1">
      <alignment horizontal="center" vertical="center" wrapText="1"/>
    </xf>
    <xf numFmtId="0" fontId="1" fillId="3" borderId="4" xfId="0" applyFont="1" applyFill="1" applyBorder="1" applyAlignment="1">
      <alignment horizontal="center" vertical="center"/>
    </xf>
    <xf numFmtId="4" fontId="1" fillId="2" borderId="6" xfId="0" applyNumberFormat="1" applyFont="1" applyFill="1" applyBorder="1" applyAlignment="1">
      <alignment vertical="center"/>
    </xf>
    <xf numFmtId="4" fontId="1" fillId="2" borderId="7" xfId="0" applyNumberFormat="1" applyFont="1" applyFill="1" applyBorder="1" applyAlignment="1">
      <alignment vertical="center"/>
    </xf>
    <xf numFmtId="0" fontId="1" fillId="4" borderId="4" xfId="0" applyFont="1" applyFill="1" applyBorder="1" applyAlignment="1">
      <alignment vertical="center"/>
    </xf>
    <xf numFmtId="0" fontId="3" fillId="0" borderId="4" xfId="0" applyFont="1" applyBorder="1" applyAlignment="1">
      <alignment horizontal="left" vertical="center" wrapText="1"/>
    </xf>
    <xf numFmtId="4" fontId="3" fillId="0" borderId="4" xfId="0" applyNumberFormat="1" applyFont="1" applyBorder="1" applyAlignment="1">
      <alignment horizontal="center" vertical="center"/>
    </xf>
    <xf numFmtId="0" fontId="1" fillId="4" borderId="4" xfId="0" applyFont="1" applyFill="1" applyBorder="1" applyAlignment="1">
      <alignment horizontal="left" vertical="top" wrapText="1"/>
    </xf>
    <xf numFmtId="0" fontId="3" fillId="0" borderId="4" xfId="0" applyFont="1" applyBorder="1" applyAlignment="1">
      <alignment horizontal="left" vertical="top" wrapText="1"/>
    </xf>
    <xf numFmtId="4" fontId="3" fillId="0" borderId="1" xfId="0" applyNumberFormat="1" applyFont="1" applyBorder="1" applyAlignment="1">
      <alignment horizontal="center" vertical="center"/>
    </xf>
    <xf numFmtId="49" fontId="1" fillId="4" borderId="4" xfId="0" applyNumberFormat="1" applyFont="1" applyFill="1" applyBorder="1" applyAlignment="1">
      <alignment horizontal="left" vertical="center" wrapText="1"/>
    </xf>
    <xf numFmtId="0" fontId="1" fillId="3" borderId="4" xfId="0" applyFont="1" applyFill="1" applyBorder="1" applyAlignment="1">
      <alignment horizontal="right" vertical="center" wrapText="1"/>
    </xf>
    <xf numFmtId="4" fontId="1" fillId="3" borderId="4" xfId="0" applyNumberFormat="1" applyFont="1" applyFill="1" applyBorder="1" applyAlignment="1">
      <alignment horizontal="center" vertical="center"/>
    </xf>
    <xf numFmtId="0" fontId="1" fillId="2" borderId="5" xfId="0" applyFont="1" applyFill="1" applyBorder="1" applyAlignment="1">
      <alignment vertical="center" wrapText="1"/>
    </xf>
    <xf numFmtId="4" fontId="1" fillId="2" borderId="6" xfId="0" applyNumberFormat="1" applyFont="1" applyFill="1" applyBorder="1" applyAlignment="1">
      <alignment vertical="center" wrapText="1"/>
    </xf>
    <xf numFmtId="4" fontId="1" fillId="2" borderId="7" xfId="0" applyNumberFormat="1" applyFont="1" applyFill="1" applyBorder="1" applyAlignment="1">
      <alignment vertical="center" wrapText="1"/>
    </xf>
    <xf numFmtId="0" fontId="1" fillId="4" borderId="4" xfId="0" applyFont="1" applyFill="1" applyBorder="1" applyAlignment="1">
      <alignment vertical="center" wrapText="1"/>
    </xf>
    <xf numFmtId="0" fontId="3" fillId="0" borderId="1" xfId="0" applyFont="1" applyBorder="1" applyAlignment="1">
      <alignment horizontal="left" vertical="center" wrapText="1"/>
    </xf>
    <xf numFmtId="0" fontId="1" fillId="4" borderId="4" xfId="0" applyFont="1" applyFill="1" applyBorder="1" applyAlignment="1">
      <alignment horizontal="left" vertical="center" wrapText="1"/>
    </xf>
    <xf numFmtId="0" fontId="1" fillId="3" borderId="5" xfId="0" applyFont="1" applyFill="1" applyBorder="1" applyAlignment="1">
      <alignment horizontal="right" vertical="center" wrapText="1"/>
    </xf>
    <xf numFmtId="0" fontId="3" fillId="5" borderId="4" xfId="0" applyFont="1" applyFill="1" applyBorder="1" applyAlignment="1">
      <alignment horizontal="left" vertical="center" wrapText="1"/>
    </xf>
    <xf numFmtId="0" fontId="3" fillId="6" borderId="4" xfId="0" applyFont="1" applyFill="1" applyBorder="1" applyAlignment="1">
      <alignment horizontal="left" vertical="center" wrapText="1"/>
    </xf>
    <xf numFmtId="0" fontId="3" fillId="6" borderId="8" xfId="0" applyFont="1" applyFill="1" applyBorder="1" applyAlignment="1">
      <alignment horizontal="left" vertical="center" wrapText="1"/>
    </xf>
    <xf numFmtId="4" fontId="3" fillId="4" borderId="4" xfId="0" applyNumberFormat="1" applyFont="1" applyFill="1" applyBorder="1" applyAlignment="1">
      <alignment horizontal="center" vertical="center"/>
    </xf>
    <xf numFmtId="4" fontId="1" fillId="0" borderId="4" xfId="0" applyNumberFormat="1" applyFont="1" applyBorder="1" applyAlignment="1">
      <alignment horizontal="center" vertical="center"/>
    </xf>
    <xf numFmtId="0" fontId="1" fillId="3" borderId="4" xfId="0" applyFont="1" applyFill="1" applyBorder="1" applyAlignment="1">
      <alignment horizontal="left" vertical="center"/>
    </xf>
    <xf numFmtId="0" fontId="3" fillId="0" borderId="1" xfId="0" applyFont="1" applyBorder="1" applyAlignment="1">
      <alignment horizontal="center"/>
    </xf>
    <xf numFmtId="4" fontId="3" fillId="0" borderId="2" xfId="0" applyNumberFormat="1" applyFont="1" applyBorder="1" applyAlignment="1">
      <alignment horizontal="center"/>
    </xf>
    <xf numFmtId="4" fontId="3" fillId="0" borderId="3" xfId="0" applyNumberFormat="1" applyFont="1" applyBorder="1"/>
    <xf numFmtId="0" fontId="3" fillId="0" borderId="1" xfId="0" applyFont="1" applyBorder="1"/>
    <xf numFmtId="4" fontId="3" fillId="0" borderId="3" xfId="0" applyNumberFormat="1" applyFont="1" applyBorder="1" applyAlignment="1">
      <alignment horizontal="center"/>
    </xf>
    <xf numFmtId="164" fontId="3" fillId="0" borderId="3" xfId="0" applyNumberFormat="1" applyFont="1" applyBorder="1" applyAlignment="1">
      <alignment horizontal="center" vertical="center"/>
    </xf>
    <xf numFmtId="0" fontId="8" fillId="0" borderId="1" xfId="0" applyFont="1" applyBorder="1" applyAlignment="1">
      <alignment horizontal="left" vertical="center" wrapText="1"/>
    </xf>
    <xf numFmtId="0" fontId="7" fillId="0" borderId="4" xfId="0" applyFont="1" applyBorder="1" applyAlignment="1">
      <alignment horizontal="left" vertical="center" wrapText="1"/>
    </xf>
    <xf numFmtId="49" fontId="7" fillId="0" borderId="4" xfId="0" applyNumberFormat="1" applyFont="1" applyBorder="1" applyAlignment="1">
      <alignment vertical="center"/>
    </xf>
    <xf numFmtId="0" fontId="0" fillId="0" borderId="9" xfId="0" applyBorder="1"/>
    <xf numFmtId="0" fontId="0" fillId="0" borderId="11" xfId="0" applyBorder="1"/>
    <xf numFmtId="0" fontId="0" fillId="0" borderId="10" xfId="0" applyBorder="1"/>
    <xf numFmtId="0" fontId="9" fillId="2" borderId="5" xfId="0" applyFont="1" applyFill="1" applyBorder="1" applyAlignment="1">
      <alignment vertical="center"/>
    </xf>
    <xf numFmtId="4" fontId="3" fillId="4" borderId="1" xfId="0" applyNumberFormat="1" applyFont="1" applyFill="1" applyBorder="1" applyAlignment="1">
      <alignment horizontal="center"/>
    </xf>
    <xf numFmtId="0" fontId="2" fillId="0" borderId="2" xfId="0" applyFont="1" applyBorder="1"/>
    <xf numFmtId="0" fontId="2" fillId="0" borderId="3" xfId="0" applyFont="1" applyBorder="1"/>
    <xf numFmtId="0" fontId="3" fillId="0" borderId="0" xfId="0" applyFont="1" applyAlignment="1">
      <alignment horizontal="left" wrapText="1"/>
    </xf>
    <xf numFmtId="0" fontId="0" fillId="0" borderId="0" xfId="0"/>
    <xf numFmtId="4" fontId="3" fillId="4" borderId="1" xfId="0" applyNumberFormat="1" applyFont="1" applyFill="1" applyBorder="1" applyAlignment="1">
      <alignment horizontal="center" vertical="top"/>
    </xf>
    <xf numFmtId="4" fontId="3" fillId="4" borderId="1" xfId="0" applyNumberFormat="1" applyFont="1" applyFill="1" applyBorder="1" applyAlignment="1">
      <alignment horizontal="center" vertical="center"/>
    </xf>
    <xf numFmtId="4" fontId="3" fillId="4" borderId="1" xfId="0" applyNumberFormat="1" applyFont="1" applyFill="1" applyBorder="1" applyAlignment="1">
      <alignment horizontal="center" vertical="center" wrapText="1"/>
    </xf>
    <xf numFmtId="4" fontId="3" fillId="4" borderId="5" xfId="0" applyNumberFormat="1" applyFont="1" applyFill="1" applyBorder="1" applyAlignment="1">
      <alignment horizontal="center"/>
    </xf>
    <xf numFmtId="4" fontId="3" fillId="4" borderId="7" xfId="0" applyNumberFormat="1" applyFont="1" applyFill="1" applyBorder="1" applyAlignment="1">
      <alignment horizontal="center"/>
    </xf>
    <xf numFmtId="0" fontId="1" fillId="0" borderId="1" xfId="0" applyFont="1" applyBorder="1" applyAlignment="1">
      <alignment horizontal="left" vertical="center"/>
    </xf>
    <xf numFmtId="0" fontId="1" fillId="0" borderId="1" xfId="0" applyFont="1" applyBorder="1" applyAlignment="1">
      <alignment horizontal="left"/>
    </xf>
    <xf numFmtId="0" fontId="1" fillId="2" borderId="1" xfId="0" applyFont="1" applyFill="1" applyBorder="1" applyAlignment="1">
      <alignment horizontal="left" vertical="center"/>
    </xf>
    <xf numFmtId="4" fontId="3" fillId="0" borderId="5" xfId="0" applyNumberFormat="1" applyFont="1" applyBorder="1" applyAlignment="1">
      <alignment horizontal="center" vertical="center"/>
    </xf>
    <xf numFmtId="4" fontId="3" fillId="0" borderId="7" xfId="0" applyNumberFormat="1" applyFont="1" applyBorder="1" applyAlignment="1">
      <alignment horizontal="center" vertical="center"/>
    </xf>
    <xf numFmtId="49" fontId="3" fillId="0" borderId="10" xfId="0" applyNumberFormat="1" applyFont="1" applyBorder="1" applyAlignment="1">
      <alignment horizontal="center" vertical="center"/>
    </xf>
    <xf numFmtId="14" fontId="7" fillId="0" borderId="4" xfId="0" applyNumberFormat="1" applyFont="1" applyBorder="1" applyAlignment="1">
      <alignment horizontal="left" vertical="center" wrapText="1"/>
    </xf>
    <xf numFmtId="0" fontId="7" fillId="0" borderId="4" xfId="0" applyFont="1" applyBorder="1" applyAlignment="1">
      <alignment horizontal="left" vertical="top" wrapText="1"/>
    </xf>
    <xf numFmtId="49" fontId="7" fillId="0" borderId="0" xfId="0" applyNumberFormat="1" applyFont="1" applyAlignment="1">
      <alignment horizontal="left" vertical="center"/>
    </xf>
    <xf numFmtId="49" fontId="3" fillId="0" borderId="5" xfId="0" applyNumberFormat="1" applyFont="1" applyBorder="1" applyAlignment="1">
      <alignment horizontal="center" vertical="center"/>
    </xf>
    <xf numFmtId="49" fontId="3" fillId="0" borderId="6" xfId="0" applyNumberFormat="1" applyFont="1" applyBorder="1" applyAlignment="1">
      <alignment horizontal="center" vertical="center"/>
    </xf>
    <xf numFmtId="164" fontId="3" fillId="0" borderId="7" xfId="0" applyNumberFormat="1" applyFont="1" applyBorder="1" applyAlignment="1">
      <alignment horizontal="center" vertical="center"/>
    </xf>
    <xf numFmtId="4" fontId="3" fillId="0" borderId="8" xfId="0" applyNumberFormat="1" applyFont="1" applyBorder="1" applyAlignment="1">
      <alignment horizontal="center" vertical="center"/>
    </xf>
    <xf numFmtId="4" fontId="3" fillId="0" borderId="12" xfId="0" applyNumberFormat="1" applyFont="1" applyBorder="1" applyAlignment="1">
      <alignment horizontal="center" vertical="center"/>
    </xf>
    <xf numFmtId="4" fontId="3" fillId="4" borderId="13" xfId="0" applyNumberFormat="1" applyFont="1" applyFill="1" applyBorder="1" applyAlignment="1">
      <alignment horizontal="center"/>
    </xf>
    <xf numFmtId="0" fontId="2" fillId="0" borderId="13" xfId="0" applyFont="1" applyBorder="1"/>
    <xf numFmtId="49" fontId="7" fillId="0" borderId="8" xfId="0" applyNumberFormat="1" applyFont="1" applyBorder="1" applyAlignment="1">
      <alignment vertical="center"/>
    </xf>
    <xf numFmtId="49" fontId="7" fillId="0" borderId="12" xfId="0" applyNumberFormat="1" applyFont="1" applyBorder="1" applyAlignment="1">
      <alignment horizontal="left" vertical="center"/>
    </xf>
    <xf numFmtId="16" fontId="7" fillId="0" borderId="4" xfId="0" applyNumberFormat="1"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A1:D90"/>
  <sheetViews>
    <sheetView tabSelected="1" topLeftCell="A21" workbookViewId="0">
      <selection activeCell="A38" sqref="A38"/>
    </sheetView>
  </sheetViews>
  <sheetFormatPr defaultColWidth="14.42578125" defaultRowHeight="15" customHeight="1" x14ac:dyDescent="0.2"/>
  <cols>
    <col min="1" max="1" width="113.7109375" customWidth="1"/>
    <col min="2" max="2" width="15.7109375" customWidth="1"/>
    <col min="3" max="3" width="18" customWidth="1"/>
    <col min="4" max="4" width="15.85546875" customWidth="1"/>
  </cols>
  <sheetData>
    <row r="1" spans="1:4" ht="15.75" x14ac:dyDescent="0.2">
      <c r="A1" s="52" t="s">
        <v>49</v>
      </c>
      <c r="B1" s="43"/>
      <c r="C1" s="43"/>
      <c r="D1" s="44"/>
    </row>
    <row r="2" spans="1:4" ht="15.75" x14ac:dyDescent="0.2">
      <c r="A2" s="1" t="s">
        <v>50</v>
      </c>
      <c r="B2" s="1"/>
      <c r="C2" s="1"/>
      <c r="D2" s="1"/>
    </row>
    <row r="3" spans="1:4" ht="15.75" x14ac:dyDescent="0.25">
      <c r="A3" s="53" t="s">
        <v>51</v>
      </c>
      <c r="B3" s="43"/>
      <c r="C3" s="43"/>
      <c r="D3" s="44"/>
    </row>
    <row r="4" spans="1:4" ht="15.75" x14ac:dyDescent="0.25">
      <c r="A4" s="53" t="s">
        <v>52</v>
      </c>
      <c r="B4" s="43"/>
      <c r="C4" s="43"/>
      <c r="D4" s="44"/>
    </row>
    <row r="5" spans="1:4" ht="15.75" x14ac:dyDescent="0.25">
      <c r="A5" s="53" t="s">
        <v>53</v>
      </c>
      <c r="B5" s="43"/>
      <c r="C5" s="43"/>
      <c r="D5" s="44"/>
    </row>
    <row r="6" spans="1:4" ht="24" customHeight="1" x14ac:dyDescent="0.2">
      <c r="A6" s="54" t="s">
        <v>0</v>
      </c>
      <c r="B6" s="43"/>
      <c r="C6" s="43"/>
      <c r="D6" s="44"/>
    </row>
    <row r="7" spans="1:4" ht="30" customHeight="1" x14ac:dyDescent="0.2">
      <c r="A7" s="2"/>
      <c r="B7" s="3" t="s">
        <v>1</v>
      </c>
      <c r="C7" s="3" t="s">
        <v>2</v>
      </c>
      <c r="D7" s="4" t="s">
        <v>3</v>
      </c>
    </row>
    <row r="8" spans="1:4" ht="24" customHeight="1" x14ac:dyDescent="0.2">
      <c r="A8" s="41" t="s">
        <v>55</v>
      </c>
      <c r="B8" s="5"/>
      <c r="C8" s="5"/>
      <c r="D8" s="6"/>
    </row>
    <row r="9" spans="1:4" ht="15.75" x14ac:dyDescent="0.2">
      <c r="A9" s="7" t="s">
        <v>59</v>
      </c>
      <c r="B9" s="48"/>
      <c r="C9" s="43"/>
      <c r="D9" s="44"/>
    </row>
    <row r="10" spans="1:4" ht="32.25" customHeight="1" x14ac:dyDescent="0.2">
      <c r="A10" s="8" t="s">
        <v>4</v>
      </c>
      <c r="B10" s="9"/>
      <c r="C10" s="9"/>
      <c r="D10" s="9"/>
    </row>
    <row r="11" spans="1:4" ht="19.5" customHeight="1" x14ac:dyDescent="0.2">
      <c r="A11" s="36" t="s">
        <v>60</v>
      </c>
      <c r="B11" s="9">
        <v>5643</v>
      </c>
      <c r="C11" s="9"/>
      <c r="D11" s="9">
        <f t="shared" ref="D10:D13" si="0">B11+C11</f>
        <v>5643</v>
      </c>
    </row>
    <row r="12" spans="1:4" ht="21" customHeight="1" x14ac:dyDescent="0.2">
      <c r="A12" s="36" t="s">
        <v>61</v>
      </c>
      <c r="B12" s="9">
        <v>119.8</v>
      </c>
      <c r="C12" s="9"/>
      <c r="D12" s="9">
        <f t="shared" si="0"/>
        <v>119.8</v>
      </c>
    </row>
    <row r="13" spans="1:4" ht="20.25" customHeight="1" x14ac:dyDescent="0.2">
      <c r="A13" s="68" t="s">
        <v>62</v>
      </c>
      <c r="B13" s="9">
        <f xml:space="preserve"> 3.32 * 30</f>
        <v>99.6</v>
      </c>
      <c r="C13" s="9"/>
      <c r="D13" s="9">
        <f t="shared" si="0"/>
        <v>99.6</v>
      </c>
    </row>
    <row r="14" spans="1:4" ht="15" customHeight="1" x14ac:dyDescent="0.2">
      <c r="A14" s="69"/>
      <c r="B14" s="62"/>
      <c r="C14" s="57"/>
      <c r="D14" s="34"/>
    </row>
    <row r="15" spans="1:4" ht="15" customHeight="1" x14ac:dyDescent="0.2">
      <c r="A15" s="60"/>
      <c r="B15" s="61"/>
      <c r="C15" s="62"/>
      <c r="D15" s="63"/>
    </row>
    <row r="16" spans="1:4" ht="15.75" x14ac:dyDescent="0.2">
      <c r="A16" s="10" t="s">
        <v>5</v>
      </c>
      <c r="B16" s="47"/>
      <c r="C16" s="43"/>
      <c r="D16" s="44"/>
    </row>
    <row r="17" spans="1:4" ht="30" x14ac:dyDescent="0.2">
      <c r="A17" s="11" t="s">
        <v>6</v>
      </c>
      <c r="B17" s="9"/>
      <c r="C17" s="9"/>
      <c r="D17" s="9"/>
    </row>
    <row r="18" spans="1:4" x14ac:dyDescent="0.2">
      <c r="A18" s="59" t="s">
        <v>63</v>
      </c>
      <c r="B18" s="9">
        <v>1145.24</v>
      </c>
      <c r="C18" s="9"/>
      <c r="D18" s="9">
        <f t="shared" ref="D17:D19" si="1">B18+C18</f>
        <v>1145.24</v>
      </c>
    </row>
    <row r="19" spans="1:4" ht="18.75" customHeight="1" x14ac:dyDescent="0.2">
      <c r="A19" s="59" t="s">
        <v>70</v>
      </c>
      <c r="B19" s="9">
        <f>4625 * 12</f>
        <v>55500</v>
      </c>
      <c r="C19" s="64"/>
      <c r="D19" s="9">
        <f t="shared" si="1"/>
        <v>55500</v>
      </c>
    </row>
    <row r="20" spans="1:4" x14ac:dyDescent="0.2">
      <c r="A20" s="11"/>
      <c r="B20" s="12"/>
      <c r="C20" s="65"/>
      <c r="D20" s="56"/>
    </row>
    <row r="21" spans="1:4" ht="15.75" x14ac:dyDescent="0.2">
      <c r="A21" s="10" t="s">
        <v>7</v>
      </c>
      <c r="B21" s="47"/>
      <c r="C21" s="67"/>
      <c r="D21" s="44"/>
    </row>
    <row r="22" spans="1:4" ht="48.75" customHeight="1" x14ac:dyDescent="0.2">
      <c r="A22" s="11" t="s">
        <v>8</v>
      </c>
      <c r="B22" s="9"/>
      <c r="C22" s="9"/>
      <c r="D22" s="9">
        <f t="shared" ref="D22:D24" si="2">B22+C22</f>
        <v>0</v>
      </c>
    </row>
    <row r="23" spans="1:4" ht="27" customHeight="1" x14ac:dyDescent="0.2">
      <c r="A23" s="58" t="s">
        <v>72</v>
      </c>
      <c r="B23" s="9">
        <f>22 * 104</f>
        <v>2288</v>
      </c>
      <c r="C23" s="64"/>
      <c r="D23" s="9">
        <f t="shared" si="2"/>
        <v>2288</v>
      </c>
    </row>
    <row r="24" spans="1:4" ht="21" customHeight="1" x14ac:dyDescent="0.2">
      <c r="A24" s="36" t="s">
        <v>73</v>
      </c>
      <c r="B24" s="12">
        <f xml:space="preserve"> 85 * 104</f>
        <v>8840</v>
      </c>
      <c r="C24" s="65"/>
      <c r="D24" s="56">
        <f t="shared" si="2"/>
        <v>8840</v>
      </c>
    </row>
    <row r="25" spans="1:4" ht="15.75" customHeight="1" x14ac:dyDescent="0.2">
      <c r="A25" s="10" t="s">
        <v>9</v>
      </c>
      <c r="B25" s="47"/>
      <c r="C25" s="67"/>
      <c r="D25" s="44"/>
    </row>
    <row r="26" spans="1:4" ht="25.5" customHeight="1" x14ac:dyDescent="0.2">
      <c r="A26" s="8" t="s">
        <v>10</v>
      </c>
      <c r="B26" s="9"/>
      <c r="C26" s="64"/>
      <c r="D26" s="9">
        <f>B26+C26</f>
        <v>0</v>
      </c>
    </row>
    <row r="27" spans="1:4" ht="25.5" customHeight="1" x14ac:dyDescent="0.2">
      <c r="A27" s="8"/>
      <c r="B27" s="55"/>
      <c r="C27" s="65"/>
      <c r="D27" s="56"/>
    </row>
    <row r="28" spans="1:4" ht="15.75" customHeight="1" x14ac:dyDescent="0.2">
      <c r="A28" s="13" t="s">
        <v>11</v>
      </c>
      <c r="B28" s="48"/>
      <c r="C28" s="67"/>
      <c r="D28" s="44"/>
    </row>
    <row r="29" spans="1:4" ht="15.75" customHeight="1" x14ac:dyDescent="0.2">
      <c r="A29" s="11" t="s">
        <v>12</v>
      </c>
      <c r="B29" s="9"/>
      <c r="C29" s="9"/>
      <c r="D29" s="9">
        <f>B29+C29</f>
        <v>0</v>
      </c>
    </row>
    <row r="30" spans="1:4" ht="18" customHeight="1" x14ac:dyDescent="0.2">
      <c r="A30" s="14" t="s">
        <v>13</v>
      </c>
      <c r="B30" s="15">
        <f t="shared" ref="B30:C30" si="3">SUM(B9:B29)</f>
        <v>73635.64</v>
      </c>
      <c r="C30" s="15">
        <f t="shared" si="3"/>
        <v>0</v>
      </c>
      <c r="D30" s="15">
        <f>SUM(D9:D29)</f>
        <v>73635.64</v>
      </c>
    </row>
    <row r="31" spans="1:4" ht="24" customHeight="1" x14ac:dyDescent="0.2">
      <c r="A31" s="16" t="s">
        <v>14</v>
      </c>
      <c r="B31" s="17"/>
      <c r="C31" s="17"/>
      <c r="D31" s="18"/>
    </row>
    <row r="32" spans="1:4" ht="15.75" customHeight="1" x14ac:dyDescent="0.2">
      <c r="A32" s="19" t="s">
        <v>15</v>
      </c>
      <c r="B32" s="49"/>
      <c r="C32" s="43"/>
      <c r="D32" s="44"/>
    </row>
    <row r="33" spans="1:4" ht="15.75" customHeight="1" x14ac:dyDescent="0.2">
      <c r="A33" s="70" t="s">
        <v>66</v>
      </c>
      <c r="B33" s="9">
        <f>45 * 2*2*3*20</f>
        <v>10800</v>
      </c>
      <c r="C33" s="9"/>
      <c r="D33" s="9">
        <f t="shared" ref="D33:D34" si="4">B33+C33</f>
        <v>10800</v>
      </c>
    </row>
    <row r="34" spans="1:4" ht="15.75" customHeight="1" x14ac:dyDescent="0.2">
      <c r="A34" s="20"/>
      <c r="B34" s="9"/>
      <c r="C34" s="9"/>
      <c r="D34" s="9">
        <f t="shared" si="4"/>
        <v>0</v>
      </c>
    </row>
    <row r="35" spans="1:4" ht="15.75" customHeight="1" x14ac:dyDescent="0.2">
      <c r="A35" s="21" t="s">
        <v>16</v>
      </c>
      <c r="B35" s="42"/>
      <c r="C35" s="43"/>
      <c r="D35" s="44"/>
    </row>
    <row r="36" spans="1:4" ht="15.75" customHeight="1" x14ac:dyDescent="0.2">
      <c r="A36" s="8" t="s">
        <v>17</v>
      </c>
      <c r="B36" s="9"/>
      <c r="C36" s="9"/>
      <c r="D36" s="9">
        <f>B36+C36</f>
        <v>0</v>
      </c>
    </row>
    <row r="37" spans="1:4" ht="18" customHeight="1" x14ac:dyDescent="0.2">
      <c r="A37" s="22" t="s">
        <v>18</v>
      </c>
      <c r="B37" s="15">
        <f t="shared" ref="B37:D37" si="5">SUM(B32:B36)</f>
        <v>10800</v>
      </c>
      <c r="C37" s="15">
        <f t="shared" si="5"/>
        <v>0</v>
      </c>
      <c r="D37" s="15">
        <f t="shared" si="5"/>
        <v>10800</v>
      </c>
    </row>
    <row r="38" spans="1:4" ht="24" customHeight="1" x14ac:dyDescent="0.2">
      <c r="A38" s="16" t="s">
        <v>19</v>
      </c>
      <c r="B38" s="17"/>
      <c r="C38" s="17"/>
      <c r="D38" s="18"/>
    </row>
    <row r="39" spans="1:4" ht="15.75" customHeight="1" x14ac:dyDescent="0.2">
      <c r="A39" s="19" t="s">
        <v>20</v>
      </c>
      <c r="B39" s="49"/>
      <c r="C39" s="43"/>
      <c r="D39" s="44"/>
    </row>
    <row r="40" spans="1:4" ht="15.75" customHeight="1" x14ac:dyDescent="0.2">
      <c r="A40" s="35" t="s">
        <v>54</v>
      </c>
      <c r="B40" s="38"/>
      <c r="C40" s="40"/>
      <c r="D40" s="39"/>
    </row>
    <row r="41" spans="1:4" ht="15.75" customHeight="1" x14ac:dyDescent="0.2">
      <c r="A41" s="36" t="s">
        <v>64</v>
      </c>
      <c r="B41" s="9">
        <f xml:space="preserve"> 4500*4</f>
        <v>18000</v>
      </c>
      <c r="C41" s="64"/>
      <c r="D41" s="9">
        <f>B41+C41</f>
        <v>18000</v>
      </c>
    </row>
    <row r="42" spans="1:4" ht="15.75" customHeight="1" x14ac:dyDescent="0.2">
      <c r="A42" s="37" t="s">
        <v>56</v>
      </c>
      <c r="B42" s="55">
        <v>3504</v>
      </c>
      <c r="C42" s="65"/>
      <c r="D42" s="56">
        <f>C42+B42</f>
        <v>3504</v>
      </c>
    </row>
    <row r="43" spans="1:4" ht="15.75" customHeight="1" x14ac:dyDescent="0.2">
      <c r="A43" s="37" t="s">
        <v>57</v>
      </c>
      <c r="B43" s="55">
        <v>1000</v>
      </c>
      <c r="C43" s="65"/>
      <c r="D43" s="56">
        <f t="shared" ref="D43:D44" si="6">C43+B43</f>
        <v>1000</v>
      </c>
    </row>
    <row r="44" spans="1:4" ht="15.75" customHeight="1" x14ac:dyDescent="0.2">
      <c r="A44" s="37" t="s">
        <v>58</v>
      </c>
      <c r="B44" s="55">
        <v>2403</v>
      </c>
      <c r="C44" s="65"/>
      <c r="D44" s="56">
        <f t="shared" si="6"/>
        <v>2403</v>
      </c>
    </row>
    <row r="45" spans="1:4" ht="15.75" customHeight="1" x14ac:dyDescent="0.2">
      <c r="A45" s="21" t="s">
        <v>21</v>
      </c>
      <c r="B45" s="50"/>
      <c r="C45" s="66"/>
      <c r="D45" s="51"/>
    </row>
    <row r="46" spans="1:4" ht="32.25" customHeight="1" x14ac:dyDescent="0.2">
      <c r="A46" s="8" t="s">
        <v>22</v>
      </c>
      <c r="B46" s="9"/>
      <c r="C46" s="9"/>
      <c r="D46" s="9">
        <f>B46+C46</f>
        <v>0</v>
      </c>
    </row>
    <row r="47" spans="1:4" ht="15.75" customHeight="1" x14ac:dyDescent="0.2">
      <c r="A47" s="21" t="s">
        <v>23</v>
      </c>
      <c r="B47" s="42"/>
      <c r="C47" s="43"/>
      <c r="D47" s="44"/>
    </row>
    <row r="48" spans="1:4" ht="35.25" customHeight="1" x14ac:dyDescent="0.2">
      <c r="A48" s="23" t="s">
        <v>24</v>
      </c>
      <c r="B48" s="9"/>
      <c r="C48" s="9"/>
      <c r="D48" s="9">
        <f>B48+C48</f>
        <v>0</v>
      </c>
    </row>
    <row r="49" spans="1:4" ht="18" customHeight="1" x14ac:dyDescent="0.2">
      <c r="A49" s="14" t="s">
        <v>25</v>
      </c>
      <c r="B49" s="15">
        <f>SUM(B39:B48)</f>
        <v>24907</v>
      </c>
      <c r="C49" s="15">
        <f>SUM(C39:C48)</f>
        <v>0</v>
      </c>
      <c r="D49" s="15">
        <f>SUM(D39:D48)</f>
        <v>24907</v>
      </c>
    </row>
    <row r="50" spans="1:4" ht="24" customHeight="1" x14ac:dyDescent="0.2">
      <c r="A50" s="16" t="s">
        <v>26</v>
      </c>
      <c r="B50" s="17"/>
      <c r="C50" s="17"/>
      <c r="D50" s="18"/>
    </row>
    <row r="51" spans="1:4" ht="15.75" customHeight="1" x14ac:dyDescent="0.2">
      <c r="A51" s="19" t="s">
        <v>27</v>
      </c>
      <c r="B51" s="49"/>
      <c r="C51" s="43"/>
      <c r="D51" s="44"/>
    </row>
    <row r="52" spans="1:4" ht="60.75" customHeight="1" x14ac:dyDescent="0.2">
      <c r="A52" s="8" t="s">
        <v>28</v>
      </c>
      <c r="B52" s="9"/>
      <c r="C52" s="64"/>
      <c r="D52" s="9">
        <f>B52+C52</f>
        <v>0</v>
      </c>
    </row>
    <row r="53" spans="1:4" ht="20.25" customHeight="1" x14ac:dyDescent="0.2">
      <c r="A53" s="58" t="s">
        <v>67</v>
      </c>
      <c r="B53" s="55">
        <f xml:space="preserve"> 1400 * 5</f>
        <v>7000</v>
      </c>
      <c r="C53" s="65"/>
      <c r="D53" s="56">
        <f>B53+C53</f>
        <v>7000</v>
      </c>
    </row>
    <row r="54" spans="1:4" ht="20.25" customHeight="1" x14ac:dyDescent="0.2">
      <c r="A54" s="58" t="s">
        <v>68</v>
      </c>
      <c r="B54" s="55">
        <f xml:space="preserve"> 67.5 * 2 * 4</f>
        <v>540</v>
      </c>
      <c r="C54" s="65"/>
      <c r="D54" s="56">
        <f>B54+C54</f>
        <v>540</v>
      </c>
    </row>
    <row r="55" spans="1:4" ht="20.25" customHeight="1" x14ac:dyDescent="0.2">
      <c r="A55" s="58" t="s">
        <v>69</v>
      </c>
      <c r="B55" s="55">
        <f xml:space="preserve"> 150 * 4 * 5</f>
        <v>3000</v>
      </c>
      <c r="C55" s="65"/>
      <c r="D55" s="56">
        <f>B55+C55</f>
        <v>3000</v>
      </c>
    </row>
    <row r="56" spans="1:4" ht="15.75" customHeight="1" x14ac:dyDescent="0.2">
      <c r="A56" s="21" t="s">
        <v>29</v>
      </c>
      <c r="B56" s="42"/>
      <c r="C56" s="67"/>
      <c r="D56" s="44"/>
    </row>
    <row r="57" spans="1:4" ht="36" customHeight="1" x14ac:dyDescent="0.2">
      <c r="A57" s="8" t="s">
        <v>30</v>
      </c>
      <c r="B57" s="9"/>
      <c r="C57" s="9"/>
      <c r="D57" s="9">
        <f t="shared" ref="D57:D61" si="7">B57+C57</f>
        <v>0</v>
      </c>
    </row>
    <row r="58" spans="1:4" ht="18.75" customHeight="1" x14ac:dyDescent="0.2">
      <c r="A58" s="20" t="s">
        <v>31</v>
      </c>
      <c r="B58" s="9"/>
      <c r="C58" s="9"/>
      <c r="D58" s="9">
        <f t="shared" si="7"/>
        <v>0</v>
      </c>
    </row>
    <row r="59" spans="1:4" ht="18.75" customHeight="1" x14ac:dyDescent="0.2">
      <c r="A59" s="20" t="s">
        <v>32</v>
      </c>
      <c r="B59" s="9"/>
      <c r="C59" s="9"/>
      <c r="D59" s="9">
        <f t="shared" si="7"/>
        <v>0</v>
      </c>
    </row>
    <row r="60" spans="1:4" ht="18.75" customHeight="1" x14ac:dyDescent="0.2">
      <c r="A60" s="20"/>
      <c r="B60" s="9"/>
      <c r="C60" s="9"/>
      <c r="D60" s="9">
        <f t="shared" si="7"/>
        <v>0</v>
      </c>
    </row>
    <row r="61" spans="1:4" ht="15.75" customHeight="1" x14ac:dyDescent="0.2">
      <c r="A61" s="20"/>
      <c r="B61" s="9"/>
      <c r="C61" s="9"/>
      <c r="D61" s="9">
        <f t="shared" si="7"/>
        <v>0</v>
      </c>
    </row>
    <row r="62" spans="1:4" ht="15.75" customHeight="1" x14ac:dyDescent="0.2">
      <c r="A62" s="21" t="s">
        <v>33</v>
      </c>
      <c r="B62" s="42"/>
      <c r="C62" s="43"/>
      <c r="D62" s="44"/>
    </row>
    <row r="63" spans="1:4" ht="53.25" customHeight="1" x14ac:dyDescent="0.2">
      <c r="A63" s="8" t="s">
        <v>34</v>
      </c>
      <c r="B63" s="9"/>
      <c r="C63" s="9"/>
      <c r="D63" s="9">
        <f t="shared" ref="D63:D64" si="8">B63+C63</f>
        <v>0</v>
      </c>
    </row>
    <row r="64" spans="1:4" ht="34.5" customHeight="1" x14ac:dyDescent="0.2">
      <c r="A64" s="36" t="s">
        <v>65</v>
      </c>
      <c r="B64" s="9">
        <v>1425</v>
      </c>
      <c r="C64" s="9"/>
      <c r="D64" s="9">
        <f t="shared" si="8"/>
        <v>1425</v>
      </c>
    </row>
    <row r="65" spans="1:4" ht="15.75" customHeight="1" x14ac:dyDescent="0.2">
      <c r="A65" s="8"/>
      <c r="B65" s="9"/>
      <c r="C65" s="9"/>
      <c r="D65" s="9"/>
    </row>
    <row r="66" spans="1:4" ht="15.75" customHeight="1" x14ac:dyDescent="0.2">
      <c r="A66" s="21" t="s">
        <v>35</v>
      </c>
      <c r="B66" s="42"/>
      <c r="C66" s="43"/>
      <c r="D66" s="44"/>
    </row>
    <row r="67" spans="1:4" ht="47.25" customHeight="1" x14ac:dyDescent="0.2">
      <c r="A67" s="23" t="s">
        <v>36</v>
      </c>
      <c r="B67" s="9"/>
      <c r="C67" s="9"/>
      <c r="D67" s="9">
        <f t="shared" ref="D67:D75" si="9">B67+C67</f>
        <v>0</v>
      </c>
    </row>
    <row r="68" spans="1:4" ht="35.25" customHeight="1" x14ac:dyDescent="0.2">
      <c r="A68" s="24"/>
      <c r="B68" s="9"/>
      <c r="C68" s="9"/>
      <c r="D68" s="9">
        <f t="shared" si="9"/>
        <v>0</v>
      </c>
    </row>
    <row r="69" spans="1:4" ht="15.75" customHeight="1" x14ac:dyDescent="0.2">
      <c r="A69" s="25"/>
      <c r="B69" s="9"/>
      <c r="C69" s="9"/>
      <c r="D69" s="9">
        <f t="shared" si="9"/>
        <v>0</v>
      </c>
    </row>
    <row r="70" spans="1:4" ht="15.75" customHeight="1" x14ac:dyDescent="0.2">
      <c r="A70" s="23"/>
      <c r="B70" s="9"/>
      <c r="C70" s="9"/>
      <c r="D70" s="9">
        <f t="shared" si="9"/>
        <v>0</v>
      </c>
    </row>
    <row r="71" spans="1:4" ht="53.25" customHeight="1" x14ac:dyDescent="0.2">
      <c r="A71" s="23" t="s">
        <v>37</v>
      </c>
      <c r="B71" s="9"/>
      <c r="C71" s="9"/>
      <c r="D71" s="9">
        <f t="shared" si="9"/>
        <v>0</v>
      </c>
    </row>
    <row r="72" spans="1:4" ht="15.75" customHeight="1" x14ac:dyDescent="0.2">
      <c r="A72" s="23"/>
      <c r="B72" s="9"/>
      <c r="C72" s="9"/>
      <c r="D72" s="9">
        <f t="shared" si="9"/>
        <v>0</v>
      </c>
    </row>
    <row r="73" spans="1:4" ht="63" customHeight="1" x14ac:dyDescent="0.2">
      <c r="A73" s="8" t="s">
        <v>38</v>
      </c>
      <c r="B73" s="9"/>
      <c r="C73" s="9"/>
      <c r="D73" s="9">
        <f t="shared" si="9"/>
        <v>0</v>
      </c>
    </row>
    <row r="74" spans="1:4" ht="15.75" customHeight="1" x14ac:dyDescent="0.2">
      <c r="A74" s="8"/>
      <c r="B74" s="9"/>
      <c r="C74" s="9"/>
      <c r="D74" s="9">
        <f t="shared" si="9"/>
        <v>0</v>
      </c>
    </row>
    <row r="75" spans="1:4" ht="15.75" customHeight="1" x14ac:dyDescent="0.2">
      <c r="A75" s="8"/>
      <c r="B75" s="9"/>
      <c r="C75" s="9"/>
      <c r="D75" s="9">
        <f t="shared" si="9"/>
        <v>0</v>
      </c>
    </row>
    <row r="76" spans="1:4" ht="15.75" customHeight="1" x14ac:dyDescent="0.2">
      <c r="A76" s="8"/>
      <c r="B76" s="9"/>
      <c r="C76" s="9"/>
      <c r="D76" s="9"/>
    </row>
    <row r="77" spans="1:4" ht="15.75" customHeight="1" x14ac:dyDescent="0.2">
      <c r="A77" s="21" t="s">
        <v>39</v>
      </c>
      <c r="B77" s="26"/>
      <c r="C77" s="26"/>
      <c r="D77" s="26"/>
    </row>
    <row r="78" spans="1:4" ht="43.5" customHeight="1" x14ac:dyDescent="0.2">
      <c r="A78" s="8" t="s">
        <v>40</v>
      </c>
      <c r="B78" s="9"/>
      <c r="C78" s="9"/>
      <c r="D78" s="9">
        <f t="shared" ref="D78:D80" si="10">B78+C78</f>
        <v>0</v>
      </c>
    </row>
    <row r="79" spans="1:4" ht="30" customHeight="1" x14ac:dyDescent="0.2">
      <c r="A79" s="36" t="s">
        <v>71</v>
      </c>
      <c r="B79" s="9">
        <f>150*2*3*20</f>
        <v>18000</v>
      </c>
      <c r="C79" s="9"/>
      <c r="D79" s="9">
        <f t="shared" si="10"/>
        <v>18000</v>
      </c>
    </row>
    <row r="80" spans="1:4" ht="53.25" customHeight="1" x14ac:dyDescent="0.2">
      <c r="A80" s="8" t="s">
        <v>41</v>
      </c>
      <c r="B80" s="9"/>
      <c r="C80" s="9"/>
      <c r="D80" s="9">
        <f t="shared" si="10"/>
        <v>0</v>
      </c>
    </row>
    <row r="81" spans="1:4" ht="18" customHeight="1" x14ac:dyDescent="0.2">
      <c r="A81" s="14" t="s">
        <v>42</v>
      </c>
      <c r="B81" s="15">
        <f t="shared" ref="B81:D81" si="11">SUM(B51:B80)</f>
        <v>29965</v>
      </c>
      <c r="C81" s="15">
        <f t="shared" si="11"/>
        <v>0</v>
      </c>
      <c r="D81" s="15">
        <f>SUM(D51:D80)</f>
        <v>29965</v>
      </c>
    </row>
    <row r="82" spans="1:4" ht="24" customHeight="1" x14ac:dyDescent="0.2">
      <c r="A82" s="16" t="s">
        <v>43</v>
      </c>
      <c r="B82" s="17"/>
      <c r="C82" s="17"/>
      <c r="D82" s="18"/>
    </row>
    <row r="83" spans="1:4" ht="15.75" customHeight="1" x14ac:dyDescent="0.2">
      <c r="A83" s="8" t="s">
        <v>44</v>
      </c>
      <c r="B83" s="9"/>
      <c r="C83" s="9"/>
      <c r="D83" s="9">
        <f>B83+C83</f>
        <v>0</v>
      </c>
    </row>
    <row r="84" spans="1:4" ht="15.75" customHeight="1" x14ac:dyDescent="0.2">
      <c r="A84" s="8"/>
      <c r="B84" s="9"/>
      <c r="C84" s="9"/>
      <c r="D84" s="27"/>
    </row>
    <row r="85" spans="1:4" ht="18" customHeight="1" x14ac:dyDescent="0.2">
      <c r="A85" s="14" t="s">
        <v>45</v>
      </c>
      <c r="B85" s="15">
        <f t="shared" ref="B85:D85" si="12">SUM(B83:B84)</f>
        <v>0</v>
      </c>
      <c r="C85" s="15">
        <f t="shared" si="12"/>
        <v>0</v>
      </c>
      <c r="D85" s="15">
        <f t="shared" si="12"/>
        <v>0</v>
      </c>
    </row>
    <row r="86" spans="1:4" ht="15.75" customHeight="1" x14ac:dyDescent="0.2">
      <c r="A86" s="28" t="s">
        <v>46</v>
      </c>
      <c r="B86" s="15">
        <f>B30+B37+B49+B81+B85</f>
        <v>139307.64000000001</v>
      </c>
      <c r="C86" s="15">
        <f>C30+C37+C49+C81+C85</f>
        <v>0</v>
      </c>
      <c r="D86" s="15">
        <f>D30+D37+D49+D81+D85</f>
        <v>139307.64000000001</v>
      </c>
    </row>
    <row r="87" spans="1:4" ht="15.75" customHeight="1" x14ac:dyDescent="0.2">
      <c r="A87" s="28" t="s">
        <v>47</v>
      </c>
      <c r="B87" s="15"/>
      <c r="C87" s="15"/>
      <c r="D87" s="15"/>
    </row>
    <row r="88" spans="1:4" ht="15.75" customHeight="1" x14ac:dyDescent="0.2">
      <c r="A88" s="29"/>
      <c r="B88" s="30"/>
      <c r="C88" s="30"/>
      <c r="D88" s="31"/>
    </row>
    <row r="89" spans="1:4" ht="15.75" customHeight="1" x14ac:dyDescent="0.2">
      <c r="A89" s="32"/>
      <c r="B89" s="30"/>
      <c r="C89" s="30"/>
      <c r="D89" s="33"/>
    </row>
    <row r="90" spans="1:4" ht="171" customHeight="1" x14ac:dyDescent="0.2">
      <c r="A90" s="45" t="s">
        <v>48</v>
      </c>
      <c r="B90" s="46"/>
      <c r="C90" s="46"/>
      <c r="D90" s="46"/>
    </row>
  </sheetData>
  <mergeCells count="20">
    <mergeCell ref="A1:D1"/>
    <mergeCell ref="A3:D3"/>
    <mergeCell ref="A4:D4"/>
    <mergeCell ref="A5:D5"/>
    <mergeCell ref="A6:D6"/>
    <mergeCell ref="B9:D9"/>
    <mergeCell ref="B16:D16"/>
    <mergeCell ref="B47:D47"/>
    <mergeCell ref="B51:D51"/>
    <mergeCell ref="B56:D56"/>
    <mergeCell ref="B62:D62"/>
    <mergeCell ref="B66:D66"/>
    <mergeCell ref="A90:D90"/>
    <mergeCell ref="B21:D21"/>
    <mergeCell ref="B25:D25"/>
    <mergeCell ref="B28:D28"/>
    <mergeCell ref="B32:D32"/>
    <mergeCell ref="B35:D35"/>
    <mergeCell ref="B39:D39"/>
    <mergeCell ref="B45:D45"/>
  </mergeCells>
  <pageMargins left="0.7" right="0.7" top="0.75" bottom="0.75" header="0" footer="0"/>
  <pageSetup paperSize="9" fitToHeight="0" orientation="landscape" cellComments="atEnd" r:id="rId1"/>
  <headerFooter>
    <oddHeader>&amp;CHrvatska zaklada za znanost Istraživački projekti (šifra natječaja: IP-01-2017)</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Financijski plan - predlozak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Leo</cp:lastModifiedBy>
  <dcterms:created xsi:type="dcterms:W3CDTF">2023-01-30T10:08:08Z</dcterms:created>
  <dcterms:modified xsi:type="dcterms:W3CDTF">2023-01-30T10:08:08Z</dcterms:modified>
</cp:coreProperties>
</file>