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drawings/drawing2.xml" ContentType="application/vnd.openxmlformats-officedocument.drawing+xml"/>
  <Override PartName="/xl/charts/style2.xml" ContentType="application/vnd.ms-office.chartstyle+xml"/>
  <Override PartName="/xl/charts/chart2.xml" ContentType="application/vnd.openxmlformats-officedocument.drawingml.chart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giniatech-my.sharepoint.com/personal/carlyf98_vt_edu/Documents/Grad School/Research/"/>
    </mc:Choice>
  </mc:AlternateContent>
  <xr:revisionPtr revIDLastSave="244" documentId="8_{76D89548-6DDF-41BE-B269-E60EC98420C1}" xr6:coauthVersionLast="47" xr6:coauthVersionMax="47" xr10:uidLastSave="{16320C4A-F69D-4C54-ABE4-D65CCAB44E17}"/>
  <bookViews>
    <workbookView minimized="1" xWindow="3348" yWindow="3444" windowWidth="11064" windowHeight="5736" activeTab="2" xr2:uid="{A4AFC74F-CB33-4313-88D6-D1A62F0B6AA8}"/>
  </bookViews>
  <sheets>
    <sheet name="sites_MLLR" sheetId="1" r:id="rId1"/>
    <sheet name="sites_MLLR (2)" sheetId="2" r:id="rId2"/>
    <sheet name="Sheet1" sheetId="3" r:id="rId3"/>
    <sheet name="Shee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" i="2"/>
  <c r="P3" i="2"/>
  <c r="P4" i="2"/>
  <c r="P5" i="2"/>
  <c r="P6" i="2"/>
  <c r="P7" i="2"/>
  <c r="P8" i="2"/>
  <c r="P9" i="2"/>
  <c r="P10" i="2"/>
  <c r="P11" i="2"/>
  <c r="P12" i="2"/>
  <c r="P15" i="2"/>
  <c r="P16" i="2"/>
  <c r="P17" i="2"/>
  <c r="P18" i="2"/>
  <c r="P19" i="2"/>
  <c r="P20" i="2"/>
  <c r="P2" i="2"/>
  <c r="L3" i="2"/>
  <c r="L4" i="2"/>
  <c r="L5" i="2"/>
  <c r="L6" i="2"/>
  <c r="L7" i="2"/>
  <c r="L8" i="2"/>
  <c r="L9" i="2"/>
  <c r="L10" i="2"/>
  <c r="L11" i="2"/>
  <c r="L12" i="2"/>
  <c r="L15" i="2"/>
  <c r="L16" i="2"/>
  <c r="L17" i="2"/>
  <c r="L18" i="2"/>
  <c r="L19" i="2"/>
  <c r="L20" i="2"/>
  <c r="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92DE7-1395-4813-B5DF-FCB13EFBACE4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<sst xmlns="http://schemas.openxmlformats.org/spreadsheetml/2006/main" count="72" uniqueCount="36">
  <si>
    <t>Station number</t>
  </si>
  <si>
    <t>Station description</t>
  </si>
  <si>
    <t>Drainage Area (mi2)</t>
  </si>
  <si>
    <t xml:space="preserve"> South Fork Quantico Creek at Route 619 near Independent Hill, Va.                                                               </t>
  </si>
  <si>
    <t xml:space="preserve"> South Branch Chopawamsic Creek below Marine Road 1 near Garrisonville, Va.                                                      </t>
  </si>
  <si>
    <t xml:space="preserve"> Aquia Creek at Route 641 near Garrisonville, Va.                                                                                </t>
  </si>
  <si>
    <t xml:space="preserve"> Contrary Creek below Route 522 near Mineral, Va.                                                                                </t>
  </si>
  <si>
    <t xml:space="preserve"> Mechums River at Route 614 near White Hall (Ivy), Va.                                                                           </t>
  </si>
  <si>
    <t xml:space="preserve"> North Fork Rivanna River at Route 606 near Earlysville, Va.                                                                     </t>
  </si>
  <si>
    <t xml:space="preserve"> Fine Creek at Route 711 at Fine Creek Mills, Va.                                                                                </t>
  </si>
  <si>
    <t xml:space="preserve"> Buffalo Creek at Route 658 near Hampden Sydney, Va.                                                                             </t>
  </si>
  <si>
    <t xml:space="preserve"> North Meherrin River at Route 687 near Keysville, Va.                                                                           </t>
  </si>
  <si>
    <t xml:space="preserve"> Smith River at Smith River Church (Route 798) near Woolwine, Va.                                                                </t>
  </si>
  <si>
    <t xml:space="preserve"> Sandy River above Route 863 near Danville, Va.                                                                                  </t>
  </si>
  <si>
    <t>Qmonth</t>
  </si>
  <si>
    <t>Q0.5</t>
  </si>
  <si>
    <t>Q1</t>
  </si>
  <si>
    <t>Q2</t>
  </si>
  <si>
    <t>Qmonth (cfs)</t>
  </si>
  <si>
    <t>Q0.5 (cfs)</t>
  </si>
  <si>
    <t>Q1 (cfs)</t>
  </si>
  <si>
    <t>Q2 (cfs)</t>
  </si>
  <si>
    <t>Lat</t>
  </si>
  <si>
    <t>Long</t>
  </si>
  <si>
    <t>lat decimal</t>
  </si>
  <si>
    <t>log decimal</t>
  </si>
  <si>
    <t>others</t>
  </si>
  <si>
    <t>Powells Creek near Turbeville, VA</t>
  </si>
  <si>
    <t>South Anna River tributary no. 6 near Ashland, VA</t>
  </si>
  <si>
    <t>Falls Creek tributary near Victoria, VA</t>
  </si>
  <si>
    <t>Buffalo River tributary near Amherst, VA</t>
  </si>
  <si>
    <t xml:space="preserve">Big Lickinghole Creek tributary near Ferncliff, VA </t>
  </si>
  <si>
    <t>North Holiday Creek near Toga, VA</t>
  </si>
  <si>
    <t>long decimal</t>
  </si>
  <si>
    <t>gage no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</si>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</sst>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sites_MLLR!$G$3:$G$13</c:f>
              <c:numCache>
                <c:formatCode>General</c:formatCode>
                <c:ptCount val="11"/>
                <c:pt idx="0">
                  <c:v>7.62</c:v>
                </c:pt>
                <c:pt idx="1">
                  <c:v>2.46</c:v>
                </c:pt>
                <c:pt idx="2">
                  <c:v>35</c:v>
                </c:pt>
                <c:pt idx="3">
                  <c:v>5.58</c:v>
                </c:pt>
                <c:pt idx="4">
                  <c:v>95.3</c:v>
                </c:pt>
                <c:pt idx="5">
                  <c:v>108</c:v>
                </c:pt>
                <c:pt idx="6">
                  <c:v>22.4</c:v>
                </c:pt>
                <c:pt idx="7">
                  <c:v>69.599999999999994</c:v>
                </c:pt>
                <c:pt idx="8">
                  <c:v>9.06</c:v>
                </c:pt>
                <c:pt idx="9">
                  <c:v>26.3</c:v>
                </c:pt>
                <c:pt idx="10">
                  <c:v>111</c:v>
                </c:pt>
              </c:numCache>
            </c:numRef>
          </c:xVal>
          <c:yVal>
            <c:numRef>
              <c:f>sites_MLLR!$F$3:$F$13</c:f>
              <c:numCache>
                <c:formatCode>General</c:formatCode>
                <c:ptCount val="11"/>
                <c:pt idx="0">
                  <c:v>461</c:v>
                </c:pt>
                <c:pt idx="1">
                  <c:v>298</c:v>
                </c:pt>
                <c:pt idx="2">
                  <c:v>2070</c:v>
                </c:pt>
                <c:pt idx="3">
                  <c:v>172</c:v>
                </c:pt>
                <c:pt idx="4">
                  <c:v>4620</c:v>
                </c:pt>
                <c:pt idx="5">
                  <c:v>4960</c:v>
                </c:pt>
                <c:pt idx="6">
                  <c:v>577</c:v>
                </c:pt>
                <c:pt idx="7">
                  <c:v>1620</c:v>
                </c:pt>
                <c:pt idx="8">
                  <c:v>236</c:v>
                </c:pt>
                <c:pt idx="9">
                  <c:v>2100</c:v>
                </c:pt>
                <c:pt idx="10">
                  <c:v>4940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6-4760-BE05-7E9E65A11E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sites_MLLR!$G$3:$G$13</c:f>
              <c:numCache>
                <c:formatCode>General</c:formatCode>
                <c:ptCount val="11"/>
                <c:pt idx="0">
                  <c:v>7.62</c:v>
                </c:pt>
                <c:pt idx="1">
                  <c:v>2.46</c:v>
                </c:pt>
                <c:pt idx="2">
                  <c:v>35</c:v>
                </c:pt>
                <c:pt idx="3">
                  <c:v>5.58</c:v>
                </c:pt>
                <c:pt idx="4">
                  <c:v>95.3</c:v>
                </c:pt>
                <c:pt idx="5">
                  <c:v>108</c:v>
                </c:pt>
                <c:pt idx="6">
                  <c:v>22.4</c:v>
                </c:pt>
                <c:pt idx="7">
                  <c:v>69.599999999999994</c:v>
                </c:pt>
                <c:pt idx="8">
                  <c:v>9.06</c:v>
                </c:pt>
                <c:pt idx="9">
                  <c:v>26.3</c:v>
                </c:pt>
                <c:pt idx="10">
                  <c:v>111</c:v>
                </c:pt>
              </c:numCache>
            </c:numRef>
          </c:xVal>
          <c:yVal>
            <c:numRef>
              <c:f>sites_MLLR!$E$3:$E$13</c:f>
              <c:numCache>
                <c:formatCode>General</c:formatCode>
                <c:ptCount val="11"/>
                <c:pt idx="0">
                  <c:v>327</c:v>
                </c:pt>
                <c:pt idx="1">
                  <c:v>239</c:v>
                </c:pt>
                <c:pt idx="2">
                  <c:v>1700</c:v>
                </c:pt>
                <c:pt idx="3">
                  <c:v>97</c:v>
                </c:pt>
                <c:pt idx="4">
                  <c:v>3710</c:v>
                </c:pt>
                <c:pt idx="5">
                  <c:v>4360</c:v>
                </c:pt>
                <c:pt idx="6">
                  <c:v>414</c:v>
                </c:pt>
                <c:pt idx="7">
                  <c:v>1210</c:v>
                </c:pt>
                <c:pt idx="8">
                  <c:v>185</c:v>
                </c:pt>
                <c:pt idx="9">
                  <c:v>1300</c:v>
                </c:pt>
                <c:pt idx="10">
                  <c:v>3580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56-4760-BE05-7E9E65A11E4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sites_MLLR!$G$3:$G$13</c:f>
              <c:numCache>
                <c:formatCode>General</c:formatCode>
                <c:ptCount val="11"/>
                <c:pt idx="0">
                  <c:v>7.62</c:v>
                </c:pt>
                <c:pt idx="1">
                  <c:v>2.46</c:v>
                </c:pt>
                <c:pt idx="2">
                  <c:v>35</c:v>
                </c:pt>
                <c:pt idx="3">
                  <c:v>5.58</c:v>
                </c:pt>
                <c:pt idx="4">
                  <c:v>95.3</c:v>
                </c:pt>
                <c:pt idx="5">
                  <c:v>108</c:v>
                </c:pt>
                <c:pt idx="6">
                  <c:v>22.4</c:v>
                </c:pt>
                <c:pt idx="7">
                  <c:v>69.599999999999994</c:v>
                </c:pt>
                <c:pt idx="8">
                  <c:v>9.06</c:v>
                </c:pt>
                <c:pt idx="9">
                  <c:v>26.3</c:v>
                </c:pt>
                <c:pt idx="10">
                  <c:v>111</c:v>
                </c:pt>
              </c:numCache>
            </c:numRef>
          </c:xVal>
          <c:yVal>
            <c:numRef>
              <c:f>sites_MLLR!$D$3:$D$13</c:f>
              <c:numCache>
                <c:formatCode>General</c:formatCode>
                <c:ptCount val="11"/>
                <c:pt idx="0">
                  <c:v>233</c:v>
                </c:pt>
                <c:pt idx="1">
                  <c:v>97</c:v>
                </c:pt>
                <c:pt idx="2">
                  <c:v>1140</c:v>
                </c:pt>
                <c:pt idx="3">
                  <c:v>67</c:v>
                </c:pt>
                <c:pt idx="4">
                  <c:v>2290</c:v>
                </c:pt>
                <c:pt idx="5">
                  <c:v>3060</c:v>
                </c:pt>
                <c:pt idx="6">
                  <c:v>267</c:v>
                </c:pt>
                <c:pt idx="7">
                  <c:v>607</c:v>
                </c:pt>
                <c:pt idx="8">
                  <c:v>148</c:v>
                </c:pt>
                <c:pt idx="9">
                  <c:v>909</c:v>
                </c:pt>
                <c:pt idx="10">
                  <c:v>1750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56-4760-BE05-7E9E65A11E4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sites_MLLR!$G$3:$G$13</c:f>
              <c:numCache>
                <c:formatCode>General</c:formatCode>
                <c:ptCount val="11"/>
                <c:pt idx="0">
                  <c:v>7.62</c:v>
                </c:pt>
                <c:pt idx="1">
                  <c:v>2.46</c:v>
                </c:pt>
                <c:pt idx="2">
                  <c:v>35</c:v>
                </c:pt>
                <c:pt idx="3">
                  <c:v>5.58</c:v>
                </c:pt>
                <c:pt idx="4">
                  <c:v>95.3</c:v>
                </c:pt>
                <c:pt idx="5">
                  <c:v>108</c:v>
                </c:pt>
                <c:pt idx="6">
                  <c:v>22.4</c:v>
                </c:pt>
                <c:pt idx="7">
                  <c:v>69.599999999999994</c:v>
                </c:pt>
                <c:pt idx="8">
                  <c:v>9.06</c:v>
                </c:pt>
                <c:pt idx="9">
                  <c:v>26.3</c:v>
                </c:pt>
                <c:pt idx="10">
                  <c:v>111</c:v>
                </c:pt>
              </c:numCache>
            </c:numRef>
          </c:xVal>
          <c:yVal>
            <c:numRef>
              <c:f>sites_MLLR!$C$3:$C$13</c:f>
              <c:numCache>
                <c:formatCode>General</c:formatCode>
                <c:ptCount val="11"/>
                <c:pt idx="0">
                  <c:v>20.5</c:v>
                </c:pt>
                <c:pt idx="1">
                  <c:v>7.3</c:v>
                </c:pt>
                <c:pt idx="2">
                  <c:v>71.8</c:v>
                </c:pt>
                <c:pt idx="3">
                  <c:v>7.9</c:v>
                </c:pt>
                <c:pt idx="4">
                  <c:v>189</c:v>
                </c:pt>
                <c:pt idx="5">
                  <c:v>232</c:v>
                </c:pt>
                <c:pt idx="6">
                  <c:v>10.8</c:v>
                </c:pt>
                <c:pt idx="7">
                  <c:v>45</c:v>
                </c:pt>
                <c:pt idx="8">
                  <c:v>22</c:v>
                </c:pt>
                <c:pt idx="9">
                  <c:v>158</c:v>
                </c:pt>
                <c:pt idx="10">
                  <c:v>79.8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56-4760-BE05-7E9E65A11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79791"/>
        <c:axId val="1517576463"/>
      </c:scatterChart>
      <c:valAx>
        <c:axId val="151757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76463"/>
        <c:crosses val="autoZero"/>
        <c:crossBetween val="midCat"/>
      </c:valAx>
      <c:valAx>
        <c:axId val="151757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7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'sites_MLLR (2)'!$G$2:$G$12</c:f>
              <c:numCache>
                <c:formatCode>General</c:formatCode>
                <c:ptCount val="11"/>
                <c:pt idx="0">
                  <c:v>7.62</c:v>
                </c:pt>
                <c:pt idx="1">
                  <c:v>2.46</c:v>
                </c:pt>
                <c:pt idx="2">
                  <c:v>35</c:v>
                </c:pt>
                <c:pt idx="3">
                  <c:v>5.58</c:v>
                </c:pt>
                <c:pt idx="4">
                  <c:v>95.3</c:v>
                </c:pt>
                <c:pt idx="5">
                  <c:v>108</c:v>
                </c:pt>
                <c:pt idx="6">
                  <c:v>22.4</c:v>
                </c:pt>
                <c:pt idx="7">
                  <c:v>69.599999999999994</c:v>
                </c:pt>
                <c:pt idx="8">
                  <c:v>9.06</c:v>
                </c:pt>
                <c:pt idx="9">
                  <c:v>26.3</c:v>
                </c:pt>
                <c:pt idx="10">
                  <c:v>111</c:v>
                </c:pt>
              </c:numCache>
            </c:numRef>
          </c:xVal>
          <c:yVal>
            <c:numRef>
              <c:f>'sites_MLLR (2)'!$F$2:$F$12</c:f>
              <c:numCache>
                <c:formatCode>General</c:formatCode>
                <c:ptCount val="11"/>
                <c:pt idx="0">
                  <c:v>461</c:v>
                </c:pt>
                <c:pt idx="1">
                  <c:v>298</c:v>
                </c:pt>
                <c:pt idx="2">
                  <c:v>2070</c:v>
                </c:pt>
                <c:pt idx="3">
                  <c:v>172</c:v>
                </c:pt>
                <c:pt idx="4">
                  <c:v>4620</c:v>
                </c:pt>
                <c:pt idx="5">
                  <c:v>4960</c:v>
                </c:pt>
                <c:pt idx="6">
                  <c:v>577</c:v>
                </c:pt>
                <c:pt idx="7">
                  <c:v>1620</c:v>
                </c:pt>
                <c:pt idx="8">
                  <c:v>236</c:v>
                </c:pt>
                <c:pt idx="9">
                  <c:v>2100</c:v>
                </c:pt>
                <c:pt idx="10">
                  <c:v>4940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0-40AE-B1EC-0840782A80E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'sites_MLLR (2)'!$G$2:$G$12</c:f>
              <c:numCache>
                <c:formatCode>General</c:formatCode>
                <c:ptCount val="11"/>
                <c:pt idx="0">
                  <c:v>7.62</c:v>
                </c:pt>
                <c:pt idx="1">
                  <c:v>2.46</c:v>
                </c:pt>
                <c:pt idx="2">
                  <c:v>35</c:v>
                </c:pt>
                <c:pt idx="3">
                  <c:v>5.58</c:v>
                </c:pt>
                <c:pt idx="4">
                  <c:v>95.3</c:v>
                </c:pt>
                <c:pt idx="5">
                  <c:v>108</c:v>
                </c:pt>
                <c:pt idx="6">
                  <c:v>22.4</c:v>
                </c:pt>
                <c:pt idx="7">
                  <c:v>69.599999999999994</c:v>
                </c:pt>
                <c:pt idx="8">
                  <c:v>9.06</c:v>
                </c:pt>
                <c:pt idx="9">
                  <c:v>26.3</c:v>
                </c:pt>
                <c:pt idx="10">
                  <c:v>111</c:v>
                </c:pt>
              </c:numCache>
            </c:numRef>
          </c:xVal>
          <c:yVal>
            <c:numRef>
              <c:f>'sites_MLLR (2)'!$E$2:$E$12</c:f>
              <c:numCache>
                <c:formatCode>General</c:formatCode>
                <c:ptCount val="11"/>
                <c:pt idx="0">
                  <c:v>327</c:v>
                </c:pt>
                <c:pt idx="1">
                  <c:v>239</c:v>
                </c:pt>
                <c:pt idx="2">
                  <c:v>1700</c:v>
                </c:pt>
                <c:pt idx="3">
                  <c:v>97</c:v>
                </c:pt>
                <c:pt idx="4">
                  <c:v>3710</c:v>
                </c:pt>
                <c:pt idx="5">
                  <c:v>4360</c:v>
                </c:pt>
                <c:pt idx="6">
                  <c:v>414</c:v>
                </c:pt>
                <c:pt idx="7">
                  <c:v>1210</c:v>
                </c:pt>
                <c:pt idx="8">
                  <c:v>185</c:v>
                </c:pt>
                <c:pt idx="9">
                  <c:v>1300</c:v>
                </c:pt>
                <c:pt idx="10">
                  <c:v>3580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C0-40AE-B1EC-0840782A80E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'sites_MLLR (2)'!$G$2:$G$12</c:f>
              <c:numCache>
                <c:formatCode>General</c:formatCode>
                <c:ptCount val="11"/>
                <c:pt idx="0">
                  <c:v>7.62</c:v>
                </c:pt>
                <c:pt idx="1">
                  <c:v>2.46</c:v>
                </c:pt>
                <c:pt idx="2">
                  <c:v>35</c:v>
                </c:pt>
                <c:pt idx="3">
                  <c:v>5.58</c:v>
                </c:pt>
                <c:pt idx="4">
                  <c:v>95.3</c:v>
                </c:pt>
                <c:pt idx="5">
                  <c:v>108</c:v>
                </c:pt>
                <c:pt idx="6">
                  <c:v>22.4</c:v>
                </c:pt>
                <c:pt idx="7">
                  <c:v>69.599999999999994</c:v>
                </c:pt>
                <c:pt idx="8">
                  <c:v>9.06</c:v>
                </c:pt>
                <c:pt idx="9">
                  <c:v>26.3</c:v>
                </c:pt>
                <c:pt idx="10">
                  <c:v>111</c:v>
                </c:pt>
              </c:numCache>
            </c:numRef>
          </c:xVal>
          <c:yVal>
            <c:numRef>
              <c:f>'sites_MLLR (2)'!$D$2:$D$12</c:f>
              <c:numCache>
                <c:formatCode>General</c:formatCode>
                <c:ptCount val="11"/>
                <c:pt idx="0">
                  <c:v>233</c:v>
                </c:pt>
                <c:pt idx="1">
                  <c:v>97</c:v>
                </c:pt>
                <c:pt idx="2">
                  <c:v>1140</c:v>
                </c:pt>
                <c:pt idx="3">
                  <c:v>67</c:v>
                </c:pt>
                <c:pt idx="4">
                  <c:v>2290</c:v>
                </c:pt>
                <c:pt idx="5">
                  <c:v>3060</c:v>
                </c:pt>
                <c:pt idx="6">
                  <c:v>267</c:v>
                </c:pt>
                <c:pt idx="7">
                  <c:v>607</c:v>
                </c:pt>
                <c:pt idx="8">
                  <c:v>148</c:v>
                </c:pt>
                <c:pt idx="9">
                  <c:v>909</c:v>
                </c:pt>
                <c:pt idx="10">
                  <c:v>1750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C0-40AE-B1EC-0840782A80E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'sites_MLLR (2)'!$G$2:$G$12</c:f>
              <c:numCache>
                <c:formatCode>General</c:formatCode>
                <c:ptCount val="11"/>
                <c:pt idx="0">
                  <c:v>7.62</c:v>
                </c:pt>
                <c:pt idx="1">
                  <c:v>2.46</c:v>
                </c:pt>
                <c:pt idx="2">
                  <c:v>35</c:v>
                </c:pt>
                <c:pt idx="3">
                  <c:v>5.58</c:v>
                </c:pt>
                <c:pt idx="4">
                  <c:v>95.3</c:v>
                </c:pt>
                <c:pt idx="5">
                  <c:v>108</c:v>
                </c:pt>
                <c:pt idx="6">
                  <c:v>22.4</c:v>
                </c:pt>
                <c:pt idx="7">
                  <c:v>69.599999999999994</c:v>
                </c:pt>
                <c:pt idx="8">
                  <c:v>9.06</c:v>
                </c:pt>
                <c:pt idx="9">
                  <c:v>26.3</c:v>
                </c:pt>
                <c:pt idx="10">
                  <c:v>111</c:v>
                </c:pt>
              </c:numCache>
            </c:numRef>
          </c:xVal>
          <c:yVal>
            <c:numRef>
              <c:f>'sites_MLLR (2)'!$C$2:$C$12</c:f>
              <c:numCache>
                <c:formatCode>General</c:formatCode>
                <c:ptCount val="11"/>
                <c:pt idx="0">
                  <c:v>20.5</c:v>
                </c:pt>
                <c:pt idx="1">
                  <c:v>7.3</c:v>
                </c:pt>
                <c:pt idx="2">
                  <c:v>71.8</c:v>
                </c:pt>
                <c:pt idx="3">
                  <c:v>7.9</c:v>
                </c:pt>
                <c:pt idx="4">
                  <c:v>189</c:v>
                </c:pt>
                <c:pt idx="5">
                  <c:v>232</c:v>
                </c:pt>
                <c:pt idx="6">
                  <c:v>10.8</c:v>
                </c:pt>
                <c:pt idx="7">
                  <c:v>45</c:v>
                </c:pt>
                <c:pt idx="8">
                  <c:v>22</c:v>
                </c:pt>
                <c:pt idx="9">
                  <c:v>158</c:v>
                </c:pt>
                <c:pt idx="10">
                  <c:v>79.8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C0-40AE-B1EC-0840782A8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79791"/>
        <c:axId val="1517576463"/>
      </c:scatterChart>
      <c:valAx>
        <c:axId val="151757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76463"/>
        <c:crosses val="autoZero"/>
        <c:crossBetween val="midCat"/>
      </c:valAx>
      <c:valAx>
        <c:axId val="151757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7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425450</xdr:colOff>
      <xdr:row>3</xdr:row>
      <xdr:rowOff>527050</xdr:rowOff>
    </xdr:from>
    <xdr:to>
      <xdr:col>13</xdr:col>
      <xdr:colOff>933450</xdr:colOff>
      <xdr:row>4</xdr:row>
      <xdr:rowOff>895350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4E3E5-D0BB-4EA8-BB4E-4BE8331A8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435086</xdr:colOff>
      <xdr:row>6</xdr:row>
      <xdr:rowOff>230096</xdr:rowOff>
    </xdr:from>
    <xdr:to>
      <xdr:col>22</xdr:col>
      <xdr:colOff>939457</xdr:colOff>
      <xdr:row>7</xdr:row>
      <xdr:rowOff>225017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83E2E-49DC-4EAF-957E-FC154279D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F2D35-F909-4B90-B082-4C39815C550C}">
  <dimension ref="A1:G13"/>
  <sheetViews>
    <sheetView topLeftCell="A5" zoomScale="66" zoomScaleNormal="60" workbookViewId="0">
      <selection activeCell="G3" sqref="G3:G13"/>
    </sheetView>
  </sheetViews>
  <sheetFormatPr defaultColWidth="14.77734375" defaultRowHeight="15.6" x14ac:dyDescent="0.3"/>
  <cols>
    <col min="1" max="16384" width="14.77734375" style="4"/>
  </cols>
  <sheetData>
    <row r="1" spans="1:7" ht="46.8" x14ac:dyDescent="0.3">
      <c r="A1" s="1" t="s">
        <v>0</v>
      </c>
      <c r="B1" s="2" t="s">
        <v>1</v>
      </c>
      <c r="C1" s="1" t="s">
        <v>14</v>
      </c>
      <c r="D1" s="1" t="s">
        <v>15</v>
      </c>
      <c r="E1" s="3" t="s">
        <v>16</v>
      </c>
      <c r="F1" s="3" t="s">
        <v>17</v>
      </c>
      <c r="G1" s="4" t="s">
        <v>2</v>
      </c>
    </row>
    <row r="3" spans="1:7" ht="140.4" x14ac:dyDescent="0.3">
      <c r="A3" s="5">
        <v>1658500</v>
      </c>
      <c r="B3" s="6" t="s">
        <v>3</v>
      </c>
      <c r="C3" s="4">
        <v>20.5</v>
      </c>
      <c r="D3" s="7">
        <v>233</v>
      </c>
      <c r="E3" s="4">
        <v>327</v>
      </c>
      <c r="F3" s="4">
        <v>461</v>
      </c>
      <c r="G3" s="4">
        <v>7.62</v>
      </c>
    </row>
    <row r="4" spans="1:7" ht="187.2" x14ac:dyDescent="0.3">
      <c r="A4" s="5">
        <v>1660000</v>
      </c>
      <c r="B4" s="6" t="s">
        <v>4</v>
      </c>
      <c r="C4" s="4">
        <v>7.3</v>
      </c>
      <c r="D4" s="7">
        <v>97</v>
      </c>
      <c r="E4" s="4">
        <v>239</v>
      </c>
      <c r="F4" s="4">
        <v>298</v>
      </c>
      <c r="G4" s="4">
        <v>2.46</v>
      </c>
    </row>
    <row r="5" spans="1:7" ht="109.2" x14ac:dyDescent="0.3">
      <c r="A5" s="5">
        <v>1660400</v>
      </c>
      <c r="B5" s="6" t="s">
        <v>5</v>
      </c>
      <c r="C5" s="4">
        <v>71.8</v>
      </c>
      <c r="D5" s="4">
        <v>1140</v>
      </c>
      <c r="E5" s="4">
        <v>1700</v>
      </c>
      <c r="F5" s="4">
        <v>2070</v>
      </c>
      <c r="G5" s="4">
        <v>35</v>
      </c>
    </row>
    <row r="6" spans="1:7" ht="124.8" x14ac:dyDescent="0.3">
      <c r="A6" s="5">
        <v>1670300</v>
      </c>
      <c r="B6" s="6" t="s">
        <v>6</v>
      </c>
      <c r="C6" s="4">
        <v>7.9</v>
      </c>
      <c r="D6" s="4">
        <v>67</v>
      </c>
      <c r="E6" s="4">
        <v>97</v>
      </c>
      <c r="F6" s="4">
        <v>172</v>
      </c>
      <c r="G6" s="4">
        <v>5.58</v>
      </c>
    </row>
    <row r="7" spans="1:7" ht="140.4" x14ac:dyDescent="0.3">
      <c r="A7" s="5">
        <v>2031000</v>
      </c>
      <c r="B7" s="6" t="s">
        <v>7</v>
      </c>
      <c r="C7" s="4">
        <v>189</v>
      </c>
      <c r="D7" s="4">
        <v>2290</v>
      </c>
      <c r="E7" s="4">
        <v>3710</v>
      </c>
      <c r="F7" s="4">
        <v>4620</v>
      </c>
      <c r="G7" s="4">
        <v>95.3</v>
      </c>
    </row>
    <row r="8" spans="1:7" ht="93.6" x14ac:dyDescent="0.3">
      <c r="A8" s="5">
        <v>2032640</v>
      </c>
      <c r="B8" s="6" t="s">
        <v>8</v>
      </c>
      <c r="C8" s="4">
        <v>232</v>
      </c>
      <c r="D8" s="4">
        <v>3060</v>
      </c>
      <c r="E8" s="4">
        <v>4360</v>
      </c>
      <c r="F8" s="4">
        <v>4960</v>
      </c>
      <c r="G8" s="4">
        <v>108</v>
      </c>
    </row>
    <row r="9" spans="1:7" ht="62.4" x14ac:dyDescent="0.3">
      <c r="A9" s="5">
        <v>2036500</v>
      </c>
      <c r="B9" s="6" t="s">
        <v>9</v>
      </c>
      <c r="C9" s="4">
        <v>10.8</v>
      </c>
      <c r="D9" s="4">
        <v>267</v>
      </c>
      <c r="E9" s="4">
        <v>414</v>
      </c>
      <c r="F9" s="4">
        <v>577</v>
      </c>
      <c r="G9" s="4">
        <v>22.4</v>
      </c>
    </row>
    <row r="10" spans="1:7" ht="62.4" x14ac:dyDescent="0.3">
      <c r="A10" s="5">
        <v>2039000</v>
      </c>
      <c r="B10" s="6" t="s">
        <v>10</v>
      </c>
      <c r="C10" s="4">
        <v>45</v>
      </c>
      <c r="D10" s="4">
        <v>607</v>
      </c>
      <c r="E10" s="4">
        <v>1210</v>
      </c>
      <c r="F10" s="4">
        <v>1620</v>
      </c>
      <c r="G10" s="4">
        <v>69.599999999999994</v>
      </c>
    </row>
    <row r="11" spans="1:7" ht="78" x14ac:dyDescent="0.3">
      <c r="A11" s="5">
        <v>2050500</v>
      </c>
      <c r="B11" s="6" t="s">
        <v>11</v>
      </c>
      <c r="C11" s="4">
        <v>22</v>
      </c>
      <c r="D11" s="4">
        <v>148</v>
      </c>
      <c r="E11" s="4">
        <v>185</v>
      </c>
      <c r="F11" s="4">
        <v>236</v>
      </c>
      <c r="G11" s="4">
        <v>9.06</v>
      </c>
    </row>
    <row r="12" spans="1:7" ht="78" x14ac:dyDescent="0.3">
      <c r="A12" s="5">
        <v>2071530</v>
      </c>
      <c r="B12" s="6" t="s">
        <v>12</v>
      </c>
      <c r="C12" s="4">
        <v>158</v>
      </c>
      <c r="D12" s="4">
        <v>909</v>
      </c>
      <c r="E12" s="4">
        <v>1300</v>
      </c>
      <c r="F12" s="4">
        <v>2100</v>
      </c>
      <c r="G12" s="4">
        <v>26.3</v>
      </c>
    </row>
    <row r="13" spans="1:7" ht="62.4" x14ac:dyDescent="0.3">
      <c r="A13" s="5">
        <v>2074500</v>
      </c>
      <c r="B13" s="6" t="s">
        <v>13</v>
      </c>
      <c r="C13" s="4">
        <v>79.8</v>
      </c>
      <c r="D13" s="4">
        <v>1750</v>
      </c>
      <c r="E13" s="4">
        <v>3580</v>
      </c>
      <c r="F13" s="4">
        <v>4940</v>
      </c>
      <c r="G13" s="4">
        <v>111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DEA1B-CA01-49BE-B052-438A78D61F05}">
  <dimension ref="A1:Q20"/>
  <sheetViews>
    <sheetView topLeftCell="B1" zoomScale="70" zoomScaleNormal="60" workbookViewId="0">
      <selection activeCell="Q15" activeCellId="1" sqref="L15:L20 Q15:Q20"/>
    </sheetView>
  </sheetViews>
  <sheetFormatPr defaultColWidth="14.77734375" defaultRowHeight="15.6" x14ac:dyDescent="0.3"/>
  <cols>
    <col min="1" max="1" width="14.77734375" style="4"/>
    <col min="2" max="2" width="44" style="4" customWidth="1"/>
    <col min="3" max="16384" width="14.77734375" style="4"/>
  </cols>
  <sheetData>
    <row r="1" spans="1:17" ht="31.2" x14ac:dyDescent="0.3">
      <c r="A1" s="8" t="s">
        <v>0</v>
      </c>
      <c r="B1" s="8" t="s">
        <v>1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</v>
      </c>
      <c r="I1" s="4" t="s">
        <v>22</v>
      </c>
      <c r="L1" s="4" t="s">
        <v>24</v>
      </c>
      <c r="M1" s="4" t="s">
        <v>23</v>
      </c>
      <c r="P1" s="4" t="s">
        <v>25</v>
      </c>
    </row>
    <row r="2" spans="1:17" ht="31.2" x14ac:dyDescent="0.3">
      <c r="A2" s="9">
        <v>1658500</v>
      </c>
      <c r="B2" s="9" t="s">
        <v>3</v>
      </c>
      <c r="C2" s="10">
        <v>20.5</v>
      </c>
      <c r="D2" s="11">
        <v>233</v>
      </c>
      <c r="E2" s="10">
        <v>327</v>
      </c>
      <c r="F2" s="10">
        <v>461</v>
      </c>
      <c r="G2" s="10">
        <v>7.62</v>
      </c>
      <c r="I2" s="4">
        <v>38</v>
      </c>
      <c r="J2" s="4">
        <v>35</v>
      </c>
      <c r="K2" s="4">
        <v>14</v>
      </c>
      <c r="L2" s="4">
        <f>I2+J2/60+K2/3600</f>
        <v>38.587222222222223</v>
      </c>
      <c r="M2" s="4">
        <v>77</v>
      </c>
      <c r="N2" s="4">
        <v>25</v>
      </c>
      <c r="O2" s="4">
        <v>44</v>
      </c>
      <c r="P2" s="4">
        <f>M2+N2/60+O2/3600</f>
        <v>77.428888888888892</v>
      </c>
      <c r="Q2" s="4">
        <f>P2*-1</f>
        <v>-77.428888888888892</v>
      </c>
    </row>
    <row r="3" spans="1:17" ht="31.2" x14ac:dyDescent="0.3">
      <c r="A3" s="9">
        <v>1660000</v>
      </c>
      <c r="B3" s="9" t="s">
        <v>4</v>
      </c>
      <c r="C3" s="10">
        <v>7.3</v>
      </c>
      <c r="D3" s="11">
        <v>97</v>
      </c>
      <c r="E3" s="10">
        <v>239</v>
      </c>
      <c r="F3" s="10">
        <v>298</v>
      </c>
      <c r="G3" s="10">
        <v>2.46</v>
      </c>
      <c r="I3" s="4">
        <v>38</v>
      </c>
      <c r="J3" s="4">
        <v>32</v>
      </c>
      <c r="K3" s="4">
        <v>22</v>
      </c>
      <c r="L3" s="4">
        <f t="shared" ref="L3:L20" si="0">I3+J3/60+K3/3600</f>
        <v>38.539444444444442</v>
      </c>
      <c r="M3" s="4">
        <v>77</v>
      </c>
      <c r="N3" s="4">
        <v>25</v>
      </c>
      <c r="O3" s="4">
        <v>30</v>
      </c>
      <c r="P3" s="4">
        <f t="shared" ref="P3:P20" si="1">M3+N3/60+O3/3600</f>
        <v>77.425000000000011</v>
      </c>
      <c r="Q3" s="4">
        <f t="shared" ref="Q3:Q20" si="2">P3*-1</f>
        <v>-77.425000000000011</v>
      </c>
    </row>
    <row r="4" spans="1:17" ht="31.2" x14ac:dyDescent="0.3">
      <c r="A4" s="9">
        <v>1660400</v>
      </c>
      <c r="B4" s="9" t="s">
        <v>5</v>
      </c>
      <c r="C4" s="10">
        <v>71.8</v>
      </c>
      <c r="D4" s="10">
        <v>1140</v>
      </c>
      <c r="E4" s="10">
        <v>1700</v>
      </c>
      <c r="F4" s="10">
        <v>2070</v>
      </c>
      <c r="G4" s="10">
        <v>35</v>
      </c>
      <c r="I4" s="4">
        <v>38</v>
      </c>
      <c r="J4" s="4">
        <v>29</v>
      </c>
      <c r="K4" s="4">
        <v>25</v>
      </c>
      <c r="L4" s="4">
        <f t="shared" si="0"/>
        <v>38.490277777777777</v>
      </c>
      <c r="M4" s="4">
        <v>77</v>
      </c>
      <c r="N4" s="4">
        <v>26</v>
      </c>
      <c r="O4" s="4">
        <v>2</v>
      </c>
      <c r="P4" s="4">
        <f t="shared" si="1"/>
        <v>77.433888888888887</v>
      </c>
      <c r="Q4" s="4">
        <f t="shared" si="2"/>
        <v>-77.433888888888887</v>
      </c>
    </row>
    <row r="5" spans="1:17" ht="31.2" x14ac:dyDescent="0.3">
      <c r="A5" s="9">
        <v>1670300</v>
      </c>
      <c r="B5" s="9" t="s">
        <v>6</v>
      </c>
      <c r="C5" s="10">
        <v>7.9</v>
      </c>
      <c r="D5" s="10">
        <v>67</v>
      </c>
      <c r="E5" s="10">
        <v>97</v>
      </c>
      <c r="F5" s="10">
        <v>172</v>
      </c>
      <c r="G5" s="10">
        <v>5.58</v>
      </c>
      <c r="I5" s="4">
        <v>38</v>
      </c>
      <c r="J5" s="4">
        <v>3</v>
      </c>
      <c r="K5" s="4">
        <v>53</v>
      </c>
      <c r="L5" s="4">
        <f t="shared" si="0"/>
        <v>38.064722222222223</v>
      </c>
      <c r="M5" s="4">
        <v>77</v>
      </c>
      <c r="N5" s="4">
        <v>52</v>
      </c>
      <c r="O5" s="4">
        <v>45</v>
      </c>
      <c r="P5" s="4">
        <f t="shared" si="1"/>
        <v>77.879166666666663</v>
      </c>
      <c r="Q5" s="4">
        <f t="shared" si="2"/>
        <v>-77.879166666666663</v>
      </c>
    </row>
    <row r="6" spans="1:17" ht="31.2" x14ac:dyDescent="0.3">
      <c r="A6" s="9">
        <v>2031000</v>
      </c>
      <c r="B6" s="9" t="s">
        <v>7</v>
      </c>
      <c r="C6" s="10">
        <v>189</v>
      </c>
      <c r="D6" s="10">
        <v>2290</v>
      </c>
      <c r="E6" s="10">
        <v>3710</v>
      </c>
      <c r="F6" s="10">
        <v>4620</v>
      </c>
      <c r="G6" s="10">
        <v>95.3</v>
      </c>
      <c r="I6" s="4">
        <v>38</v>
      </c>
      <c r="J6" s="4">
        <v>6</v>
      </c>
      <c r="K6" s="4">
        <v>9</v>
      </c>
      <c r="L6" s="4">
        <f t="shared" si="0"/>
        <v>38.102499999999999</v>
      </c>
      <c r="M6" s="4">
        <v>78</v>
      </c>
      <c r="N6" s="4">
        <v>35</v>
      </c>
      <c r="O6" s="4">
        <v>35</v>
      </c>
      <c r="P6" s="4">
        <f t="shared" si="1"/>
        <v>78.593055555555551</v>
      </c>
      <c r="Q6" s="4">
        <f t="shared" si="2"/>
        <v>-78.593055555555551</v>
      </c>
    </row>
    <row r="7" spans="1:17" ht="31.2" x14ac:dyDescent="0.3">
      <c r="A7" s="9">
        <v>2032640</v>
      </c>
      <c r="B7" s="9" t="s">
        <v>8</v>
      </c>
      <c r="C7" s="10">
        <v>232</v>
      </c>
      <c r="D7" s="10">
        <v>3060</v>
      </c>
      <c r="E7" s="10">
        <v>4360</v>
      </c>
      <c r="F7" s="10">
        <v>4960</v>
      </c>
      <c r="G7" s="10">
        <v>108</v>
      </c>
      <c r="I7" s="4">
        <v>38</v>
      </c>
      <c r="J7" s="4">
        <v>9</v>
      </c>
      <c r="K7" s="4">
        <v>48</v>
      </c>
      <c r="L7" s="4">
        <f t="shared" si="0"/>
        <v>38.163333333333334</v>
      </c>
      <c r="M7" s="4">
        <v>78</v>
      </c>
      <c r="N7" s="4">
        <v>25</v>
      </c>
      <c r="O7" s="4">
        <v>30</v>
      </c>
      <c r="P7" s="4">
        <f t="shared" si="1"/>
        <v>78.425000000000011</v>
      </c>
      <c r="Q7" s="4">
        <f t="shared" si="2"/>
        <v>-78.425000000000011</v>
      </c>
    </row>
    <row r="8" spans="1:17" ht="31.2" x14ac:dyDescent="0.3">
      <c r="A8" s="9">
        <v>2036500</v>
      </c>
      <c r="B8" s="9" t="s">
        <v>9</v>
      </c>
      <c r="C8" s="10">
        <v>10.8</v>
      </c>
      <c r="D8" s="10">
        <v>267</v>
      </c>
      <c r="E8" s="10">
        <v>414</v>
      </c>
      <c r="F8" s="10">
        <v>577</v>
      </c>
      <c r="G8" s="10">
        <v>22.4</v>
      </c>
      <c r="I8" s="4">
        <v>37</v>
      </c>
      <c r="J8" s="4">
        <v>35</v>
      </c>
      <c r="K8" s="4">
        <v>52</v>
      </c>
      <c r="L8" s="4">
        <f t="shared" si="0"/>
        <v>37.597777777777779</v>
      </c>
      <c r="M8" s="4">
        <v>77</v>
      </c>
      <c r="N8" s="4">
        <v>49</v>
      </c>
      <c r="O8" s="4">
        <v>12</v>
      </c>
      <c r="P8" s="4">
        <f t="shared" si="1"/>
        <v>77.819999999999993</v>
      </c>
      <c r="Q8" s="4">
        <f t="shared" si="2"/>
        <v>-77.819999999999993</v>
      </c>
    </row>
    <row r="9" spans="1:17" ht="31.2" x14ac:dyDescent="0.3">
      <c r="A9" s="9">
        <v>2039000</v>
      </c>
      <c r="B9" s="9" t="s">
        <v>10</v>
      </c>
      <c r="C9" s="10">
        <v>45</v>
      </c>
      <c r="D9" s="10">
        <v>607</v>
      </c>
      <c r="E9" s="10">
        <v>1210</v>
      </c>
      <c r="F9" s="10">
        <v>1620</v>
      </c>
      <c r="G9" s="10">
        <v>69.599999999999994</v>
      </c>
      <c r="I9" s="4">
        <v>37</v>
      </c>
      <c r="J9" s="4">
        <v>15</v>
      </c>
      <c r="K9" s="4">
        <v>25</v>
      </c>
      <c r="L9" s="4">
        <f t="shared" si="0"/>
        <v>37.256944444444443</v>
      </c>
      <c r="M9" s="4">
        <v>78</v>
      </c>
      <c r="N9" s="4">
        <v>29</v>
      </c>
      <c r="O9" s="4">
        <v>12</v>
      </c>
      <c r="P9" s="4">
        <f t="shared" si="1"/>
        <v>78.486666666666665</v>
      </c>
      <c r="Q9" s="4">
        <f t="shared" si="2"/>
        <v>-78.486666666666665</v>
      </c>
    </row>
    <row r="10" spans="1:17" ht="31.2" x14ac:dyDescent="0.3">
      <c r="A10" s="9">
        <v>2050500</v>
      </c>
      <c r="B10" s="9" t="s">
        <v>11</v>
      </c>
      <c r="C10" s="10">
        <v>22</v>
      </c>
      <c r="D10" s="10">
        <v>148</v>
      </c>
      <c r="E10" s="10">
        <v>185</v>
      </c>
      <c r="F10" s="10">
        <v>236</v>
      </c>
      <c r="G10" s="10">
        <v>9.06</v>
      </c>
      <c r="I10" s="4">
        <v>37</v>
      </c>
      <c r="J10" s="4">
        <v>3</v>
      </c>
      <c r="K10" s="4">
        <v>5</v>
      </c>
      <c r="L10" s="4">
        <f t="shared" si="0"/>
        <v>37.051388888888887</v>
      </c>
      <c r="M10" s="4">
        <v>78</v>
      </c>
      <c r="N10" s="4">
        <v>25</v>
      </c>
      <c r="O10" s="4">
        <v>20</v>
      </c>
      <c r="P10" s="4">
        <f t="shared" si="1"/>
        <v>78.422222222222231</v>
      </c>
      <c r="Q10" s="4">
        <f t="shared" si="2"/>
        <v>-78.422222222222231</v>
      </c>
    </row>
    <row r="11" spans="1:17" ht="31.2" x14ac:dyDescent="0.3">
      <c r="A11" s="9">
        <v>2071530</v>
      </c>
      <c r="B11" s="9" t="s">
        <v>12</v>
      </c>
      <c r="C11" s="10">
        <v>158</v>
      </c>
      <c r="D11" s="10">
        <v>909</v>
      </c>
      <c r="E11" s="10">
        <v>1300</v>
      </c>
      <c r="F11" s="10">
        <v>2100</v>
      </c>
      <c r="G11" s="10">
        <v>26.3</v>
      </c>
      <c r="I11" s="4">
        <v>36</v>
      </c>
      <c r="J11" s="4">
        <v>46</v>
      </c>
      <c r="K11" s="4">
        <v>42</v>
      </c>
      <c r="L11" s="4">
        <f t="shared" si="0"/>
        <v>36.778333333333329</v>
      </c>
      <c r="M11" s="4">
        <v>80</v>
      </c>
      <c r="N11" s="4">
        <v>14</v>
      </c>
      <c r="O11" s="4">
        <v>58</v>
      </c>
      <c r="P11" s="4">
        <f t="shared" si="1"/>
        <v>80.24944444444445</v>
      </c>
      <c r="Q11" s="4">
        <f t="shared" si="2"/>
        <v>-80.24944444444445</v>
      </c>
    </row>
    <row r="12" spans="1:17" ht="31.2" x14ac:dyDescent="0.3">
      <c r="A12" s="9">
        <v>2074500</v>
      </c>
      <c r="B12" s="9" t="s">
        <v>13</v>
      </c>
      <c r="C12" s="10">
        <v>79.8</v>
      </c>
      <c r="D12" s="10">
        <v>1750</v>
      </c>
      <c r="E12" s="10">
        <v>3580</v>
      </c>
      <c r="F12" s="10">
        <v>4940</v>
      </c>
      <c r="G12" s="10">
        <v>111</v>
      </c>
      <c r="I12" s="4">
        <v>36</v>
      </c>
      <c r="J12" s="4">
        <v>37</v>
      </c>
      <c r="K12" s="4">
        <v>10</v>
      </c>
      <c r="L12" s="4">
        <f t="shared" si="0"/>
        <v>36.619444444444447</v>
      </c>
      <c r="M12" s="4">
        <v>79</v>
      </c>
      <c r="N12" s="4">
        <v>30</v>
      </c>
      <c r="O12" s="4">
        <v>16</v>
      </c>
      <c r="P12" s="4">
        <f t="shared" si="1"/>
        <v>79.504444444444445</v>
      </c>
      <c r="Q12" s="4">
        <f t="shared" si="2"/>
        <v>-79.504444444444445</v>
      </c>
    </row>
    <row r="13" spans="1:17" x14ac:dyDescent="0.3">
      <c r="Q13" s="4">
        <f t="shared" si="2"/>
        <v>0</v>
      </c>
    </row>
    <row r="14" spans="1:17" x14ac:dyDescent="0.3">
      <c r="A14" s="4" t="s">
        <v>26</v>
      </c>
      <c r="Q14" s="4">
        <f t="shared" si="2"/>
        <v>0</v>
      </c>
    </row>
    <row r="15" spans="1:17" x14ac:dyDescent="0.3">
      <c r="A15" s="4">
        <v>2075350</v>
      </c>
      <c r="B15" s="4" t="s">
        <v>27</v>
      </c>
      <c r="I15" s="4">
        <v>36</v>
      </c>
      <c r="J15" s="4">
        <v>34</v>
      </c>
      <c r="K15" s="4">
        <v>50</v>
      </c>
      <c r="L15" s="4">
        <f t="shared" si="0"/>
        <v>36.580555555555556</v>
      </c>
      <c r="M15" s="4">
        <v>79</v>
      </c>
      <c r="N15" s="4">
        <v>11</v>
      </c>
      <c r="O15" s="4">
        <v>20</v>
      </c>
      <c r="P15" s="4">
        <f t="shared" si="1"/>
        <v>79.188888888888897</v>
      </c>
      <c r="Q15" s="4">
        <f t="shared" si="2"/>
        <v>-79.188888888888897</v>
      </c>
    </row>
    <row r="16" spans="1:17" x14ac:dyDescent="0.3">
      <c r="A16" s="4">
        <v>1672400</v>
      </c>
      <c r="B16" s="4" t="s">
        <v>28</v>
      </c>
      <c r="I16" s="4">
        <v>37</v>
      </c>
      <c r="J16" s="4">
        <v>48</v>
      </c>
      <c r="K16" s="4">
        <v>40</v>
      </c>
      <c r="L16" s="4">
        <f t="shared" si="0"/>
        <v>37.81111111111111</v>
      </c>
      <c r="M16" s="4">
        <v>77</v>
      </c>
      <c r="N16" s="4">
        <v>34</v>
      </c>
      <c r="O16" s="4">
        <v>20</v>
      </c>
      <c r="P16" s="4">
        <f t="shared" si="1"/>
        <v>77.572222222222223</v>
      </c>
      <c r="Q16" s="4">
        <f t="shared" si="2"/>
        <v>-77.572222222222223</v>
      </c>
    </row>
    <row r="17" spans="1:17" x14ac:dyDescent="0.3">
      <c r="A17" s="4">
        <v>2044200</v>
      </c>
      <c r="B17" s="4" t="s">
        <v>29</v>
      </c>
      <c r="I17" s="4">
        <v>37</v>
      </c>
      <c r="J17" s="4">
        <v>2</v>
      </c>
      <c r="K17" s="4">
        <v>4</v>
      </c>
      <c r="L17" s="4">
        <f t="shared" si="0"/>
        <v>37.034444444444439</v>
      </c>
      <c r="M17" s="4">
        <v>78</v>
      </c>
      <c r="N17" s="4">
        <v>10</v>
      </c>
      <c r="O17" s="4">
        <v>26</v>
      </c>
      <c r="P17" s="4">
        <f t="shared" si="1"/>
        <v>78.173888888888897</v>
      </c>
      <c r="Q17" s="4">
        <f t="shared" si="2"/>
        <v>-78.173888888888897</v>
      </c>
    </row>
    <row r="18" spans="1:17" x14ac:dyDescent="0.3">
      <c r="A18" s="4">
        <v>2027700</v>
      </c>
      <c r="B18" s="4" t="s">
        <v>30</v>
      </c>
      <c r="I18" s="4">
        <v>37</v>
      </c>
      <c r="J18" s="4">
        <v>33</v>
      </c>
      <c r="K18" s="4">
        <v>45</v>
      </c>
      <c r="L18" s="4">
        <f t="shared" si="0"/>
        <v>37.5625</v>
      </c>
      <c r="M18" s="4">
        <v>78</v>
      </c>
      <c r="N18" s="4">
        <v>57</v>
      </c>
      <c r="O18" s="4">
        <v>35</v>
      </c>
      <c r="P18" s="4">
        <f t="shared" si="1"/>
        <v>78.959722222222226</v>
      </c>
      <c r="Q18" s="4">
        <f t="shared" si="2"/>
        <v>-78.959722222222226</v>
      </c>
    </row>
    <row r="19" spans="1:17" x14ac:dyDescent="0.3">
      <c r="A19" s="4">
        <v>2035400</v>
      </c>
      <c r="B19" s="4" t="s">
        <v>31</v>
      </c>
      <c r="I19" s="4">
        <v>37</v>
      </c>
      <c r="J19" s="4">
        <v>49</v>
      </c>
      <c r="K19" s="4">
        <v>34</v>
      </c>
      <c r="L19" s="4">
        <f t="shared" si="0"/>
        <v>37.826111111111118</v>
      </c>
      <c r="M19" s="4">
        <v>77</v>
      </c>
      <c r="N19" s="4">
        <v>58</v>
      </c>
      <c r="O19" s="4">
        <v>23</v>
      </c>
      <c r="P19" s="4">
        <f t="shared" si="1"/>
        <v>77.973055555555561</v>
      </c>
      <c r="Q19" s="4">
        <f t="shared" si="2"/>
        <v>-77.973055555555561</v>
      </c>
    </row>
    <row r="20" spans="1:17" x14ac:dyDescent="0.3">
      <c r="A20" s="4">
        <v>2038845</v>
      </c>
      <c r="B20" s="4" t="s">
        <v>32</v>
      </c>
      <c r="I20" s="4">
        <v>37</v>
      </c>
      <c r="J20" s="4">
        <v>26</v>
      </c>
      <c r="K20" s="4">
        <v>9</v>
      </c>
      <c r="L20" s="4">
        <f t="shared" si="0"/>
        <v>37.435833333333328</v>
      </c>
      <c r="M20" s="4">
        <v>78</v>
      </c>
      <c r="N20" s="4">
        <v>40</v>
      </c>
      <c r="O20" s="4">
        <v>4</v>
      </c>
      <c r="P20" s="4">
        <f t="shared" si="1"/>
        <v>78.667777777777786</v>
      </c>
      <c r="Q20" s="4">
        <f t="shared" si="2"/>
        <v>-78.667777777777786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092B7-6EA1-4767-BF2D-727ECF8060C9}">
  <dimension ref="A1:D12"/>
  <sheetViews>
    <sheetView tabSelected="1" topLeftCell="A7" workbookViewId="0">
      <selection activeCell="C2" sqref="C2:D12"/>
    </sheetView>
  </sheetViews>
  <sheetFormatPr defaultRowHeight="14.4" x14ac:dyDescent="0.3"/>
  <cols>
    <col min="2" max="2" width="42.5546875" bestFit="1" customWidth="1"/>
  </cols>
  <sheetData>
    <row r="1" spans="1:4" ht="31.2" x14ac:dyDescent="0.3">
      <c r="A1" s="8" t="s">
        <v>0</v>
      </c>
      <c r="B1" s="8" t="s">
        <v>1</v>
      </c>
      <c r="C1" t="s">
        <v>24</v>
      </c>
      <c r="D1" t="s">
        <v>33</v>
      </c>
    </row>
    <row r="2" spans="1:4" ht="31.2" x14ac:dyDescent="0.3">
      <c r="A2" s="9">
        <v>1658500</v>
      </c>
      <c r="B2" s="9" t="s">
        <v>3</v>
      </c>
      <c r="C2">
        <v>38.587222222222223</v>
      </c>
      <c r="D2">
        <v>-77.428888888888892</v>
      </c>
    </row>
    <row r="3" spans="1:4" ht="31.2" x14ac:dyDescent="0.3">
      <c r="A3" s="9">
        <v>1660000</v>
      </c>
      <c r="B3" s="9" t="s">
        <v>4</v>
      </c>
      <c r="C3">
        <v>38.539444444444442</v>
      </c>
      <c r="D3">
        <v>-77.425000000000011</v>
      </c>
    </row>
    <row r="4" spans="1:4" ht="31.2" x14ac:dyDescent="0.3">
      <c r="A4" s="9">
        <v>1660400</v>
      </c>
      <c r="B4" s="9" t="s">
        <v>5</v>
      </c>
      <c r="C4">
        <v>38.490277777777777</v>
      </c>
      <c r="D4">
        <v>-77.433888888888887</v>
      </c>
    </row>
    <row r="5" spans="1:4" ht="124.8" x14ac:dyDescent="0.3">
      <c r="A5" s="9">
        <v>1670300</v>
      </c>
      <c r="B5" s="9" t="s">
        <v>6</v>
      </c>
      <c r="C5">
        <v>38.064722222222223</v>
      </c>
      <c r="D5">
        <v>-77.879166666666663</v>
      </c>
    </row>
    <row r="6" spans="1:4" ht="140.4" x14ac:dyDescent="0.3">
      <c r="A6" s="9">
        <v>2031000</v>
      </c>
      <c r="B6" s="9" t="s">
        <v>7</v>
      </c>
      <c r="C6">
        <v>38.102499999999999</v>
      </c>
      <c r="D6">
        <v>-78.593055555555551</v>
      </c>
    </row>
    <row r="7" spans="1:4" ht="124.8" x14ac:dyDescent="0.3">
      <c r="A7" s="9">
        <v>2032640</v>
      </c>
      <c r="B7" s="9" t="s">
        <v>8</v>
      </c>
      <c r="C7">
        <v>38.163333333333334</v>
      </c>
      <c r="D7">
        <v>-78.425000000000011</v>
      </c>
    </row>
    <row r="8" spans="1:4" ht="31.2" x14ac:dyDescent="0.3">
      <c r="A8" s="9">
        <v>2036500</v>
      </c>
      <c r="B8" s="9" t="s">
        <v>9</v>
      </c>
      <c r="C8">
        <v>37.597777777777779</v>
      </c>
      <c r="D8">
        <v>-77.819999999999993</v>
      </c>
    </row>
    <row r="9" spans="1:4" ht="31.2" x14ac:dyDescent="0.3">
      <c r="A9" s="9">
        <v>2039000</v>
      </c>
      <c r="B9" s="9" t="s">
        <v>10</v>
      </c>
      <c r="C9">
        <v>37.256944444444443</v>
      </c>
      <c r="D9">
        <v>-78.486666666666665</v>
      </c>
    </row>
    <row r="10" spans="1:4" ht="31.2" x14ac:dyDescent="0.3">
      <c r="A10" s="9">
        <v>2050500</v>
      </c>
      <c r="B10" s="9" t="s">
        <v>11</v>
      </c>
      <c r="C10">
        <v>37.051388888888887</v>
      </c>
      <c r="D10">
        <v>-78.422222222222231</v>
      </c>
    </row>
    <row r="11" spans="1:4" ht="31.2" x14ac:dyDescent="0.3">
      <c r="A11" s="9">
        <v>2071530</v>
      </c>
      <c r="B11" s="9" t="s">
        <v>12</v>
      </c>
      <c r="C11">
        <v>36.778333333333329</v>
      </c>
      <c r="D11">
        <v>-80.24944444444445</v>
      </c>
    </row>
    <row r="12" spans="1:4" ht="31.2" x14ac:dyDescent="0.3">
      <c r="A12" s="9">
        <v>2074500</v>
      </c>
      <c r="B12" s="9" t="s">
        <v>13</v>
      </c>
      <c r="C12">
        <v>36.619444444444447</v>
      </c>
      <c r="D12">
        <v>-79.504444444444445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5EB6-468F-4728-9F48-321BF6B7BFD4}">
  <dimension ref="A1:D7"/>
  <sheetViews>
    <sheetView workbookViewId="0">
      <selection activeCell="C2" sqref="C2:D7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24</v>
      </c>
      <c r="D1" t="s">
        <v>33</v>
      </c>
    </row>
    <row r="2" spans="1:4" ht="15.6" x14ac:dyDescent="0.3">
      <c r="A2" s="4">
        <v>2075350</v>
      </c>
      <c r="B2" s="4" t="s">
        <v>27</v>
      </c>
      <c r="C2">
        <v>36.580555555555556</v>
      </c>
      <c r="D2">
        <v>-79.188888888888897</v>
      </c>
    </row>
    <row r="3" spans="1:4" ht="15.6" x14ac:dyDescent="0.3">
      <c r="A3" s="4">
        <v>1672400</v>
      </c>
      <c r="B3" s="4" t="s">
        <v>28</v>
      </c>
      <c r="C3">
        <v>37.81111111111111</v>
      </c>
      <c r="D3">
        <v>-77.572222222222223</v>
      </c>
    </row>
    <row r="4" spans="1:4" ht="15.6" x14ac:dyDescent="0.3">
      <c r="A4" s="4">
        <v>2044200</v>
      </c>
      <c r="B4" s="4" t="s">
        <v>29</v>
      </c>
      <c r="C4">
        <v>37.034444444444439</v>
      </c>
      <c r="D4">
        <v>-78.173888888888897</v>
      </c>
    </row>
    <row r="5" spans="1:4" ht="15.6" x14ac:dyDescent="0.3">
      <c r="A5" s="4">
        <v>2027700</v>
      </c>
      <c r="B5" s="4" t="s">
        <v>30</v>
      </c>
      <c r="C5">
        <v>37.5625</v>
      </c>
      <c r="D5">
        <v>-78.959722222222226</v>
      </c>
    </row>
    <row r="6" spans="1:4" ht="15.6" x14ac:dyDescent="0.3">
      <c r="A6" s="4">
        <v>2035400</v>
      </c>
      <c r="B6" s="4" t="s">
        <v>31</v>
      </c>
      <c r="C6">
        <v>37.826111111111118</v>
      </c>
      <c r="D6">
        <v>-77.973055555555561</v>
      </c>
    </row>
    <row r="7" spans="1:4" ht="15.6" x14ac:dyDescent="0.3">
      <c r="A7" s="4">
        <v>2038845</v>
      </c>
      <c r="B7" s="4" t="s">
        <v>32</v>
      </c>
      <c r="C7">
        <v>37.435833333333328</v>
      </c>
      <c r="D7">
        <v>-78.667777777777786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D A A B Q S w M E F A A C A A g A W W d l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F l n Z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Z 2 V T 7 r F z R J I A A A C 1 A A A A E w A c A E Z v c m 1 1 b G F z L 1 N l Y 3 R p b 2 4 x L m 0 g o h g A K K A U A A A A A A A A A A A A A A A A A A A A A A A A A A A A T Y 0 x C 8 I w F I T 3 Q P 5 D 6 N S C F F p w s b g Y 6 e R W 3 b L E 9 o G B 9 D 3 I e 0 W L + N + t F s E b 7 u C 7 g 2 P o J R C a b s 2 q 0 U o r v v k E g x F / j V C Z v Y k g W p l F H U 2 p h 4 W c P 1 X Z J h o t x W l E z p + n g M B f d A j o 0 5 y 3 Y Z l Y Q g E U z j O 7 c x e G x K 7 3 K c 7 u S H e M 5 A d 2 6 0 0 p D 8 m K j c E p x p 9 X 9 b Y u X o V W A f / / m z d Q S w E C L Q A U A A I A C A B Z Z 2 V T W I 3 o 0 6 I A A A D 1 A A A A E g A A A A A A A A A A A A A A A A A A A A A A Q 2 9 u Z m l n L 1 B h Y 2 t h Z 2 U u e G 1 s U E s B A i 0 A F A A C A A g A W W d l U w / K 6 a u k A A A A 6 Q A A A B M A A A A A A A A A A A A A A A A A 7 g A A A F t D b 2 5 0 Z W 5 0 X 1 R 5 c G V z X S 5 4 b W x Q S w E C L Q A U A A I A C A B Z Z 2 V T 7 r F z R J I A A A C 1 A A A A E w A A A A A A A A A A A A A A A A D f A Q A A R m 9 y b X V s Y X M v U 2 V j d G l v b j E u b V B L B Q Y A A A A A A w A D A M I A A A C +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B w A A A A A A A B 8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W J s Z T E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z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V Q x N j o 1 N z o y N y 4 3 O T c 0 N z Y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M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h Y m x l M S 9 B d X R v U m V t b 3 Z l Z E N v b H V t b n M x L n t D b 2 x 1 b W 4 x L D B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T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/ A M S 3 I m G 5 C u z e f R A k L / E w A A A A A A g A A A A A A E G Y A A A A B A A A g A A A A M 1 h H I H 1 I H n y v C T F q i V / / Y 3 t o m L t X I 8 2 Z B N J E n c 4 7 f a 4 A A A A A D o A A A A A C A A A g A A A A j j j g 2 9 X F b e h S 7 d s 4 D u i t V d 5 F P 0 h T Y M v b k p k j T V 7 2 C 3 J Q A A A A t I u u j V P v P q 0 v e K b H v 4 K A q t r t J c C t m F I D X s M 3 Q 6 h E p l O / M P 6 h 7 f 7 C + s a I j G h 5 h E t f q y U M j G k q E m 8 l A w W A B T n 0 X r a s c V d g 2 n p n 8 Q P d z 2 + I b I 1 A A A A A E G 5 Y T 8 E j t H l O Z z t f B y O y x 9 G f T I C z W 0 e D 6 h g F n U t 2 j g X 8 L e 5 l g 6 f 2 l 2 L b z c v B + 1 y 1 p 6 6 s a i X m D o Z l M 3 4 K J 9 M L t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52298064F77649A0115DF34FF73D0C" ma:contentTypeVersion="8" ma:contentTypeDescription="Create a new document." ma:contentTypeScope="" ma:versionID="b92809d9ed69ae3239c6759587030547">
  <xsd:schema xmlns:xsd="http://www.w3.org/2001/XMLSchema" xmlns:xs="http://www.w3.org/2001/XMLSchema" xmlns:p="http://schemas.microsoft.com/office/2006/metadata/properties" xmlns:ns2="a48f8701-2337-4904-8086-ce7fdf912cd2" targetNamespace="http://schemas.microsoft.com/office/2006/metadata/properties" ma:root="true" ma:fieldsID="890e37bffb68e1d57d7ac8d2f8074225" ns2:_="">
    <xsd:import namespace="a48f8701-2337-4904-8086-ce7fdf912c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f8701-2337-4904-8086-ce7fdf912c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24119B-FE83-49BD-9279-6879732602E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A9579F1-0371-4E23-8068-8CF9A86C2E4F}"/>
</file>

<file path=customXml/itemProps3.xml><?xml version="1.0" encoding="utf-8"?>
<ds:datastoreItem xmlns:ds="http://schemas.openxmlformats.org/officeDocument/2006/customXml" ds:itemID="{50606BCB-298B-49AE-913E-A804A353C17C}"/>
</file>

<file path=customXml/itemProps4.xml><?xml version="1.0" encoding="utf-8"?>
<ds:datastoreItem xmlns:ds="http://schemas.openxmlformats.org/officeDocument/2006/customXml" ds:itemID="{B6F031E6-4E5A-43DE-BFF9-CD8EC8345B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sites_MLLR</vt:lpstr>
      <vt:lpstr>sites_MLLR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 Federman</dc:creator>
  <cp:lastModifiedBy>Carly Federman</cp:lastModifiedBy>
  <dcterms:created xsi:type="dcterms:W3CDTF">2021-08-17T14:14:04Z</dcterms:created>
  <dcterms:modified xsi:type="dcterms:W3CDTF">2021-11-05T17:28:03Z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0x010100F552298064F77649A0115DF34FF73D0C</vt:lpwstr>
  </property>
</Properties>
</file>