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Documents/Own/Papers_and_Projects/comparison_ArchRec_tools/GitHub_SARbenchmarks/literature_review/gray_literature/"/>
    </mc:Choice>
  </mc:AlternateContent>
  <xr:revisionPtr revIDLastSave="0" documentId="13_ncr:1_{DC60701D-CAFE-8747-BFAA-218F8372024E}" xr6:coauthVersionLast="47" xr6:coauthVersionMax="47" xr10:uidLastSave="{00000000-0000-0000-0000-000000000000}"/>
  <bookViews>
    <workbookView xWindow="0" yWindow="500" windowWidth="38400" windowHeight="19640" xr2:uid="{E34F97B0-F1C8-E84E-8C54-DB5E482818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I3" i="1"/>
  <c r="G3" i="1"/>
  <c r="F3" i="1"/>
  <c r="J2" i="1"/>
  <c r="I2" i="1"/>
  <c r="G2" i="1"/>
  <c r="F2" i="1"/>
  <c r="K3" i="1" l="1"/>
  <c r="K2" i="1"/>
  <c r="L2" i="1" s="1"/>
  <c r="N2" i="1" s="1"/>
  <c r="L3" i="1"/>
  <c r="N3" i="1" s="1"/>
</calcChain>
</file>

<file path=xl/sharedStrings.xml><?xml version="1.0" encoding="utf-8"?>
<sst xmlns="http://schemas.openxmlformats.org/spreadsheetml/2006/main" count="13" uniqueCount="13">
  <si>
    <t># total</t>
  </si>
  <si>
    <t># agreements</t>
  </si>
  <si>
    <t># include reviewer 1</t>
  </si>
  <si>
    <t># include reviewer 2</t>
  </si>
  <si>
    <t># exclude reviewer 1</t>
  </si>
  <si>
    <t># exclude reviewer 2</t>
  </si>
  <si>
    <t>p_o</t>
  </si>
  <si>
    <t>p_include</t>
  </si>
  <si>
    <t>p_exclude</t>
  </si>
  <si>
    <t>p_e</t>
  </si>
  <si>
    <t>Cohen's Kappa</t>
  </si>
  <si>
    <t>Phase 1</t>
  </si>
  <si>
    <t>Phase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</si>
</sst>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2" fillId="0" borderId="1" xfId="0" applyFont="1" applyBorder="1"/>
    <xf numFmtId="0" fontId="2" fillId="0" borderId="3" xfId="0" applyFont="1" applyBorder="1"/>
    <xf numFmtId="0" fontId="1" fillId="0" borderId="0" xfId="0" applyFont="1"/>
    <xf numFmtId="2" fontId="1" fillId="0" borderId="0" xfId="0" applyNumberFormat="1" applyFont="1"/>
    <xf numFmtId="2" fontId="1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A1CBE-66B1-324E-B98D-2E05D797AB75}">
  <dimension ref="A1:N3"/>
  <sheetViews>
    <sheetView tabSelected="1" workbookViewId="0">
      <selection activeCell="E8" sqref="E8"/>
    </sheetView>
  </sheetViews>
  <sheetFormatPr baseColWidth="10" defaultRowHeight="16" x14ac:dyDescent="0.2"/>
  <cols>
    <col min="4" max="5" width="14.6640625" customWidth="1"/>
    <col min="6" max="6" width="15" customWidth="1"/>
    <col min="7" max="7" width="15.5" customWidth="1"/>
  </cols>
  <sheetData>
    <row r="1" spans="1:14" ht="17" thickBo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/>
      <c r="I1" s="2" t="s">
        <v>6</v>
      </c>
      <c r="J1" s="2" t="s">
        <v>7</v>
      </c>
      <c r="K1" s="2" t="s">
        <v>8</v>
      </c>
      <c r="L1" s="2" t="s">
        <v>9</v>
      </c>
      <c r="M1" s="2"/>
      <c r="N1" s="3" t="s">
        <v>10</v>
      </c>
    </row>
    <row r="2" spans="1:14" x14ac:dyDescent="0.2">
      <c r="A2" s="4" t="s">
        <v>11</v>
      </c>
      <c r="B2" s="5">
        <v>315</v>
      </c>
      <c r="C2" s="5">
        <v>311</v>
      </c>
      <c r="D2" s="5">
        <v>13</v>
      </c>
      <c r="E2" s="5">
        <v>11</v>
      </c>
      <c r="F2" s="5">
        <f t="shared" ref="F2:F3" si="0">B2-D2</f>
        <v>302</v>
      </c>
      <c r="G2" s="5">
        <f t="shared" ref="G2:G3" si="1">B2-E2</f>
        <v>304</v>
      </c>
      <c r="I2" s="6">
        <f t="shared" ref="I2:I3" si="2">C2/B2</f>
        <v>0.98730158730158735</v>
      </c>
      <c r="J2" s="6">
        <f t="shared" ref="J2:J3" si="3">(D2/B2)*(E2/B2)</f>
        <v>1.4411690602166793E-3</v>
      </c>
      <c r="K2" s="6">
        <f t="shared" ref="K2:K3" si="4">(F2/B2)*(G2/B2)</f>
        <v>0.92525069286974049</v>
      </c>
      <c r="L2" s="6">
        <f t="shared" ref="L2:L3" si="5">J2+K2</f>
        <v>0.92669186192995712</v>
      </c>
      <c r="M2" s="6"/>
      <c r="N2" s="7">
        <f t="shared" ref="N2:N3" si="6">(I2-L2)/(1-L2)</f>
        <v>0.8267803134451478</v>
      </c>
    </row>
    <row r="3" spans="1:14" x14ac:dyDescent="0.2">
      <c r="A3" s="4" t="s">
        <v>12</v>
      </c>
      <c r="B3" s="5">
        <v>12</v>
      </c>
      <c r="C3" s="5">
        <v>12</v>
      </c>
      <c r="D3" s="5">
        <v>1</v>
      </c>
      <c r="E3" s="5">
        <v>1</v>
      </c>
      <c r="F3" s="5">
        <f t="shared" si="0"/>
        <v>11</v>
      </c>
      <c r="G3" s="5">
        <f t="shared" si="1"/>
        <v>11</v>
      </c>
      <c r="I3" s="6">
        <f t="shared" si="2"/>
        <v>1</v>
      </c>
      <c r="J3" s="6">
        <f t="shared" si="3"/>
        <v>6.9444444444444441E-3</v>
      </c>
      <c r="K3" s="6">
        <f t="shared" si="4"/>
        <v>0.84027777777777768</v>
      </c>
      <c r="L3" s="6">
        <f t="shared" si="5"/>
        <v>0.8472222222222221</v>
      </c>
      <c r="M3" s="6"/>
      <c r="N3" s="7">
        <f t="shared" si="6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2024-08-08T05:02:09Z</dcterms:created>
  <dcterms:modified xsi:type="dcterms:W3CDTF">2024-08-09T11:09:44Z</dcterms:modified>
</cp:coreProperties>
</file>