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eo-s\Downloads\"/>
    </mc:Choice>
  </mc:AlternateContent>
  <xr:revisionPtr revIDLastSave="0" documentId="13_ncr:1_{CA5E2B55-7A1C-4A59-8809-F11ABB568F0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videos" sheetId="1" r:id="rId1"/>
    <sheet name="perguntas" sheetId="2" r:id="rId2"/>
    <sheet name="tipo pergunta" sheetId="3" r:id="rId3"/>
    <sheet name="sub-categoria" sheetId="4" r:id="rId4"/>
    <sheet name="dominio" sheetId="5" r:id="rId5"/>
    <sheet name="resultado" sheetId="6" r:id="rId6"/>
    <sheet name="gemini 1.5 pro" sheetId="7" r:id="rId7"/>
  </sheets>
  <definedNames>
    <definedName name="_xlnm._FilterDatabase" localSheetId="1" hidden="1">perguntas!$A$1:$J$315</definedName>
    <definedName name="_xlnm._FilterDatabase" localSheetId="0" hidden="1">videos!$A$1:$H$68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7" l="1"/>
  <c r="J12" i="7"/>
  <c r="L12" i="7" s="1"/>
  <c r="I12" i="7" s="1"/>
  <c r="K11" i="7"/>
  <c r="J11" i="7"/>
  <c r="L11" i="7" s="1"/>
  <c r="I11" i="7" s="1"/>
  <c r="O8" i="7"/>
  <c r="K6" i="7"/>
  <c r="J6" i="7"/>
  <c r="L6" i="7" s="1"/>
  <c r="K5" i="7"/>
  <c r="J5" i="7"/>
  <c r="L5" i="7" s="1"/>
  <c r="L4" i="7"/>
  <c r="K4" i="7"/>
  <c r="J4" i="7"/>
  <c r="L3" i="7"/>
  <c r="K3" i="7"/>
  <c r="J3" i="7"/>
  <c r="K2" i="7"/>
  <c r="J2" i="7"/>
  <c r="K12" i="6"/>
  <c r="J12" i="6"/>
  <c r="L12" i="6" s="1"/>
  <c r="I12" i="6" s="1"/>
  <c r="K11" i="6"/>
  <c r="J11" i="6"/>
  <c r="L11" i="6" s="1"/>
  <c r="I11" i="6" s="1"/>
  <c r="O8" i="6"/>
  <c r="K6" i="6"/>
  <c r="J6" i="6"/>
  <c r="L6" i="6" s="1"/>
  <c r="K5" i="6"/>
  <c r="J5" i="6"/>
  <c r="L5" i="6" s="1"/>
  <c r="K4" i="6"/>
  <c r="J4" i="6"/>
  <c r="L4" i="6" s="1"/>
  <c r="K3" i="6"/>
  <c r="L3" i="6" s="1"/>
  <c r="J3" i="6"/>
  <c r="K2" i="6"/>
  <c r="J2" i="6"/>
  <c r="A32" i="2"/>
  <c r="A37" i="2" s="1"/>
  <c r="C37" i="2" s="1"/>
  <c r="C27" i="2"/>
  <c r="A26" i="2"/>
  <c r="A31" i="2" s="1"/>
  <c r="C22" i="2"/>
  <c r="C17" i="2"/>
  <c r="A16" i="2"/>
  <c r="A21" i="2" s="1"/>
  <c r="C21" i="2" s="1"/>
  <c r="A15" i="2"/>
  <c r="C15" i="2" s="1"/>
  <c r="A12" i="2"/>
  <c r="A17" i="2" s="1"/>
  <c r="A22" i="2" s="1"/>
  <c r="A27" i="2" s="1"/>
  <c r="A11" i="2"/>
  <c r="C11" i="2" s="1"/>
  <c r="C10" i="2"/>
  <c r="A10" i="2"/>
  <c r="A9" i="2"/>
  <c r="A8" i="2"/>
  <c r="A13" i="2" s="1"/>
  <c r="C7" i="2"/>
  <c r="A7" i="2"/>
  <c r="C6" i="2"/>
  <c r="C5" i="2"/>
  <c r="C4" i="2"/>
  <c r="C3" i="2"/>
  <c r="C2" i="2"/>
  <c r="N6" i="1"/>
  <c r="N5" i="1"/>
  <c r="C31" i="2" l="1"/>
  <c r="A36" i="2"/>
  <c r="C16" i="2"/>
  <c r="C26" i="2"/>
  <c r="L2" i="7"/>
  <c r="L2" i="6"/>
  <c r="C8" i="2"/>
  <c r="A14" i="2"/>
  <c r="C9" i="2"/>
  <c r="C13" i="2"/>
  <c r="A18" i="2"/>
  <c r="C32" i="2"/>
  <c r="A42" i="2"/>
  <c r="C12" i="2"/>
  <c r="A20" i="2"/>
  <c r="A23" i="2" l="1"/>
  <c r="C18" i="2"/>
  <c r="A25" i="2"/>
  <c r="C20" i="2"/>
  <c r="A47" i="2"/>
  <c r="C42" i="2"/>
  <c r="C14" i="2"/>
  <c r="A19" i="2"/>
  <c r="A41" i="2"/>
  <c r="C36" i="2"/>
  <c r="A46" i="2" l="1"/>
  <c r="C41" i="2"/>
  <c r="A24" i="2"/>
  <c r="C19" i="2"/>
  <c r="A52" i="2"/>
  <c r="C47" i="2"/>
  <c r="C25" i="2"/>
  <c r="A30" i="2"/>
  <c r="C23" i="2"/>
  <c r="A28" i="2"/>
  <c r="A33" i="2" l="1"/>
  <c r="C28" i="2"/>
  <c r="A35" i="2"/>
  <c r="C30" i="2"/>
  <c r="A57" i="2"/>
  <c r="C52" i="2"/>
  <c r="C24" i="2"/>
  <c r="A29" i="2"/>
  <c r="A51" i="2"/>
  <c r="C46" i="2"/>
  <c r="A56" i="2" l="1"/>
  <c r="C51" i="2"/>
  <c r="A34" i="2"/>
  <c r="C29" i="2"/>
  <c r="C57" i="2"/>
  <c r="A62" i="2"/>
  <c r="C35" i="2"/>
  <c r="A40" i="2"/>
  <c r="C33" i="2"/>
  <c r="A38" i="2"/>
  <c r="A45" i="2" l="1"/>
  <c r="C40" i="2"/>
  <c r="A67" i="2"/>
  <c r="C62" i="2"/>
  <c r="C34" i="2"/>
  <c r="A39" i="2"/>
  <c r="A43" i="2"/>
  <c r="C38" i="2"/>
  <c r="C56" i="2"/>
  <c r="A61" i="2"/>
  <c r="A44" i="2" l="1"/>
  <c r="C39" i="2"/>
  <c r="C43" i="2"/>
  <c r="A48" i="2"/>
  <c r="A72" i="2"/>
  <c r="C67" i="2"/>
  <c r="C61" i="2"/>
  <c r="A66" i="2"/>
  <c r="C45" i="2"/>
  <c r="A50" i="2"/>
  <c r="A55" i="2" l="1"/>
  <c r="C50" i="2"/>
  <c r="C66" i="2"/>
  <c r="A71" i="2"/>
  <c r="A77" i="2"/>
  <c r="C72" i="2"/>
  <c r="A53" i="2"/>
  <c r="C48" i="2"/>
  <c r="C44" i="2"/>
  <c r="A49" i="2"/>
  <c r="A54" i="2" l="1"/>
  <c r="C49" i="2"/>
  <c r="C53" i="2"/>
  <c r="A58" i="2"/>
  <c r="C77" i="2"/>
  <c r="A82" i="2"/>
  <c r="A76" i="2"/>
  <c r="C71" i="2"/>
  <c r="C55" i="2"/>
  <c r="A60" i="2"/>
  <c r="A87" i="2" l="1"/>
  <c r="C82" i="2"/>
  <c r="A65" i="2"/>
  <c r="C60" i="2"/>
  <c r="C76" i="2"/>
  <c r="A81" i="2"/>
  <c r="A63" i="2"/>
  <c r="C58" i="2"/>
  <c r="C54" i="2"/>
  <c r="A59" i="2"/>
  <c r="C63" i="2" l="1"/>
  <c r="A68" i="2"/>
  <c r="A64" i="2"/>
  <c r="C59" i="2"/>
  <c r="C81" i="2"/>
  <c r="A86" i="2"/>
  <c r="C65" i="2"/>
  <c r="A70" i="2"/>
  <c r="A92" i="2"/>
  <c r="C87" i="2"/>
  <c r="A97" i="2" l="1"/>
  <c r="C92" i="2"/>
  <c r="A75" i="2"/>
  <c r="C70" i="2"/>
  <c r="A91" i="2"/>
  <c r="C86" i="2"/>
  <c r="C64" i="2"/>
  <c r="A69" i="2"/>
  <c r="A73" i="2"/>
  <c r="C68" i="2"/>
  <c r="A74" i="2" l="1"/>
  <c r="C69" i="2"/>
  <c r="C73" i="2"/>
  <c r="A78" i="2"/>
  <c r="A96" i="2"/>
  <c r="C91" i="2"/>
  <c r="C75" i="2"/>
  <c r="A80" i="2"/>
  <c r="C97" i="2"/>
  <c r="A102" i="2"/>
  <c r="A107" i="2" l="1"/>
  <c r="C102" i="2"/>
  <c r="A85" i="2"/>
  <c r="C80" i="2"/>
  <c r="C96" i="2"/>
  <c r="A101" i="2"/>
  <c r="A83" i="2"/>
  <c r="C78" i="2"/>
  <c r="C74" i="2"/>
  <c r="A79" i="2"/>
  <c r="C85" i="2" l="1"/>
  <c r="A90" i="2"/>
  <c r="A84" i="2"/>
  <c r="C79" i="2"/>
  <c r="C83" i="2"/>
  <c r="A88" i="2"/>
  <c r="C101" i="2"/>
  <c r="A106" i="2"/>
  <c r="A112" i="2"/>
  <c r="C107" i="2"/>
  <c r="A117" i="2" l="1"/>
  <c r="C112" i="2"/>
  <c r="A95" i="2"/>
  <c r="C90" i="2"/>
  <c r="A111" i="2"/>
  <c r="C106" i="2"/>
  <c r="A93" i="2"/>
  <c r="C88" i="2"/>
  <c r="C84" i="2"/>
  <c r="A89" i="2"/>
  <c r="C93" i="2" l="1"/>
  <c r="A98" i="2"/>
  <c r="A116" i="2"/>
  <c r="C111" i="2"/>
  <c r="C95" i="2"/>
  <c r="A100" i="2"/>
  <c r="A94" i="2"/>
  <c r="C89" i="2"/>
  <c r="C117" i="2"/>
  <c r="A122" i="2"/>
  <c r="A127" i="2" l="1"/>
  <c r="C122" i="2"/>
  <c r="C94" i="2"/>
  <c r="A99" i="2"/>
  <c r="A105" i="2"/>
  <c r="C100" i="2"/>
  <c r="C116" i="2"/>
  <c r="A121" i="2"/>
  <c r="A103" i="2"/>
  <c r="C98" i="2"/>
  <c r="A104" i="2" l="1"/>
  <c r="C99" i="2"/>
  <c r="C103" i="2"/>
  <c r="A108" i="2"/>
  <c r="C121" i="2"/>
  <c r="A126" i="2"/>
  <c r="C105" i="2"/>
  <c r="A110" i="2"/>
  <c r="A132" i="2"/>
  <c r="C127" i="2"/>
  <c r="A137" i="2" l="1"/>
  <c r="C132" i="2"/>
  <c r="A115" i="2"/>
  <c r="C110" i="2"/>
  <c r="A131" i="2"/>
  <c r="C126" i="2"/>
  <c r="A113" i="2"/>
  <c r="C108" i="2"/>
  <c r="C104" i="2"/>
  <c r="A109" i="2"/>
  <c r="C113" i="2" l="1"/>
  <c r="A118" i="2"/>
  <c r="A136" i="2"/>
  <c r="C131" i="2"/>
  <c r="A114" i="2"/>
  <c r="C109" i="2"/>
  <c r="C115" i="2"/>
  <c r="A120" i="2"/>
  <c r="C137" i="2"/>
  <c r="A142" i="2"/>
  <c r="A125" i="2" l="1"/>
  <c r="C120" i="2"/>
  <c r="C114" i="2"/>
  <c r="A119" i="2"/>
  <c r="A147" i="2"/>
  <c r="C142" i="2"/>
  <c r="C136" i="2"/>
  <c r="A141" i="2"/>
  <c r="A123" i="2"/>
  <c r="C118" i="2"/>
  <c r="C123" i="2" l="1"/>
  <c r="A128" i="2"/>
  <c r="C141" i="2"/>
  <c r="A146" i="2"/>
  <c r="A124" i="2"/>
  <c r="C119" i="2"/>
  <c r="A152" i="2"/>
  <c r="C147" i="2"/>
  <c r="C125" i="2"/>
  <c r="A130" i="2"/>
  <c r="A157" i="2" l="1"/>
  <c r="C152" i="2"/>
  <c r="A151" i="2"/>
  <c r="C146" i="2"/>
  <c r="A135" i="2"/>
  <c r="C130" i="2"/>
  <c r="C124" i="2"/>
  <c r="A129" i="2"/>
  <c r="A133" i="2"/>
  <c r="C128" i="2"/>
  <c r="C135" i="2" l="1"/>
  <c r="A140" i="2"/>
  <c r="A156" i="2"/>
  <c r="C151" i="2"/>
  <c r="C133" i="2"/>
  <c r="A138" i="2"/>
  <c r="A134" i="2"/>
  <c r="C129" i="2"/>
  <c r="C157" i="2"/>
  <c r="A162" i="2"/>
  <c r="A167" i="2" l="1"/>
  <c r="C162" i="2"/>
  <c r="C134" i="2"/>
  <c r="A139" i="2"/>
  <c r="A143" i="2"/>
  <c r="C138" i="2"/>
  <c r="C156" i="2"/>
  <c r="A161" i="2"/>
  <c r="A145" i="2"/>
  <c r="C140" i="2"/>
  <c r="C145" i="2" l="1"/>
  <c r="A150" i="2"/>
  <c r="C161" i="2"/>
  <c r="A166" i="2"/>
  <c r="A144" i="2"/>
  <c r="C139" i="2"/>
  <c r="C143" i="2"/>
  <c r="A148" i="2"/>
  <c r="A172" i="2"/>
  <c r="C167" i="2"/>
  <c r="A153" i="2" l="1"/>
  <c r="C148" i="2"/>
  <c r="C144" i="2"/>
  <c r="A149" i="2"/>
  <c r="A171" i="2"/>
  <c r="C166" i="2"/>
  <c r="A177" i="2"/>
  <c r="C172" i="2"/>
  <c r="A155" i="2"/>
  <c r="C150" i="2"/>
  <c r="C155" i="2" l="1"/>
  <c r="A160" i="2"/>
  <c r="C177" i="2"/>
  <c r="A182" i="2"/>
  <c r="A176" i="2"/>
  <c r="C171" i="2"/>
  <c r="A154" i="2"/>
  <c r="C149" i="2"/>
  <c r="C153" i="2"/>
  <c r="A158" i="2"/>
  <c r="A187" i="2" l="1"/>
  <c r="C182" i="2"/>
  <c r="A165" i="2"/>
  <c r="C160" i="2"/>
  <c r="A163" i="2"/>
  <c r="C158" i="2"/>
  <c r="C154" i="2"/>
  <c r="A159" i="2"/>
  <c r="C176" i="2"/>
  <c r="A181" i="2"/>
  <c r="A186" i="2" l="1"/>
  <c r="C181" i="2"/>
  <c r="A164" i="2"/>
  <c r="C159" i="2"/>
  <c r="C163" i="2"/>
  <c r="A168" i="2"/>
  <c r="C165" i="2"/>
  <c r="A170" i="2"/>
  <c r="A192" i="2"/>
  <c r="C187" i="2"/>
  <c r="A197" i="2" l="1"/>
  <c r="C192" i="2"/>
  <c r="A175" i="2"/>
  <c r="C170" i="2"/>
  <c r="A173" i="2"/>
  <c r="C168" i="2"/>
  <c r="C164" i="2"/>
  <c r="A169" i="2"/>
  <c r="A191" i="2"/>
  <c r="C186" i="2"/>
  <c r="A174" i="2" l="1"/>
  <c r="C169" i="2"/>
  <c r="C173" i="2"/>
  <c r="A178" i="2"/>
  <c r="A196" i="2"/>
  <c r="C191" i="2"/>
  <c r="C175" i="2"/>
  <c r="A180" i="2"/>
  <c r="C197" i="2"/>
  <c r="A202" i="2"/>
  <c r="A207" i="2" l="1"/>
  <c r="C202" i="2"/>
  <c r="A185" i="2"/>
  <c r="C180" i="2"/>
  <c r="C196" i="2"/>
  <c r="A201" i="2"/>
  <c r="A183" i="2"/>
  <c r="C178" i="2"/>
  <c r="A179" i="2"/>
  <c r="C174" i="2"/>
  <c r="A184" i="2" l="1"/>
  <c r="C179" i="2"/>
  <c r="C183" i="2"/>
  <c r="A188" i="2"/>
  <c r="A206" i="2"/>
  <c r="C201" i="2"/>
  <c r="C185" i="2"/>
  <c r="A190" i="2"/>
  <c r="A212" i="2"/>
  <c r="C207" i="2"/>
  <c r="A217" i="2" l="1"/>
  <c r="C212" i="2"/>
  <c r="A195" i="2"/>
  <c r="C190" i="2"/>
  <c r="A211" i="2"/>
  <c r="C206" i="2"/>
  <c r="A193" i="2"/>
  <c r="C188" i="2"/>
  <c r="C184" i="2"/>
  <c r="A189" i="2"/>
  <c r="C193" i="2" l="1"/>
  <c r="A198" i="2"/>
  <c r="A194" i="2"/>
  <c r="C189" i="2"/>
  <c r="A216" i="2"/>
  <c r="C211" i="2"/>
  <c r="C195" i="2"/>
  <c r="A200" i="2"/>
  <c r="C217" i="2"/>
  <c r="A222" i="2"/>
  <c r="A227" i="2" l="1"/>
  <c r="C227" i="2" s="1"/>
  <c r="C222" i="2"/>
  <c r="A205" i="2"/>
  <c r="C200" i="2"/>
  <c r="C216" i="2"/>
  <c r="A221" i="2"/>
  <c r="C194" i="2"/>
  <c r="A199" i="2"/>
  <c r="A203" i="2"/>
  <c r="C198" i="2"/>
  <c r="A226" i="2" l="1"/>
  <c r="C221" i="2"/>
  <c r="C203" i="2"/>
  <c r="A208" i="2"/>
  <c r="A204" i="2"/>
  <c r="C199" i="2"/>
  <c r="C205" i="2"/>
  <c r="A210" i="2"/>
  <c r="A213" i="2" l="1"/>
  <c r="C208" i="2"/>
  <c r="A215" i="2"/>
  <c r="C210" i="2"/>
  <c r="C204" i="2"/>
  <c r="A209" i="2"/>
  <c r="A231" i="2"/>
  <c r="C226" i="2"/>
  <c r="A235" i="2" l="1"/>
  <c r="C231" i="2"/>
  <c r="A214" i="2"/>
  <c r="C209" i="2"/>
  <c r="C215" i="2"/>
  <c r="A220" i="2"/>
  <c r="C213" i="2"/>
  <c r="A218" i="2"/>
  <c r="A223" i="2" l="1"/>
  <c r="C218" i="2"/>
  <c r="A225" i="2"/>
  <c r="C220" i="2"/>
  <c r="C214" i="2"/>
  <c r="A219" i="2"/>
  <c r="C235" i="2"/>
  <c r="A239" i="2"/>
  <c r="A243" i="2" l="1"/>
  <c r="C239" i="2"/>
  <c r="A224" i="2"/>
  <c r="C219" i="2"/>
  <c r="C225" i="2"/>
  <c r="A230" i="2"/>
  <c r="C223" i="2"/>
  <c r="A228" i="2"/>
  <c r="A234" i="2" l="1"/>
  <c r="C230" i="2"/>
  <c r="A232" i="2"/>
  <c r="C228" i="2"/>
  <c r="C224" i="2"/>
  <c r="A229" i="2"/>
  <c r="A247" i="2"/>
  <c r="C243" i="2"/>
  <c r="C247" i="2" l="1"/>
  <c r="A251" i="2"/>
  <c r="A233" i="2"/>
  <c r="C229" i="2"/>
  <c r="C232" i="2"/>
  <c r="A236" i="2"/>
  <c r="C234" i="2"/>
  <c r="A238" i="2"/>
  <c r="C238" i="2" l="1"/>
  <c r="A242" i="2"/>
  <c r="A240" i="2"/>
  <c r="C236" i="2"/>
  <c r="A237" i="2"/>
  <c r="C233" i="2"/>
  <c r="A255" i="2"/>
  <c r="C251" i="2"/>
  <c r="C237" i="2" l="1"/>
  <c r="A241" i="2"/>
  <c r="C255" i="2"/>
  <c r="A259" i="2"/>
  <c r="A244" i="2"/>
  <c r="C240" i="2"/>
  <c r="C242" i="2"/>
  <c r="A246" i="2"/>
  <c r="A263" i="2" l="1"/>
  <c r="C259" i="2"/>
  <c r="A250" i="2"/>
  <c r="C246" i="2"/>
  <c r="C244" i="2"/>
  <c r="A248" i="2"/>
  <c r="A245" i="2"/>
  <c r="C241" i="2"/>
  <c r="A254" i="2" l="1"/>
  <c r="C250" i="2"/>
  <c r="C245" i="2"/>
  <c r="A249" i="2"/>
  <c r="A252" i="2"/>
  <c r="C248" i="2"/>
  <c r="A267" i="2"/>
  <c r="C263" i="2"/>
  <c r="A271" i="2" l="1"/>
  <c r="C267" i="2"/>
  <c r="A253" i="2"/>
  <c r="C249" i="2"/>
  <c r="C252" i="2"/>
  <c r="A256" i="2"/>
  <c r="C254" i="2"/>
  <c r="A258" i="2"/>
  <c r="C258" i="2" l="1"/>
  <c r="A262" i="2"/>
  <c r="A260" i="2"/>
  <c r="C256" i="2"/>
  <c r="A257" i="2"/>
  <c r="C253" i="2"/>
  <c r="A275" i="2"/>
  <c r="C271" i="2"/>
  <c r="C275" i="2" l="1"/>
  <c r="A279" i="2"/>
  <c r="A261" i="2"/>
  <c r="C257" i="2"/>
  <c r="A264" i="2"/>
  <c r="C260" i="2"/>
  <c r="C262" i="2"/>
  <c r="A266" i="2"/>
  <c r="A270" i="2" l="1"/>
  <c r="C266" i="2"/>
  <c r="C264" i="2"/>
  <c r="A268" i="2"/>
  <c r="A265" i="2"/>
  <c r="C261" i="2"/>
  <c r="A283" i="2"/>
  <c r="C279" i="2"/>
  <c r="A287" i="2" l="1"/>
  <c r="C283" i="2"/>
  <c r="C268" i="2"/>
  <c r="A272" i="2"/>
  <c r="C265" i="2"/>
  <c r="A269" i="2"/>
  <c r="A274" i="2"/>
  <c r="C270" i="2"/>
  <c r="C274" i="2" l="1"/>
  <c r="A278" i="2"/>
  <c r="A273" i="2"/>
  <c r="C269" i="2"/>
  <c r="C272" i="2"/>
  <c r="A276" i="2"/>
  <c r="A291" i="2"/>
  <c r="C287" i="2"/>
  <c r="A295" i="2" l="1"/>
  <c r="C291" i="2"/>
  <c r="A280" i="2"/>
  <c r="C276" i="2"/>
  <c r="A277" i="2"/>
  <c r="C273" i="2"/>
  <c r="A282" i="2"/>
  <c r="C278" i="2"/>
  <c r="C282" i="2" l="1"/>
  <c r="A286" i="2"/>
  <c r="A284" i="2"/>
  <c r="C280" i="2"/>
  <c r="A281" i="2"/>
  <c r="C277" i="2"/>
  <c r="C295" i="2"/>
  <c r="A299" i="2"/>
  <c r="A303" i="2" l="1"/>
  <c r="C299" i="2"/>
  <c r="A285" i="2"/>
  <c r="C281" i="2"/>
  <c r="C284" i="2"/>
  <c r="A288" i="2"/>
  <c r="A290" i="2"/>
  <c r="C286" i="2"/>
  <c r="A294" i="2" l="1"/>
  <c r="C290" i="2"/>
  <c r="C288" i="2"/>
  <c r="A292" i="2"/>
  <c r="C285" i="2"/>
  <c r="A289" i="2"/>
  <c r="A307" i="2"/>
  <c r="C303" i="2"/>
  <c r="A293" i="2" l="1"/>
  <c r="C289" i="2"/>
  <c r="C292" i="2"/>
  <c r="A296" i="2"/>
  <c r="C307" i="2"/>
  <c r="A311" i="2"/>
  <c r="C294" i="2"/>
  <c r="A298" i="2"/>
  <c r="A302" i="2" l="1"/>
  <c r="C298" i="2"/>
  <c r="A315" i="2"/>
  <c r="C315" i="2" s="1"/>
  <c r="C311" i="2"/>
  <c r="A300" i="2"/>
  <c r="C296" i="2"/>
  <c r="A297" i="2"/>
  <c r="C293" i="2"/>
  <c r="A301" i="2" l="1"/>
  <c r="C297" i="2"/>
  <c r="A304" i="2"/>
  <c r="C300" i="2"/>
  <c r="C302" i="2"/>
  <c r="A306" i="2"/>
  <c r="A310" i="2" l="1"/>
  <c r="C306" i="2"/>
  <c r="C304" i="2"/>
  <c r="A308" i="2"/>
  <c r="A305" i="2"/>
  <c r="C301" i="2"/>
  <c r="C308" i="2" l="1"/>
  <c r="A312" i="2"/>
  <c r="C312" i="2" s="1"/>
  <c r="C305" i="2"/>
  <c r="A309" i="2"/>
  <c r="A314" i="2"/>
  <c r="C314" i="2" s="1"/>
  <c r="C310" i="2"/>
  <c r="A313" i="2" l="1"/>
  <c r="C313" i="2" s="1"/>
  <c r="C309" i="2"/>
</calcChain>
</file>

<file path=xl/sharedStrings.xml><?xml version="1.0" encoding="utf-8"?>
<sst xmlns="http://schemas.openxmlformats.org/spreadsheetml/2006/main" count="2198" uniqueCount="624">
  <si>
    <t>Id</t>
  </si>
  <si>
    <t>link</t>
  </si>
  <si>
    <t>inicio</t>
  </si>
  <si>
    <t>fim</t>
  </si>
  <si>
    <t>dominio</t>
  </si>
  <si>
    <t>sub-categoria</t>
  </si>
  <si>
    <t>tamanho</t>
  </si>
  <si>
    <t>Obs</t>
  </si>
  <si>
    <t>01</t>
  </si>
  <si>
    <t>https://www.youtube.com/watch?v=I6K0pHyOGoU</t>
  </si>
  <si>
    <t>Cinema e Televisão / Filme e TV</t>
  </si>
  <si>
    <t>Reportagem</t>
  </si>
  <si>
    <t>medio</t>
  </si>
  <si>
    <t>02</t>
  </si>
  <si>
    <t>https://www.youtube.com/watch?v=YLGnNPB6-SE</t>
  </si>
  <si>
    <t>Filme e Programa de TV</t>
  </si>
  <si>
    <t>03</t>
  </si>
  <si>
    <t>curto (até 200s)</t>
  </si>
  <si>
    <t>04</t>
  </si>
  <si>
    <t>https://www.youtube.com/shorts/2-KI1OhFEGY</t>
  </si>
  <si>
    <t>Registro de Vida / Cotidiano</t>
  </si>
  <si>
    <t>Vida Cotidiana / Dia a Dia</t>
  </si>
  <si>
    <t>05</t>
  </si>
  <si>
    <t>https://www.youtube.com/shorts/HYJAYzk8s3I</t>
  </si>
  <si>
    <t>06</t>
  </si>
  <si>
    <t>https://www.youtube.com/shorts/M_spZnHrarU</t>
  </si>
  <si>
    <t>07</t>
  </si>
  <si>
    <t>https://www.youtube.com/watch?v=1E9gAWSxjx4</t>
  </si>
  <si>
    <t>Performance Artística</t>
  </si>
  <si>
    <t>10</t>
  </si>
  <si>
    <t>http://youtube.com/watch?v=SBZgD73-Jo8</t>
  </si>
  <si>
    <t>Exercício</t>
  </si>
  <si>
    <t>11</t>
  </si>
  <si>
    <t>https://www.youtube.com/watch?v=YETyPHwJFEE</t>
  </si>
  <si>
    <t>14</t>
  </si>
  <si>
    <t>https://www.youtube.com/watch?v=yh-PFg95YmU</t>
  </si>
  <si>
    <t>16</t>
  </si>
  <si>
    <t>https://www.youtube.com/watch?v=vd8-JIY44ng</t>
  </si>
  <si>
    <t>Comida</t>
  </si>
  <si>
    <t>20</t>
  </si>
  <si>
    <t>https://www.youtube.com/watch?v=WhrekQumlKY</t>
  </si>
  <si>
    <t>Outros Esportes</t>
  </si>
  <si>
    <t>22</t>
  </si>
  <si>
    <t>https://www.youtube.com/watch?v=WAjjmrVwDrI</t>
  </si>
  <si>
    <t>23</t>
  </si>
  <si>
    <t>https://www.youtube.com/watch?v=Moy6ZR-Ff2o</t>
  </si>
  <si>
    <t>Show de Variedades</t>
  </si>
  <si>
    <t>27</t>
  </si>
  <si>
    <t>https://www.youtube.com/watch?v=9po3iKi0Q2Q</t>
  </si>
  <si>
    <t>28</t>
  </si>
  <si>
    <t>https://www.youtube.com/watch?v=gLSe9byIAsg</t>
  </si>
  <si>
    <t>Conhecimento</t>
  </si>
  <si>
    <t>Geografia</t>
  </si>
  <si>
    <t>Competição Esportiva</t>
  </si>
  <si>
    <t>Futebol</t>
  </si>
  <si>
    <t>Humanidades e História</t>
  </si>
  <si>
    <t>Literatura e Arte</t>
  </si>
  <si>
    <t>37</t>
  </si>
  <si>
    <t>https://www.youtube.com/watch?v=lTptREHmews</t>
  </si>
  <si>
    <t>38</t>
  </si>
  <si>
    <t>https://www.youtube.com/watch?v=PJXlzoeP_cY</t>
  </si>
  <si>
    <t>Biologia e Medicina</t>
  </si>
  <si>
    <t>39</t>
  </si>
  <si>
    <t>https://www.youtube.com/watch?v=mamNE584p3c&amp;t=958s</t>
  </si>
  <si>
    <t>Moda</t>
  </si>
  <si>
    <t>40</t>
  </si>
  <si>
    <t>https://www.youtube.com/watch?v=CZydUOzSKf0</t>
  </si>
  <si>
    <t>Viagem</t>
  </si>
  <si>
    <t>Direito</t>
  </si>
  <si>
    <t>44</t>
  </si>
  <si>
    <t>https://www.youtube.com/watch?v=yfpgJ0aY7G8&amp;ab_channel=TVSenado</t>
  </si>
  <si>
    <t>45</t>
  </si>
  <si>
    <t>https://www.youtube.com/watch?v=CTGYes6secE&amp;ab_channel=OPedidoEventos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</si>
  <si>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</si>
  <si>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</si>
  <si>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</si>
  <si>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</si>
  <si>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</si>
  <si>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</si>
  <si>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</si>
  <si>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</si>
  <si>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</si>
  <si>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</si>
  <si>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</si>
  <si>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</si>
  <si>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</si>
  <si>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</si>
  <si>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</si>
  <si>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video ID</t>
  </si>
  <si>
    <t>pergunta ID</t>
  </si>
  <si>
    <t>ID</t>
  </si>
  <si>
    <t>tipo</t>
  </si>
  <si>
    <t>pergunta</t>
  </si>
  <si>
    <t>resposta A</t>
  </si>
  <si>
    <t>resposta B</t>
  </si>
  <si>
    <t>resposta C</t>
  </si>
  <si>
    <t>resposta D</t>
  </si>
  <si>
    <t>reposta correta</t>
  </si>
  <si>
    <t>1</t>
  </si>
  <si>
    <t>Agentes</t>
  </si>
  <si>
    <t>Qual é a área profissional do principal agente?</t>
  </si>
  <si>
    <t>Exatas</t>
  </si>
  <si>
    <t>Saúde</t>
  </si>
  <si>
    <t>Humanas</t>
  </si>
  <si>
    <t>Artes</t>
  </si>
  <si>
    <t>B</t>
  </si>
  <si>
    <t>2</t>
  </si>
  <si>
    <t>Relação</t>
  </si>
  <si>
    <t>Qual é a relação entre os envolvidos na interação?</t>
  </si>
  <si>
    <t>Relação familiar</t>
  </si>
  <si>
    <t>Relação romântica</t>
  </si>
  <si>
    <t>Relação profissional</t>
  </si>
  <si>
    <t>Relação casual</t>
  </si>
  <si>
    <t>C</t>
  </si>
  <si>
    <t>3</t>
  </si>
  <si>
    <t>Atividade</t>
  </si>
  <si>
    <t>Quais atividades estão sendo realizadas na interação?</t>
  </si>
  <si>
    <t>Entrevista</t>
  </si>
  <si>
    <t>Piquenique</t>
  </si>
  <si>
    <t>Jogo esportivo</t>
  </si>
  <si>
    <t>Apresentação de seminário</t>
  </si>
  <si>
    <t>A</t>
  </si>
  <si>
    <t>4</t>
  </si>
  <si>
    <t>Contexto</t>
  </si>
  <si>
    <t>Onde os agentes se encontram?</t>
  </si>
  <si>
    <t>Museu</t>
  </si>
  <si>
    <t>Estúdio</t>
  </si>
  <si>
    <t>Casa</t>
  </si>
  <si>
    <t>Shopping</t>
  </si>
  <si>
    <t>5</t>
  </si>
  <si>
    <t>Avaliação</t>
  </si>
  <si>
    <t>A interação foi agradável para os envolvidos?</t>
  </si>
  <si>
    <t>Não, houve desconforto em ambos os lados.</t>
  </si>
  <si>
    <t>Sim, ambos gargalharam muito.</t>
  </si>
  <si>
    <t>Não, apenas um dos lados se sentiu confortável.</t>
  </si>
  <si>
    <t>Sim, ambos se sentiram confortáveis.</t>
  </si>
  <si>
    <t>D</t>
  </si>
  <si>
    <t>Qual a emoção espressada pelo apresentador quando o garoto diz que aprendeu inglês com 3 anos?</t>
  </si>
  <si>
    <t>Surpresa</t>
  </si>
  <si>
    <t>alegria</t>
  </si>
  <si>
    <t>Confusão</t>
  </si>
  <si>
    <t>tristeza</t>
  </si>
  <si>
    <t>são companheiros de trabalho</t>
  </si>
  <si>
    <t>são desconhecidos</t>
  </si>
  <si>
    <t>São companheiros de turma</t>
  </si>
  <si>
    <t>são familiares</t>
  </si>
  <si>
    <t>Estão em uma competição de perguntas</t>
  </si>
  <si>
    <t>Estão assistindo aula</t>
  </si>
  <si>
    <t>Estão em um programa de video-aulas</t>
  </si>
  <si>
    <t>Estão simulando uma aula</t>
  </si>
  <si>
    <t>Pouco antes do garoto entrar o professor foi interrompido e disse que ia chamar a diretora, qual foi o motivo da interrupção?</t>
  </si>
  <si>
    <t>Os outros participantes estarem conversando</t>
  </si>
  <si>
    <t>O professor estar com sede e parar para beber algo</t>
  </si>
  <si>
    <t>Jogarem um avião de papel no professor</t>
  </si>
  <si>
    <t>Um papel ter caido da mesa do professor</t>
  </si>
  <si>
    <t>Sim, para todos os presentes.</t>
  </si>
  <si>
    <t>Não, todos ficaram desconfortáveis.</t>
  </si>
  <si>
    <t>Sim, principalmente para a criança.</t>
  </si>
  <si>
    <t>Sim, principalmente para os adultos.</t>
  </si>
  <si>
    <t>O que fez com que uma musica fosse cantada ao final da interação?</t>
  </si>
  <si>
    <t>Uma comemoração pela vitoria do garoto</t>
  </si>
  <si>
    <t>Era o aniversario do garoto</t>
  </si>
  <si>
    <t>A despedida de um membro do grupo</t>
  </si>
  <si>
    <t>Foi cantada somente para alegrar os animos</t>
  </si>
  <si>
    <t>Colegas de trabalho</t>
  </si>
  <si>
    <t>Colegas de escola</t>
  </si>
  <si>
    <t>Amigos e familiares</t>
  </si>
  <si>
    <t>Desconhecidos</t>
  </si>
  <si>
    <t>Estão no intervalo de uma aula</t>
  </si>
  <si>
    <t>Estão em uma festa de aniversario</t>
  </si>
  <si>
    <t>Estão no meio de uma aula</t>
  </si>
  <si>
    <t>Estão gravando um video de humor</t>
  </si>
  <si>
    <t>Por que o garoto xingou a sua mãe?</t>
  </si>
  <si>
    <t>Pois ela o fez ficar envergonhado</t>
  </si>
  <si>
    <t>Pois ela o fez errar a musica</t>
  </si>
  <si>
    <t>Pois ele ficou com raiva dela</t>
  </si>
  <si>
    <t>Ele a xingou sem motivo</t>
  </si>
  <si>
    <t>Sim, apesar do garoto ter ficado envergonhado</t>
  </si>
  <si>
    <t>Sim, pois tudo aconteceu como o garoto queria</t>
  </si>
  <si>
    <t>Não, pois o garoto ficou envergonhado</t>
  </si>
  <si>
    <t>Não, pois niguem gostou do garoto</t>
  </si>
  <si>
    <t>Quais as emoções envolvidas na interação?</t>
  </si>
  <si>
    <t>Surpresa e tristeza</t>
  </si>
  <si>
    <t>Tristeza e raiva</t>
  </si>
  <si>
    <t>Alegria e raiva</t>
  </si>
  <si>
    <t>Alegria e surpresa</t>
  </si>
  <si>
    <t>Competidores</t>
  </si>
  <si>
    <t>Chefe e empregado</t>
  </si>
  <si>
    <t>Treinador e aluno</t>
  </si>
  <si>
    <t>Medico e paciente</t>
  </si>
  <si>
    <t>Estão conversando em um bar</t>
  </si>
  <si>
    <t>Estão trocando historias em uma aula</t>
  </si>
  <si>
    <t>Estão conversando em uma academia</t>
  </si>
  <si>
    <t>Estão trabalhando</t>
  </si>
  <si>
    <t>O que fez o segundo agente ficar tão surpreso?</t>
  </si>
  <si>
    <t>O fato da outra pessoa ter se dado mal na escola</t>
  </si>
  <si>
    <t>O fato da outra pessoa ter brigado com os professores</t>
  </si>
  <si>
    <t>Achar que a historia era mentira</t>
  </si>
  <si>
    <t>A outra pessoa ter reprovado na escola</t>
  </si>
  <si>
    <t>Não, pois ele se deu mal na escola</t>
  </si>
  <si>
    <t>Sim, pois foi contada uma boa historia</t>
  </si>
  <si>
    <t>Sim, pois ambos viraram amigos na escola</t>
  </si>
  <si>
    <t>Não, pois ele não passou no vestibular</t>
  </si>
  <si>
    <t>carinho</t>
  </si>
  <si>
    <t>humor</t>
  </si>
  <si>
    <t>raiva</t>
  </si>
  <si>
    <t>amigos</t>
  </si>
  <si>
    <t>colegas de trabalho</t>
  </si>
  <si>
    <t>desconhecidos</t>
  </si>
  <si>
    <t>inimigos</t>
  </si>
  <si>
    <t>uma briga</t>
  </si>
  <si>
    <t>um debate</t>
  </si>
  <si>
    <t>uma conversa</t>
  </si>
  <si>
    <t>um jogo</t>
  </si>
  <si>
    <t>Sabendo que ambos são candidatos a governador e pcc é uma organização criminosa, o que ele quis dizer quando chamou o outro de "thuthuca do pcc"?</t>
  </si>
  <si>
    <t>quer dizer que ele considera o outro um fraco candidato</t>
  </si>
  <si>
    <t>quer dizer que ele considera que o outro é obediente ao pcc</t>
  </si>
  <si>
    <t>quer dizer que ele considera o outro uma pessoa jovem</t>
  </si>
  <si>
    <t>quer dizer que ele considera que o outro tem medo do pcc</t>
  </si>
  <si>
    <t>sim, pois conseguiram falar o que tinham vontade</t>
  </si>
  <si>
    <t xml:space="preserve">não, pois acabaram brigando </t>
  </si>
  <si>
    <t>sim, pois conseguiram debater suas ideias</t>
  </si>
  <si>
    <t>não, pois foram expulsos do lugar</t>
  </si>
  <si>
    <t>Qual a motivação para essa interação ocorrer?</t>
  </si>
  <si>
    <t>trocar ideias para um possivel relacionamento</t>
  </si>
  <si>
    <t>ambos conhecerem um ao outro</t>
  </si>
  <si>
    <t>ambos debaterem suas ideias</t>
  </si>
  <si>
    <t>aprofundar uma única ideia</t>
  </si>
  <si>
    <t>relação romântica</t>
  </si>
  <si>
    <t>ambos são debatedores</t>
  </si>
  <si>
    <t>relação de amizade.</t>
  </si>
  <si>
    <t>está acontecendo uma aula</t>
  </si>
  <si>
    <t>está acontecendo uma entrevista</t>
  </si>
  <si>
    <t>está acontecendo um encontro romantico</t>
  </si>
  <si>
    <t>está acontecendo um debate</t>
  </si>
  <si>
    <t>Com o que a mulher concorda ao final do video?</t>
  </si>
  <si>
    <t>Ela interpretou errado a ultima frase do homem na qual ele pergunta se faz faz bem a escala 6x1 e ela entendeu como uma afirmação</t>
  </si>
  <si>
    <t>Ela concordou com a ultima frase do homem na qual ele afirma que a escala 6x1 faz bem</t>
  </si>
  <si>
    <t>Ela concordou com as ideias apresentadas pelo homem ao longo da interação</t>
  </si>
  <si>
    <t>Ela concordou que a escala 6x1 não faz bem.</t>
  </si>
  <si>
    <t>Sim, pois conseguiram debater bem suas ideias</t>
  </si>
  <si>
    <t>Não, pois ocorreu um desentendimento</t>
  </si>
  <si>
    <t>Sim, pois ambos se entenderam bem</t>
  </si>
  <si>
    <t>Não, pois ambos não se concheciam</t>
  </si>
  <si>
    <t>somente alegria</t>
  </si>
  <si>
    <t>alegria, raiva e nojo</t>
  </si>
  <si>
    <t>alegria, vergonha  e raiva</t>
  </si>
  <si>
    <t>raiva, vergonha e nojo</t>
  </si>
  <si>
    <t>são velhos amigos</t>
  </si>
  <si>
    <t>Estão em uma entrevista</t>
  </si>
  <si>
    <t>estão em uma chamada de trabalho</t>
  </si>
  <si>
    <t>estão em uma festa</t>
  </si>
  <si>
    <t>estão em uma aula</t>
  </si>
  <si>
    <t>No que se dá o humor da interação?</t>
  </si>
  <si>
    <t>A dificuldade de entendimento por conta da diferença de sotaque das regiões dos participantes</t>
  </si>
  <si>
    <t>O fato do homem de São Paulo não aceitar a sua cultura que é reafirmada pelos nordestinos</t>
  </si>
  <si>
    <t>O fato do homem de São Paulo não conhecer o Pedro</t>
  </si>
  <si>
    <t>O fato de os nodertinos estarem fazendo um comportamento para com o rapaz de São Paulo que geralemnte é feito das pessoas do Sudeste para com os Nordestinos</t>
  </si>
  <si>
    <t>Sim, pois conseguiram se apresentar bem</t>
  </si>
  <si>
    <t>Não, pois os nordestinos tiveram falas preconceituosas</t>
  </si>
  <si>
    <t>Sim, pois foi elogiada a cultura do paulista</t>
  </si>
  <si>
    <t>Não, pois foi dificil o entendimento devido o sotaque</t>
  </si>
  <si>
    <t>Quais as emoções expressadas apos o dizerem que Gnomo já tomou enquadro?</t>
  </si>
  <si>
    <t>Raiva</t>
  </si>
  <si>
    <t>Alegria e nervosismo</t>
  </si>
  <si>
    <t>Neutralidade</t>
  </si>
  <si>
    <t>O homem negro e a lurdinha são pai e filha e os demais colegas</t>
  </si>
  <si>
    <t>Todos são colegas de treino</t>
  </si>
  <si>
    <t>O Renato é pai da criança e os outros são colegas</t>
  </si>
  <si>
    <t>O gnomo é pai da criança e os outros são colegas</t>
  </si>
  <si>
    <t>Os participantes estão apenas conversando em uma sala</t>
  </si>
  <si>
    <t>Os participantes estão fazendo atividades ludicas para a criança na academia</t>
  </si>
  <si>
    <t>Os participantes estão malhando e conversando em uma sala</t>
  </si>
  <si>
    <t>Os participantes estão malhando e conversando na academia</t>
  </si>
  <si>
    <t>Com base no contexto, o que os rapazes engerem e o que eles falam no momento?</t>
  </si>
  <si>
    <t>Eles ingerem algum suplemento alimentar e falam "É o carboidrato"</t>
  </si>
  <si>
    <t>Eles ingerem algum suplemento alimentar e falam "Horus"</t>
  </si>
  <si>
    <t>Eles ingerem algum alimento e falam "Horus"</t>
  </si>
  <si>
    <t>Eles ingerem algum alimento e falam "É o carboidrato"</t>
  </si>
  <si>
    <t>Sim, todos aparecem felizes</t>
  </si>
  <si>
    <t>Parcialmente sim, já que em alguns momentos o treinador parece estar triste</t>
  </si>
  <si>
    <t>Parcialmente não, já que em muitos momentos os participantes parecem desconfortaveis</t>
  </si>
  <si>
    <t>Não, todos se sentiram desconfortaveis</t>
  </si>
  <si>
    <t>Qual a percepção da Cida sobre a pessoa que iniciou a interação?</t>
  </si>
  <si>
    <t>Cida mostra um interesse romantico</t>
  </si>
  <si>
    <t>Ela se sente incomodada com a sua presença</t>
  </si>
  <si>
    <t>Ela o considera bem humorado e entra na brincadeira</t>
  </si>
  <si>
    <t>Ela o considera irritante por sua insistencia em ter algo com ela</t>
  </si>
  <si>
    <t>Um entrevistador e pessoas aleatorias</t>
  </si>
  <si>
    <t>Um reporter e trabalhadores da região</t>
  </si>
  <si>
    <t>Um reporter e moradores da região</t>
  </si>
  <si>
    <t>Um chefe e seus funcionarios</t>
  </si>
  <si>
    <t>Uma entrevista de uma investigação policial</t>
  </si>
  <si>
    <t>Uma entrevista humoristica</t>
  </si>
  <si>
    <t>Uma coleta de dados</t>
  </si>
  <si>
    <t>Uma esquete de humor</t>
  </si>
  <si>
    <t>Por que o reporter pergunta se tem tubarão na praia?</t>
  </si>
  <si>
    <t>Pois é um comportamento esperado já que muitas das praias do Brasil tem grande quantidade de ataques de tubarões</t>
  </si>
  <si>
    <t>Pois o entrevistado é um salva vidas e ele deve alertar os banhistas se tiver algum tubarão por perto</t>
  </si>
  <si>
    <t>Pois o homem está fazendo uma entrevista sobre os ataques de tubarão</t>
  </si>
  <si>
    <t>Pois ele está na praia de boa viagem em recife que é conhecida pela sua grande quantidade de ataques de tubarão</t>
  </si>
  <si>
    <t>Não para todos, pois os homens que estavam trabalhando se sentiram incomodados</t>
  </si>
  <si>
    <t>Sim, todos levaram com bom humor ou com neutralidade</t>
  </si>
  <si>
    <t>Não, a Cida se sentiu incomodada com a presenta do entrevistador</t>
  </si>
  <si>
    <t>Sim, pois todos fizeram questão de aparecer na reportagem</t>
  </si>
  <si>
    <t>Dadas as emoções presentes na interação, qual seria uma atitude correta a se fazer no momento?</t>
  </si>
  <si>
    <t>Deveriam todos sentares para conversarem calmamente</t>
  </si>
  <si>
    <t>Deveriam todos voltar a comer, dado que a comida já estava pronta</t>
  </si>
  <si>
    <t>Nada deveria ser feito, já que a interação estava agradevel</t>
  </si>
  <si>
    <t>Deveria ocorrer a mediação do conflito para que não evoluisse para uma agração</t>
  </si>
  <si>
    <t>Familiares</t>
  </si>
  <si>
    <t>Colegas</t>
  </si>
  <si>
    <t>Participante de um reality show</t>
  </si>
  <si>
    <t>Estranhos</t>
  </si>
  <si>
    <t>Algumas pessoas estão brigando enquanto outras tentam impedir que elas se agridam</t>
  </si>
  <si>
    <t>Algumas pessoas estão brigando enquanto outras incentivam elas a brigarem</t>
  </si>
  <si>
    <t>As pessoas estão brigando</t>
  </si>
  <si>
    <t>Algumas pessoas estão passando mal e os outros tentam a ajudar</t>
  </si>
  <si>
    <t>Quando um dos homens pega uma sandalia, qual a intenção dele com o objeto?</t>
  </si>
  <si>
    <t>Vestir</t>
  </si>
  <si>
    <t>Matar um inseto</t>
  </si>
  <si>
    <t>Jogar para longe</t>
  </si>
  <si>
    <t>Beter em alguem</t>
  </si>
  <si>
    <t>Não, pois resultou em agreção</t>
  </si>
  <si>
    <t>Não, pois causou nervosismo</t>
  </si>
  <si>
    <t>Não, porém foi totalmente resolvida ao fim</t>
  </si>
  <si>
    <t>Sim, pois ninguem foi agredido</t>
  </si>
  <si>
    <t>Qual é a reação do primeiro homem ao provar a comida?</t>
  </si>
  <si>
    <t>Eles se mostra feliz com o sabor</t>
  </si>
  <si>
    <t>Ele fica neutro e continua conversando</t>
  </si>
  <si>
    <t>Ele faz uma careta de nojo</t>
  </si>
  <si>
    <t>Ele fica pensativo</t>
  </si>
  <si>
    <t>São amigos</t>
  </si>
  <si>
    <t>São desconhecidos</t>
  </si>
  <si>
    <t>São cozinheiros</t>
  </si>
  <si>
    <t>São competidores</t>
  </si>
  <si>
    <t>Estão preparando comidas</t>
  </si>
  <si>
    <t>Estão provando comidas</t>
  </si>
  <si>
    <t>Estão conversando na cozinha</t>
  </si>
  <si>
    <t>Estão em uma aula</t>
  </si>
  <si>
    <t>Por que o homem do meio fica com raiva do homem de preto?</t>
  </si>
  <si>
    <t>Pois ele não gostou da comida</t>
  </si>
  <si>
    <t>Pois ele fez um gesto obceno</t>
  </si>
  <si>
    <t>Pois ele o fez melar o nariz com a comida</t>
  </si>
  <si>
    <t>Pois ele se levantou da mesa</t>
  </si>
  <si>
    <t>Sim, todos gostaram da comida</t>
  </si>
  <si>
    <t>Não, ninguem gostou da comida</t>
  </si>
  <si>
    <t xml:space="preserve">não, só alguns gostaram da comida </t>
  </si>
  <si>
    <t>Sim, pois todos parecem estar se divertindo</t>
  </si>
  <si>
    <t>Qual a emoção predominante que aparecem nas pessoas presentes na interação?</t>
  </si>
  <si>
    <t>Felicidade</t>
  </si>
  <si>
    <t>indignação</t>
  </si>
  <si>
    <t>nojo</t>
  </si>
  <si>
    <t>Todos são amigos</t>
  </si>
  <si>
    <t>São integrantes de uma torcida</t>
  </si>
  <si>
    <t>São participantes de um reality show</t>
  </si>
  <si>
    <t>São jogadores de futebol</t>
  </si>
  <si>
    <t>Está sendo gravado um programa</t>
  </si>
  <si>
    <t>Está sendo separada uma briga</t>
  </si>
  <si>
    <t>Está sendo jogado um jogo de futebol</t>
  </si>
  <si>
    <t>Está sendo gravada uma novela</t>
  </si>
  <si>
    <t>Qual o motivo que levou a expulsão do tecnico?</t>
  </si>
  <si>
    <t xml:space="preserve">Realizar um ato obsceno </t>
  </si>
  <si>
    <t>Reclamar com o juiz</t>
  </si>
  <si>
    <t>Fazer uma falta em outro jogador</t>
  </si>
  <si>
    <t>Pegar a bola com a mão</t>
  </si>
  <si>
    <t>Sim, pois as regras foram respeitadas</t>
  </si>
  <si>
    <t>Não, pois o ato prejudicou o time</t>
  </si>
  <si>
    <t>Não, pois o juiz se sentiu pressionado</t>
  </si>
  <si>
    <t>Sim, pois o juiz se sentiu ofendido</t>
  </si>
  <si>
    <t>Qual a emoção que é demostrada pelo homem que deu a informação ao fim da interação</t>
  </si>
  <si>
    <t>neutralizade</t>
  </si>
  <si>
    <t>confusão</t>
  </si>
  <si>
    <t>familiares</t>
  </si>
  <si>
    <t>Uma briga</t>
  </si>
  <si>
    <t>Um debate de ideias</t>
  </si>
  <si>
    <t>Uma conversa para passar informações</t>
  </si>
  <si>
    <t>Ambos os homens estão se divertindo</t>
  </si>
  <si>
    <t>Por que o homem que deu as informações ficou com raiva do outro homem?</t>
  </si>
  <si>
    <t>Pois ele estava indo para o lugar errado depois dele ter tido o trabalho de dar informações</t>
  </si>
  <si>
    <t>Por ele ter saido no meio da fala do homem, antes dele terminar de dar informações</t>
  </si>
  <si>
    <t>Por ele ter feito um gesto indecente</t>
  </si>
  <si>
    <t>Por ele não ter agradecido pela informação</t>
  </si>
  <si>
    <t>Não, pois a informação não ter sido passada com clareza</t>
  </si>
  <si>
    <t>Sim, pois ele conseguiu as informações</t>
  </si>
  <si>
    <t>Sim, pois todos sairam agradecidos</t>
  </si>
  <si>
    <t>Não, pois ouve uma confusão de entendimento</t>
  </si>
  <si>
    <t>Qual é a emoção que predomina a interação?</t>
  </si>
  <si>
    <t>neutra</t>
  </si>
  <si>
    <t>comentaristas de futebol</t>
  </si>
  <si>
    <t>atores</t>
  </si>
  <si>
    <t>integrantes de um podcast</t>
  </si>
  <si>
    <t>está sendo contada uma historia de vida</t>
  </si>
  <si>
    <t>estão sendo contadas piadas</t>
  </si>
  <si>
    <t>está sendo feita uma entrevista</t>
  </si>
  <si>
    <t>está sendo atuada uma peça</t>
  </si>
  <si>
    <t>No que consiste o humor da segunda piada?</t>
  </si>
  <si>
    <t>O fato da terceira pessoa a fazer o pedido ao gênio só perceber que fez besteira depois de anos</t>
  </si>
  <si>
    <t>A quebra de expectativas de todos os que fizeram desejo ao genio ficarem tristes</t>
  </si>
  <si>
    <t>Ao fato do homem ter pedido que seu time sempre ganhasse</t>
  </si>
  <si>
    <t>Ao fato de os três que fizeram pedido terem se encontrado no shopping</t>
  </si>
  <si>
    <t>Não, pois eles não entenderam a piada</t>
  </si>
  <si>
    <t>Nâo, pois foi contada uma historia que constrangeu a todos</t>
  </si>
  <si>
    <t>Sim, pois eles riram muito da piada</t>
  </si>
  <si>
    <t>Sim, pois a historia contada foi nostalgica para eles</t>
  </si>
  <si>
    <t>De qual região do brasil tais pessoas aparentam ser?</t>
  </si>
  <si>
    <t>Do litoral</t>
  </si>
  <si>
    <t>De alguma metropole</t>
  </si>
  <si>
    <t>Do interior do país</t>
  </si>
  <si>
    <t>De algum campo na matropole</t>
  </si>
  <si>
    <t>Amigos</t>
  </si>
  <si>
    <t>Chefe e funcionarios</t>
  </si>
  <si>
    <t>Esta sendo feito um churrasco</t>
  </si>
  <si>
    <t>Estão plantando</t>
  </si>
  <si>
    <t>Estão cozinhando para um restaurante</t>
  </si>
  <si>
    <t>Estão testando facas</t>
  </si>
  <si>
    <t>O que ele quis dizer quando falou "rapaz"?</t>
  </si>
  <si>
    <t>Ele quis chamar a atenção do homem que estava na grelha</t>
  </si>
  <si>
    <t>Ele quis provocar a mulher</t>
  </si>
  <si>
    <t>Ele quis contar uma historia</t>
  </si>
  <si>
    <t>Ele quis enfatizar que a comida ficou boa</t>
  </si>
  <si>
    <t>Sim, apesar da carne ter ficado ruim</t>
  </si>
  <si>
    <t>Sim, apesar de ter reclamado com o cozinheiro</t>
  </si>
  <si>
    <t>Sim, pois a comida ficou boa</t>
  </si>
  <si>
    <t>Não, pois a comida ficou ruim</t>
  </si>
  <si>
    <t>Qual emoção é espressada pelo homem que está fora da casa quando o outro diz que vai descer?</t>
  </si>
  <si>
    <t>Arrempendimento</t>
  </si>
  <si>
    <t>Alegria</t>
  </si>
  <si>
    <t>Tristeza</t>
  </si>
  <si>
    <t>Conhecidos</t>
  </si>
  <si>
    <t>Estão fazendo uma serenata</t>
  </si>
  <si>
    <t>Estão indo praticar um esporte</t>
  </si>
  <si>
    <t>Estão brigando</t>
  </si>
  <si>
    <t>Estão indo caminhar</t>
  </si>
  <si>
    <t>Qual o motivo do homem subir a manga da camisa?</t>
  </si>
  <si>
    <t>Aliviar o calor</t>
  </si>
  <si>
    <t>Se preparar para brigar</t>
  </si>
  <si>
    <t>Ficar mais bonito</t>
  </si>
  <si>
    <t>Espantar um inseto</t>
  </si>
  <si>
    <t>Não, pois vai acontecer uma briga</t>
  </si>
  <si>
    <t>Não, pois estava muito calor</t>
  </si>
  <si>
    <t>Não, pois a caminhada foi interrompida</t>
  </si>
  <si>
    <t>Sim, pois dois amigos se econtraram</t>
  </si>
  <si>
    <t>Quais as emoções que a mulher expressa?</t>
  </si>
  <si>
    <t>Raiva pela fala do homem</t>
  </si>
  <si>
    <t>Ela parece estar com dor, porem feliz</t>
  </si>
  <si>
    <t>Ela parece estar desanimada por estar doente</t>
  </si>
  <si>
    <t>Ela parece triste e desanimada</t>
  </si>
  <si>
    <t>Pai e filha</t>
  </si>
  <si>
    <t>São um casal</t>
  </si>
  <si>
    <t>Estão acompanhando o inicio do parto</t>
  </si>
  <si>
    <t>Estão falando sobre mais um dia de gravidez</t>
  </si>
  <si>
    <t>Estão cuidando da mulher que está doente</t>
  </si>
  <si>
    <t>Estão tendo uma conversa corriqueira</t>
  </si>
  <si>
    <t>Por qual motivo eles enfatizam que o "João não pirou"?</t>
  </si>
  <si>
    <t>Pois joão é o pai do bebê e está nervoso com a situação</t>
  </si>
  <si>
    <t>Pois joão não quer ser pai</t>
  </si>
  <si>
    <t>Pois joão está tendo que cuidar da mulher doente</t>
  </si>
  <si>
    <t>Pos joão está tendo que trabalhar muito</t>
  </si>
  <si>
    <t>Não, pois João está pirando</t>
  </si>
  <si>
    <t>Não, pois a mulher se mostra cansada</t>
  </si>
  <si>
    <t>Não, pois a mulher está com dor</t>
  </si>
  <si>
    <t>Sim, pois apesar da dor a mulher está feliz</t>
  </si>
  <si>
    <t>Dentro do contexto do video, o que significa o gesto de mãos feito pelas pessoas?</t>
  </si>
  <si>
    <t>É um gesto militar</t>
  </si>
  <si>
    <t>É um gesto que busca chamar a atenção de alguem</t>
  </si>
  <si>
    <t>É um gesto feito para realizar um juramento</t>
  </si>
  <si>
    <t>É um gesto feito por pessoas para comemorar a sua formatura</t>
  </si>
  <si>
    <t>São tordos formandos</t>
  </si>
  <si>
    <t>São desconhecidos em um evento</t>
  </si>
  <si>
    <t>São amigos em um casamento</t>
  </si>
  <si>
    <t>São militares</t>
  </si>
  <si>
    <t>Está sendo feito os votos de um casamento</t>
  </si>
  <si>
    <t>Está sendo feito um discurso</t>
  </si>
  <si>
    <t>Está sendo realizada uma chamada</t>
  </si>
  <si>
    <t>Está sendo feito um juramento</t>
  </si>
  <si>
    <t>Qual o motivo dos aplausos ao final?</t>
  </si>
  <si>
    <t>Para celebrar o juramento realizado</t>
  </si>
  <si>
    <t>Para comemorar o aniversario</t>
  </si>
  <si>
    <t>Para comemorar o fim do discurso</t>
  </si>
  <si>
    <t>Para comemorar o fim do curso</t>
  </si>
  <si>
    <t>Sim, pois o discurso foi bonito</t>
  </si>
  <si>
    <t>Sim, pois saiu como o esperado</t>
  </si>
  <si>
    <t>Não, pois ocorreu um erro no juramento</t>
  </si>
  <si>
    <t>Não, pois todos estavam desconforaveis</t>
  </si>
  <si>
    <t>Relativo as duas agentes principais da interação, o que se pode afirmar?</t>
  </si>
  <si>
    <t>Ambas as mulheres parecem confiantes</t>
  </si>
  <si>
    <t>A mulher que descreve a maquiagem está com raiva e a que se maqueia está nervosa</t>
  </si>
  <si>
    <t>A mulher que se maqueia parece estar com raiva enquanto a que descreve a maquiagem está nervosa</t>
  </si>
  <si>
    <t>Ambas as mulheres estão com raiva uma da outra</t>
  </si>
  <si>
    <t>São participantes de um reality</t>
  </si>
  <si>
    <t>São amigas se ajudando a maquiar</t>
  </si>
  <si>
    <t>São adversarias</t>
  </si>
  <si>
    <t>São uma noiva e sua maquiadora</t>
  </si>
  <si>
    <t>Duas mulheres estão brincando de se maquiar inspiradas em uma imagem</t>
  </si>
  <si>
    <t>Uma pessoa está se maquiando enquanto conversa</t>
  </si>
  <si>
    <t>É uma noiva descrevendo como quer ser maquiada</t>
  </si>
  <si>
    <t>Uma pessoa descreve a maquiagem enquanto ooutra tenta replicar em si mesma</t>
  </si>
  <si>
    <t>Por que elas estão tendo dificuldade para replicar a maquiagem?</t>
  </si>
  <si>
    <t>Por que a que se maqueia não tem habilidade suficiente para replicar</t>
  </si>
  <si>
    <t>Pois somente uma tem acesso a ver a maquiagem enquanto a outra deve fazer em sim mesma</t>
  </si>
  <si>
    <t xml:space="preserve">Por que falta material </t>
  </si>
  <si>
    <t>Pois elas não estão de acordo em como faazer isso</t>
  </si>
  <si>
    <t>Sim, pois pelo que foi visto elas se sairam bem</t>
  </si>
  <si>
    <t>Não, pois uma acabou ficando nervosa</t>
  </si>
  <si>
    <t>Não, pois pelo que foi visto elas não devem ter se saido bem na tarefa</t>
  </si>
  <si>
    <t>Não, pois elas não conseguiram concordar em como fazer a maquiagem</t>
  </si>
  <si>
    <t>Quem foi a pessoa que acabou se machucando?</t>
  </si>
  <si>
    <t>O único menino do vídeo.</t>
  </si>
  <si>
    <t>A menina loira.</t>
  </si>
  <si>
    <t>A menina morena.</t>
  </si>
  <si>
    <t>Ninguém se machucou.</t>
  </si>
  <si>
    <t>São amigos na escola.</t>
  </si>
  <si>
    <t>São namorados em uma viagem.</t>
  </si>
  <si>
    <t>São primos em uma festa familiar.</t>
  </si>
  <si>
    <t>São jogadores de futebol em um treino.</t>
  </si>
  <si>
    <t>Estão apenas gargalhando.</t>
  </si>
  <si>
    <t>Estão estudando.</t>
  </si>
  <si>
    <t>Estão dançando.</t>
  </si>
  <si>
    <t>Estão lendo na biblioteca.</t>
  </si>
  <si>
    <t>Por que eles subiram no batente?</t>
  </si>
  <si>
    <t>Para enxergar melhor.</t>
  </si>
  <si>
    <t>Para dançar.</t>
  </si>
  <si>
    <t>Para falar mais alto.</t>
  </si>
  <si>
    <t>Para pular.</t>
  </si>
  <si>
    <t>Sim, todos se divertiram.</t>
  </si>
  <si>
    <t>Não, uma das pessoas se machucou.</t>
  </si>
  <si>
    <t>Não, estão desconfortáveis.</t>
  </si>
  <si>
    <t>Sim, mas o rapaz se divertiu mais.</t>
  </si>
  <si>
    <t>Por que uma campanha toca durante as falas dos agentes?</t>
  </si>
  <si>
    <t>Para encerrar o tempo de fala do agente.</t>
  </si>
  <si>
    <t>Para mostrar concordância com a fala do agente.</t>
  </si>
  <si>
    <t>Para silenciar a pessoa.</t>
  </si>
  <si>
    <t>Não há nenhuma campanha.</t>
  </si>
  <si>
    <t>São advogados em um júri.</t>
  </si>
  <si>
    <t>São parlamentares e uma ministra.</t>
  </si>
  <si>
    <t>São todos ativistas ambientais em um protesto.</t>
  </si>
  <si>
    <t>Trata-se de um debate simulado da ONU.</t>
  </si>
  <si>
    <t>Estão em uma comissão sobre o Meio Ambiente.</t>
  </si>
  <si>
    <t>Estão em uma palestra numa universidade.</t>
  </si>
  <si>
    <t>Estão em um seminário acadêmico.</t>
  </si>
  <si>
    <t>Estão em uma discussão sobre a COVID-19.</t>
  </si>
  <si>
    <t>O que a principal mulher do vídeo defende?</t>
  </si>
  <si>
    <t>Ela atua em ataque à Zona Franca de Manaus.</t>
  </si>
  <si>
    <t>Ela atua em prol da preservação ambiental no Brasil.</t>
  </si>
  <si>
    <t>Ela é a principal responsável pela falta de pavimentação da BR-319.</t>
  </si>
  <si>
    <t>Ela é contra a preserveção ambiental do Acre.</t>
  </si>
  <si>
    <t>Sim, todos se respeitaram e estão felizes.</t>
  </si>
  <si>
    <t>Não, houve desconforto em todas as partes.</t>
  </si>
  <si>
    <t>Apenas a ministra se sentiu confortável.</t>
  </si>
  <si>
    <t>Apenas os parlamentares se sentiram confortáveis.</t>
  </si>
  <si>
    <t>O que motivou o rapaz a realizar tal ação?</t>
  </si>
  <si>
    <t>Ele estava precisando de dinheiro.</t>
  </si>
  <si>
    <t>Ela estava apaixonado pela moça.</t>
  </si>
  <si>
    <t>Ele sonha em ser pai.</t>
  </si>
  <si>
    <t>Ele quebrou o carro.</t>
  </si>
  <si>
    <t>São colegas de trabalho.</t>
  </si>
  <si>
    <t>Tratam-se de irmãos.</t>
  </si>
  <si>
    <t>Agora, são noivos.</t>
  </si>
  <si>
    <t>São ex-colegas de escola.</t>
  </si>
  <si>
    <t>Estão celebrando a conquista da casa própria.</t>
  </si>
  <si>
    <t>Estão comemorando uma gravidez.</t>
  </si>
  <si>
    <t>Está acontecendo um pedido de casamento.</t>
  </si>
  <si>
    <t>Está acontecendo um jantar romântico.</t>
  </si>
  <si>
    <t>Por que o rapaz pergunta se a moça reconhece a música?</t>
  </si>
  <si>
    <t>Ela é significativa para o casal.</t>
  </si>
  <si>
    <t>O rapaz não fez essa pergunta.</t>
  </si>
  <si>
    <t>Porque é a favorita do pai dela.</t>
  </si>
  <si>
    <t>Para deixar a moça desconfortável.</t>
  </si>
  <si>
    <t>Foi agradável apenas para o rapaz porque a moça chorou de tristeza.</t>
  </si>
  <si>
    <t>Não, a moça recusou o pedido do rapaz.</t>
  </si>
  <si>
    <t xml:space="preserve">Não, o rapaz agiu com agressividade. </t>
  </si>
  <si>
    <t>Sim, ambos se emocionaram.</t>
  </si>
  <si>
    <t>Finanças e Comércio</t>
  </si>
  <si>
    <t>Astronomia</t>
  </si>
  <si>
    <t>Dica de Vida</t>
  </si>
  <si>
    <t>Tecnologia</t>
  </si>
  <si>
    <t>Animação</t>
  </si>
  <si>
    <t>Documentário</t>
  </si>
  <si>
    <t>Esports (Esportes Eletrônicos)</t>
  </si>
  <si>
    <t>Basquete</t>
  </si>
  <si>
    <t>Atletismo</t>
  </si>
  <si>
    <t>Peça de Teatro</t>
  </si>
  <si>
    <t>Show de Mágica</t>
  </si>
  <si>
    <t>Acrobacias</t>
  </si>
  <si>
    <t>Artesanato</t>
  </si>
  <si>
    <t>Animal de Estimação e Animais</t>
  </si>
  <si>
    <t>Multilíngue / Poliglota</t>
  </si>
  <si>
    <t>Knowledge</t>
  </si>
  <si>
    <t>Film &amp; Television</t>
  </si>
  <si>
    <t>Sports Competition</t>
  </si>
  <si>
    <t>Artistic Performance</t>
  </si>
  <si>
    <t>Life Record</t>
  </si>
  <si>
    <t>Multilingual</t>
  </si>
  <si>
    <t>question_id</t>
  </si>
  <si>
    <t>response</t>
  </si>
  <si>
    <t>is_correct</t>
  </si>
  <si>
    <t>type</t>
  </si>
  <si>
    <t>lenght</t>
  </si>
  <si>
    <t>video_id</t>
  </si>
  <si>
    <t>VERDADEIRO</t>
  </si>
  <si>
    <t>FALSO</t>
  </si>
  <si>
    <t>acuracria</t>
  </si>
  <si>
    <t>Duração</t>
  </si>
  <si>
    <t>Acuracia</t>
  </si>
  <si>
    <t>Corretas</t>
  </si>
  <si>
    <t>Quantidade</t>
  </si>
  <si>
    <t>curto</t>
  </si>
  <si>
    <t>COMOESSAREPORTAGEMNAOTEMNADAAVERCOMESSETEMAAPERGUNTANAOERELEVANTEPARAESTEVIDEO</t>
  </si>
  <si>
    <t>40-1</t>
  </si>
  <si>
    <t>40-2</t>
  </si>
  <si>
    <t>40-3</t>
  </si>
  <si>
    <t>40-4</t>
  </si>
  <si>
    <t>40-5</t>
  </si>
  <si>
    <t>44-1</t>
  </si>
  <si>
    <t>44-2</t>
  </si>
  <si>
    <t>44-3</t>
  </si>
  <si>
    <t>44-4</t>
  </si>
  <si>
    <t>44-5</t>
  </si>
  <si>
    <t>45-1</t>
  </si>
  <si>
    <t>45-2</t>
  </si>
  <si>
    <t>45-3</t>
  </si>
  <si>
    <t>45-4</t>
  </si>
  <si>
    <t>45-5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</si>
</sst>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"/>
    <numFmt numFmtId="165" formatCode="d\-m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Arial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sz val="8"/>
      <color theme="1"/>
      <name val="&quot;Times New Roman&quot;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FFFFFF"/>
      </right>
      <top style="thin">
        <color rgb="FF4F81B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4F81BD"/>
      </top>
      <bottom style="thin">
        <color rgb="FFFFFFFF"/>
      </bottom>
      <diagonal/>
    </border>
    <border>
      <left style="thin">
        <color rgb="FFFFFFFF"/>
      </left>
      <right style="thin">
        <color rgb="FF4F81BD"/>
      </right>
      <top style="thin">
        <color rgb="FF4F81BD"/>
      </top>
      <bottom style="thin">
        <color rgb="FFFFFFFF"/>
      </bottom>
      <diagonal/>
    </border>
    <border>
      <left/>
      <right/>
      <top style="thin">
        <color rgb="FF4F81BD"/>
      </top>
      <bottom/>
      <diagonal/>
    </border>
    <border>
      <left style="thin">
        <color rgb="FF4F81BD"/>
      </left>
      <right style="thin">
        <color rgb="FFF6F8F9"/>
      </right>
      <top style="thin">
        <color rgb="FF4F81BD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4F81BD"/>
      </top>
      <bottom style="thin">
        <color rgb="FFF6F8F9"/>
      </bottom>
      <diagonal/>
    </border>
    <border>
      <left style="thin">
        <color rgb="FFF6F8F9"/>
      </left>
      <right style="thin">
        <color rgb="FF4F81BD"/>
      </right>
      <top style="thin">
        <color rgb="FF4F81BD"/>
      </top>
      <bottom style="thin">
        <color rgb="FFF6F8F9"/>
      </bottom>
      <diagonal/>
    </border>
    <border>
      <left style="thin">
        <color rgb="FF4F81BD"/>
      </left>
      <right style="thin">
        <color rgb="FFFFFFFF"/>
      </right>
      <top style="thin">
        <color rgb="FF4F81BD"/>
      </top>
      <bottom style="thin">
        <color rgb="FF4F81BD"/>
      </bottom>
      <diagonal/>
    </border>
    <border>
      <left style="thin">
        <color rgb="FFFFFFFF"/>
      </left>
      <right style="thin">
        <color rgb="FFFFFFFF"/>
      </right>
      <top style="thin">
        <color rgb="FF4F81BD"/>
      </top>
      <bottom style="thin">
        <color rgb="FF4F81BD"/>
      </bottom>
      <diagonal/>
    </border>
    <border>
      <left style="thin">
        <color rgb="FFFFFFFF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21" fontId="3" fillId="0" borderId="5" xfId="0" applyNumberFormat="1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21" fontId="3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/>
    <xf numFmtId="21" fontId="3" fillId="0" borderId="5" xfId="0" applyNumberFormat="1" applyFont="1" applyBorder="1" applyAlignment="1">
      <alignment horizontal="right"/>
    </xf>
    <xf numFmtId="21" fontId="3" fillId="0" borderId="7" xfId="0" applyNumberFormat="1" applyFont="1" applyBorder="1"/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21" fontId="1" fillId="0" borderId="1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8" fillId="0" borderId="14" xfId="0" applyFont="1" applyBorder="1"/>
    <xf numFmtId="0" fontId="8" fillId="0" borderId="15" xfId="0" applyFont="1" applyBorder="1"/>
    <xf numFmtId="0" fontId="3" fillId="3" borderId="0" xfId="0" applyFont="1" applyFill="1"/>
    <xf numFmtId="0" fontId="1" fillId="3" borderId="0" xfId="0" applyFont="1" applyFill="1"/>
    <xf numFmtId="0" fontId="3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164" fontId="10" fillId="0" borderId="16" xfId="0" applyNumberFormat="1" applyFont="1" applyBorder="1"/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8" xfId="0" applyFont="1" applyBorder="1"/>
    <xf numFmtId="0" fontId="10" fillId="0" borderId="19" xfId="0" applyFont="1" applyBorder="1"/>
    <xf numFmtId="0" fontId="10" fillId="0" borderId="0" xfId="0" applyFont="1"/>
    <xf numFmtId="10" fontId="1" fillId="0" borderId="0" xfId="0" applyNumberFormat="1" applyFont="1"/>
    <xf numFmtId="164" fontId="10" fillId="0" borderId="20" xfId="0" applyNumberFormat="1" applyFont="1" applyBorder="1"/>
    <xf numFmtId="0" fontId="10" fillId="0" borderId="21" xfId="0" applyFont="1" applyBorder="1"/>
    <xf numFmtId="0" fontId="10" fillId="0" borderId="21" xfId="0" applyFont="1" applyBorder="1" applyAlignment="1">
      <alignment horizontal="center"/>
    </xf>
    <xf numFmtId="0" fontId="10" fillId="0" borderId="22" xfId="0" applyFont="1" applyBorder="1"/>
    <xf numFmtId="10" fontId="3" fillId="0" borderId="0" xfId="0" applyNumberFormat="1" applyFont="1" applyAlignment="1">
      <alignment horizontal="right"/>
    </xf>
    <xf numFmtId="165" fontId="10" fillId="0" borderId="16" xfId="0" applyNumberFormat="1" applyFont="1" applyBorder="1"/>
    <xf numFmtId="165" fontId="10" fillId="0" borderId="20" xfId="0" applyNumberFormat="1" applyFont="1" applyBorder="1"/>
    <xf numFmtId="0" fontId="10" fillId="0" borderId="16" xfId="0" applyFont="1" applyBorder="1"/>
    <xf numFmtId="0" fontId="10" fillId="0" borderId="20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Border="1" applyAlignment="1">
      <alignment horizontal="center"/>
    </xf>
    <xf numFmtId="0" fontId="10" fillId="0" borderId="25" xfId="0" applyFont="1" applyBorder="1"/>
    <xf numFmtId="0" fontId="9" fillId="0" borderId="14" xfId="0" applyFont="1" applyBorder="1" applyAlignment="1">
      <alignment horizontal="center" vertical="top"/>
    </xf>
    <xf numFmtId="0" fontId="10" fillId="0" borderId="5" xfId="0" applyFont="1" applyBorder="1"/>
    <xf numFmtId="0" fontId="10" fillId="0" borderId="7" xfId="0" applyFont="1" applyBorder="1"/>
    <xf numFmtId="0" fontId="10" fillId="0" borderId="26" xfId="0" applyFont="1" applyBorder="1"/>
  </cellXfs>
  <cellStyles count="1">
    <cellStyle name="Normal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video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pergunta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resultado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gemini 1.5 pr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Acurácia por tamanho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resultado!$I$10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resultado!$H$11:$H$12</c:f>
              <c:strCache>
                <c:ptCount val="2"/>
                <c:pt idx="0">
                  <c:v>medio</c:v>
                </c:pt>
                <c:pt idx="1">
                  <c:v>curto</c:v>
                </c:pt>
              </c:strCache>
            </c:strRef>
          </c:cat>
          <c:val>
            <c:numRef>
              <c:f>resultado!$I$11:$I$12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6A-432C-BBB8-4A265BA1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257675"/>
        <c:axId val="1739082559"/>
      </c:barChart>
      <c:catAx>
        <c:axId val="133725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39082559"/>
        <c:crosses val="autoZero"/>
        <c:auto val="1"/>
        <c:lblAlgn val="ctr"/>
        <c:lblOffset val="100"/>
        <c:noMultiLvlLbl val="1"/>
      </c:catAx>
      <c:valAx>
        <c:axId val="1739082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372576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2487174479166664"/>
          <c:y val="0.12877030162412992"/>
          <c:w val="0.83921158854166678"/>
          <c:h val="0.7794663573085847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resultado!$O$17:$O$21</c:f>
              <c:strCache>
                <c:ptCount val="5"/>
                <c:pt idx="0">
                  <c:v>Agentes</c:v>
                </c:pt>
                <c:pt idx="1">
                  <c:v>Relação</c:v>
                </c:pt>
                <c:pt idx="2">
                  <c:v>Atividade</c:v>
                </c:pt>
                <c:pt idx="3">
                  <c:v>Contexto</c:v>
                </c:pt>
                <c:pt idx="4">
                  <c:v>Avaliação</c:v>
                </c:pt>
              </c:strCache>
            </c:strRef>
          </c:cat>
          <c:val>
            <c:numRef>
              <c:f>resultado!$P$17:$P$21</c:f>
              <c:numCache>
                <c:formatCode>0.00%</c:formatCode>
                <c:ptCount val="5"/>
                <c:pt idx="0">
                  <c:v>0.76923076923076927</c:v>
                </c:pt>
                <c:pt idx="1">
                  <c:v>0.92307692307692313</c:v>
                </c:pt>
                <c:pt idx="2">
                  <c:v>0.76923076923076927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AE-427C-B7ED-C75B5E3A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166205"/>
        <c:axId val="1836040706"/>
      </c:barChart>
      <c:catAx>
        <c:axId val="113616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36040706"/>
        <c:crosses val="autoZero"/>
        <c:auto val="1"/>
        <c:lblAlgn val="ctr"/>
        <c:lblOffset val="100"/>
        <c:noMultiLvlLbl val="1"/>
      </c:catAx>
      <c:valAx>
        <c:axId val="183604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36166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Acurácia por tamanho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'gemini 1.5 pro'!$I$10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'gemini 1.5 pro'!$H$11:$H$12</c:f>
              <c:strCache>
                <c:ptCount val="2"/>
                <c:pt idx="0">
                  <c:v>medio</c:v>
                </c:pt>
                <c:pt idx="1">
                  <c:v>curto</c:v>
                </c:pt>
              </c:strCache>
            </c:strRef>
          </c:cat>
          <c:val>
            <c:numRef>
              <c:f>'gemini 1.5 pro'!$I$11:$I$12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B3-4BB7-9F84-70B3E0F3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691810"/>
        <c:axId val="1020949274"/>
      </c:barChart>
      <c:catAx>
        <c:axId val="1708691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20949274"/>
        <c:crosses val="autoZero"/>
        <c:auto val="1"/>
        <c:lblAlgn val="ctr"/>
        <c:lblOffset val="100"/>
        <c:noMultiLvlLbl val="1"/>
      </c:catAx>
      <c:valAx>
        <c:axId val="102094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86918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2487174479166664"/>
          <c:y val="0.12877030162412992"/>
          <c:w val="0.83921158854166678"/>
          <c:h val="0.7794663573085847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'gemini 1.5 pro'!$O$17:$O$21</c:f>
              <c:strCache>
                <c:ptCount val="5"/>
                <c:pt idx="0">
                  <c:v>Agentes</c:v>
                </c:pt>
                <c:pt idx="1">
                  <c:v>Relação</c:v>
                </c:pt>
                <c:pt idx="2">
                  <c:v>Atividade</c:v>
                </c:pt>
                <c:pt idx="3">
                  <c:v>Contexto</c:v>
                </c:pt>
                <c:pt idx="4">
                  <c:v>Avaliação</c:v>
                </c:pt>
              </c:strCache>
            </c:strRef>
          </c:cat>
          <c:val>
            <c:numRef>
              <c:f>'gemini 1.5 pro'!$P$17:$P$21</c:f>
              <c:numCache>
                <c:formatCode>0.00%</c:formatCode>
                <c:ptCount val="5"/>
                <c:pt idx="0">
                  <c:v>0.76923076923076927</c:v>
                </c:pt>
                <c:pt idx="1">
                  <c:v>0.92307692307692313</c:v>
                </c:pt>
                <c:pt idx="2">
                  <c:v>0.76923076923076927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2B-456A-8E80-F347CA82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04239"/>
        <c:axId val="294685251"/>
      </c:barChart>
      <c:catAx>
        <c:axId val="176880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4685251"/>
        <c:crosses val="autoZero"/>
        <c:auto val="1"/>
        <c:lblAlgn val="ctr"/>
        <c:lblOffset val="100"/>
        <c:noMultiLvlLbl val="1"/>
      </c:catAx>
      <c:valAx>
        <c:axId val="29468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688042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809625</xdr:colOff>
      <xdr:row>15</xdr:row>
      <xdr:rowOff>161925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809625</xdr:colOff>
      <xdr:row>29</xdr:row>
      <xdr:rowOff>85725</xdr:rowOff>
    </xdr:from>
    <xdr:ext cx="5715000" cy="41052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809625</xdr:colOff>
      <xdr:row>15</xdr:row>
      <xdr:rowOff>161925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809625</xdr:colOff>
      <xdr:row>29</xdr:row>
      <xdr:rowOff>200025</xdr:rowOff>
    </xdr:from>
    <xdr:ext cx="5715000" cy="41052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deos" displayName="videos" ref="A1:H68">
  <autoFilter ref="A1:H68" xr:uid="{00000000-0009-0000-0100-000001000000}"/>
  <tableColumns count="8">
    <tableColumn id="1" xr3:uid="{00000000-0010-0000-0000-000001000000}" name="Id"/>
    <tableColumn id="2" xr3:uid="{00000000-0010-0000-0000-000002000000}" name="link"/>
    <tableColumn id="3" xr3:uid="{00000000-0010-0000-0000-000003000000}" name="inicio"/>
    <tableColumn id="4" xr3:uid="{00000000-0010-0000-0000-000004000000}" name="fim"/>
    <tableColumn id="5" xr3:uid="{00000000-0010-0000-0000-000005000000}" name="dominio"/>
    <tableColumn id="6" xr3:uid="{00000000-0010-0000-0000-000006000000}" name="sub-categoria"/>
    <tableColumn id="7" xr3:uid="{00000000-0010-0000-0000-000007000000}" name="tamanho"/>
    <tableColumn id="8" xr3:uid="{00000000-0010-0000-0000-000008000000}" name="Obs"/>
  </tableColumns>
  <tableStyleInfo name="vid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J315">
  <autoFilter ref="A1:J315" xr:uid="{00000000-0009-0000-0100-000002000000}"/>
  <tableColumns count="10">
    <tableColumn id="1" xr3:uid="{00000000-0010-0000-0100-000001000000}" name="video ID"/>
    <tableColumn id="2" xr3:uid="{00000000-0010-0000-0100-000002000000}" name="pergunta ID"/>
    <tableColumn id="3" xr3:uid="{00000000-0010-0000-0100-000003000000}" name="ID"/>
    <tableColumn id="4" xr3:uid="{00000000-0010-0000-0100-000004000000}" name="tipo"/>
    <tableColumn id="5" xr3:uid="{00000000-0010-0000-0100-000005000000}" name="pergunta"/>
    <tableColumn id="6" xr3:uid="{00000000-0010-0000-0100-000006000000}" name="resposta A"/>
    <tableColumn id="7" xr3:uid="{00000000-0010-0000-0100-000007000000}" name="resposta B"/>
    <tableColumn id="8" xr3:uid="{00000000-0010-0000-0100-000008000000}" name="resposta C"/>
    <tableColumn id="9" xr3:uid="{00000000-0010-0000-0100-000009000000}" name="resposta D"/>
    <tableColumn id="10" xr3:uid="{00000000-0010-0000-0100-00000A000000}" name="reposta correta"/>
  </tableColumns>
  <tableStyleInfo name="pergunta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2" displayName="Tabela_2" ref="A1:F66">
  <tableColumns count="6">
    <tableColumn id="1" xr3:uid="{00000000-0010-0000-0200-000001000000}" name="question_id"/>
    <tableColumn id="2" xr3:uid="{00000000-0010-0000-0200-000002000000}" name="response"/>
    <tableColumn id="3" xr3:uid="{00000000-0010-0000-0200-000003000000}" name="is_correct"/>
    <tableColumn id="4" xr3:uid="{00000000-0010-0000-0200-000004000000}" name="type"/>
    <tableColumn id="5" xr3:uid="{00000000-0010-0000-0200-000005000000}" name="lenght"/>
    <tableColumn id="6" xr3:uid="{00000000-0010-0000-0200-000006000000}" name="video_id"/>
  </tableColumns>
  <tableStyleInfo name="resultad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" displayName="Tabela" ref="A1:F66">
  <tableColumns count="6">
    <tableColumn id="1" xr3:uid="{00000000-0010-0000-0300-000001000000}" name="question_id"/>
    <tableColumn id="2" xr3:uid="{00000000-0010-0000-0300-000002000000}" name="response"/>
    <tableColumn id="3" xr3:uid="{00000000-0010-0000-0300-000003000000}" name="is_correct"/>
    <tableColumn id="4" xr3:uid="{00000000-0010-0000-0300-000004000000}" name="type"/>
    <tableColumn id="5" xr3:uid="{00000000-0010-0000-0300-000005000000}" name="lenght"/>
    <tableColumn id="6" xr3:uid="{00000000-0010-0000-0300-000006000000}" name="video_id"/>
  </tableColumns>
  <tableStyleInfo name="gemini 1.5 p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watch?v=SBZgD73-Jo8" TargetMode="External"/><Relationship Id="rId13" Type="http://schemas.openxmlformats.org/officeDocument/2006/relationships/hyperlink" Target="https://www.youtube.com/watch?v=WAjjmrVwDrI" TargetMode="External"/><Relationship Id="rId18" Type="http://schemas.openxmlformats.org/officeDocument/2006/relationships/hyperlink" Target="https://www.youtube.com/watch?v=PJXlzoeP_cY" TargetMode="External"/><Relationship Id="rId3" Type="http://schemas.openxmlformats.org/officeDocument/2006/relationships/hyperlink" Target="https://www.youtube.com/watch?v=YLGnNPB6-SE" TargetMode="External"/><Relationship Id="rId21" Type="http://schemas.openxmlformats.org/officeDocument/2006/relationships/hyperlink" Target="https://www.youtube.com/watch?v=yfpgJ0aY7G8&amp;ab_channel=TVSenado" TargetMode="External"/><Relationship Id="rId7" Type="http://schemas.openxmlformats.org/officeDocument/2006/relationships/hyperlink" Target="https://www.youtube.com/watch?v=1E9gAWSxjx4" TargetMode="External"/><Relationship Id="rId12" Type="http://schemas.openxmlformats.org/officeDocument/2006/relationships/hyperlink" Target="https://www.youtube.com/watch?v=WhrekQumlKY" TargetMode="External"/><Relationship Id="rId17" Type="http://schemas.openxmlformats.org/officeDocument/2006/relationships/hyperlink" Target="https://www.youtube.com/watch?v=lTptREHmews" TargetMode="External"/><Relationship Id="rId2" Type="http://schemas.openxmlformats.org/officeDocument/2006/relationships/hyperlink" Target="https://www.youtube.com/watch?v=YLGnNPB6-SE" TargetMode="External"/><Relationship Id="rId16" Type="http://schemas.openxmlformats.org/officeDocument/2006/relationships/hyperlink" Target="https://www.youtube.com/watch?v=gLSe9byIAsg" TargetMode="External"/><Relationship Id="rId20" Type="http://schemas.openxmlformats.org/officeDocument/2006/relationships/hyperlink" Target="https://www.youtube.com/watch?v=CZydUOzSKf0" TargetMode="External"/><Relationship Id="rId1" Type="http://schemas.openxmlformats.org/officeDocument/2006/relationships/hyperlink" Target="https://www.youtube.com/watch?v=I6K0pHyOGoU" TargetMode="External"/><Relationship Id="rId6" Type="http://schemas.openxmlformats.org/officeDocument/2006/relationships/hyperlink" Target="https://www.youtube.com/shorts/M_spZnHrarU" TargetMode="External"/><Relationship Id="rId11" Type="http://schemas.openxmlformats.org/officeDocument/2006/relationships/hyperlink" Target="https://www.youtube.com/watch?v=vd8-JIY44ng" TargetMode="External"/><Relationship Id="rId5" Type="http://schemas.openxmlformats.org/officeDocument/2006/relationships/hyperlink" Target="https://www.youtube.com/shorts/HYJAYzk8s3I" TargetMode="External"/><Relationship Id="rId15" Type="http://schemas.openxmlformats.org/officeDocument/2006/relationships/hyperlink" Target="https://www.youtube.com/watch?v=9po3iKi0Q2Q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youtube.com/watch?v=yh-PFg95YmU" TargetMode="External"/><Relationship Id="rId19" Type="http://schemas.openxmlformats.org/officeDocument/2006/relationships/hyperlink" Target="https://www.youtube.com/watch?v=mamNE584p3c&amp;t=958s" TargetMode="External"/><Relationship Id="rId4" Type="http://schemas.openxmlformats.org/officeDocument/2006/relationships/hyperlink" Target="https://www.youtube.com/shorts/2-KI1OhFEGY" TargetMode="External"/><Relationship Id="rId9" Type="http://schemas.openxmlformats.org/officeDocument/2006/relationships/hyperlink" Target="https://www.youtube.com/watch?v=YETyPHwJFEE" TargetMode="External"/><Relationship Id="rId14" Type="http://schemas.openxmlformats.org/officeDocument/2006/relationships/hyperlink" Target="https://www.youtube.com/watch?v=Moy6ZR-Ff2o" TargetMode="External"/><Relationship Id="rId22" Type="http://schemas.openxmlformats.org/officeDocument/2006/relationships/hyperlink" Target="https://www.youtube.com/watch?v=CTGYes6secE&amp;ab_channel=OPedidoEvent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8"/>
  <sheetViews>
    <sheetView tabSelected="1" workbookViewId="0">
      <pane ySplit="1" topLeftCell="A2" activePane="bottomLeft" state="frozen"/>
      <selection pane="bottomLeft" activeCell="H23" sqref="H23"/>
    </sheetView>
  </sheetViews>
  <sheetFormatPr defaultColWidth="12.5703125" defaultRowHeight="15.75" customHeight="1"/>
  <cols>
    <col min="1" max="2" width="22.5703125" customWidth="1"/>
    <col min="3" max="3" width="13" customWidth="1"/>
    <col min="4" max="4" width="14" customWidth="1"/>
    <col min="5" max="8" width="22.5703125" customWidth="1"/>
    <col min="9" max="9" width="36.5703125" customWidth="1"/>
    <col min="10" max="10" width="22.5703125" customWidth="1"/>
  </cols>
  <sheetData>
    <row r="1" spans="1:14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4" ht="12.75">
      <c r="A2" s="4" t="s">
        <v>8</v>
      </c>
      <c r="B2" s="5" t="s">
        <v>9</v>
      </c>
      <c r="C2" s="6"/>
      <c r="D2" s="6"/>
      <c r="E2" s="7" t="s">
        <v>10</v>
      </c>
      <c r="F2" s="7" t="s">
        <v>11</v>
      </c>
      <c r="G2" s="7" t="s">
        <v>12</v>
      </c>
      <c r="H2" s="8"/>
    </row>
    <row r="3" spans="1:14" ht="12.75">
      <c r="A3" s="4" t="s">
        <v>13</v>
      </c>
      <c r="B3" s="9" t="s">
        <v>14</v>
      </c>
      <c r="C3" s="10">
        <v>0</v>
      </c>
      <c r="D3" s="10">
        <v>6.9444444444444441E-3</v>
      </c>
      <c r="E3" s="11" t="s">
        <v>10</v>
      </c>
      <c r="F3" s="11" t="s">
        <v>15</v>
      </c>
      <c r="G3" s="11" t="s">
        <v>12</v>
      </c>
      <c r="H3" s="12"/>
      <c r="J3" s="13"/>
    </row>
    <row r="4" spans="1:14" ht="12.75">
      <c r="A4" s="4" t="s">
        <v>16</v>
      </c>
      <c r="B4" s="5" t="s">
        <v>14</v>
      </c>
      <c r="C4" s="14">
        <v>2.1377314814814814E-2</v>
      </c>
      <c r="D4" s="14">
        <v>2.2453703703703705E-2</v>
      </c>
      <c r="E4" s="7" t="s">
        <v>10</v>
      </c>
      <c r="F4" s="7" t="s">
        <v>15</v>
      </c>
      <c r="G4" s="7" t="s">
        <v>17</v>
      </c>
      <c r="H4" s="8"/>
      <c r="J4" s="13"/>
    </row>
    <row r="5" spans="1:14" ht="12.75">
      <c r="A5" s="4" t="s">
        <v>18</v>
      </c>
      <c r="B5" s="9" t="s">
        <v>19</v>
      </c>
      <c r="C5" s="15"/>
      <c r="D5" s="15"/>
      <c r="E5" s="11" t="s">
        <v>20</v>
      </c>
      <c r="F5" s="11" t="s">
        <v>21</v>
      </c>
      <c r="G5" s="11" t="s">
        <v>17</v>
      </c>
      <c r="H5" s="12"/>
      <c r="J5" s="13"/>
      <c r="M5" s="13"/>
      <c r="N5" s="13">
        <f>COUNTIF(videos[tamanho], "medio")</f>
        <v>9</v>
      </c>
    </row>
    <row r="6" spans="1:14" ht="12.75">
      <c r="A6" s="4" t="s">
        <v>22</v>
      </c>
      <c r="B6" s="5" t="s">
        <v>23</v>
      </c>
      <c r="C6" s="6"/>
      <c r="D6" s="6"/>
      <c r="E6" s="7" t="s">
        <v>10</v>
      </c>
      <c r="F6" s="7" t="s">
        <v>11</v>
      </c>
      <c r="G6" s="7" t="s">
        <v>17</v>
      </c>
      <c r="H6" s="8"/>
      <c r="J6" s="13"/>
      <c r="M6" s="13"/>
      <c r="N6" s="13">
        <f>COUNTIF(videos[tamanho], "curto (até 200s)")</f>
        <v>13</v>
      </c>
    </row>
    <row r="7" spans="1:14" ht="12.75">
      <c r="A7" s="4" t="s">
        <v>24</v>
      </c>
      <c r="B7" s="9" t="s">
        <v>25</v>
      </c>
      <c r="C7" s="15"/>
      <c r="D7" s="15"/>
      <c r="E7" s="11" t="s">
        <v>10</v>
      </c>
      <c r="F7" s="11" t="s">
        <v>11</v>
      </c>
      <c r="G7" s="11" t="s">
        <v>17</v>
      </c>
      <c r="H7" s="12"/>
      <c r="J7" s="13"/>
    </row>
    <row r="8" spans="1:14" ht="12.75">
      <c r="A8" s="4" t="s">
        <v>26</v>
      </c>
      <c r="B8" s="5" t="s">
        <v>27</v>
      </c>
      <c r="C8" s="6"/>
      <c r="D8" s="6"/>
      <c r="E8" s="7" t="s">
        <v>28</v>
      </c>
      <c r="F8" s="7" t="s">
        <v>15</v>
      </c>
      <c r="G8" s="7" t="s">
        <v>12</v>
      </c>
      <c r="H8" s="8"/>
      <c r="J8" s="13"/>
    </row>
    <row r="9" spans="1:14" ht="12.75">
      <c r="A9" s="4" t="s">
        <v>29</v>
      </c>
      <c r="B9" s="9" t="s">
        <v>30</v>
      </c>
      <c r="C9" s="10">
        <v>7.2222222222222219E-3</v>
      </c>
      <c r="D9" s="10">
        <v>1.0532407407407407E-2</v>
      </c>
      <c r="E9" s="11" t="s">
        <v>20</v>
      </c>
      <c r="F9" s="11" t="s">
        <v>31</v>
      </c>
      <c r="G9" s="11" t="s">
        <v>12</v>
      </c>
      <c r="H9" s="12"/>
      <c r="J9" s="13"/>
    </row>
    <row r="10" spans="1:14" ht="12.75">
      <c r="A10" s="4" t="s">
        <v>32</v>
      </c>
      <c r="B10" s="5" t="s">
        <v>33</v>
      </c>
      <c r="C10" s="14">
        <v>4.9884259259259257E-3</v>
      </c>
      <c r="D10" s="14">
        <v>7.0023148148148145E-3</v>
      </c>
      <c r="E10" s="7" t="s">
        <v>20</v>
      </c>
      <c r="F10" s="7" t="s">
        <v>21</v>
      </c>
      <c r="G10" s="7" t="s">
        <v>17</v>
      </c>
      <c r="H10" s="8"/>
    </row>
    <row r="11" spans="1:14" ht="12.75">
      <c r="A11" s="4" t="s">
        <v>34</v>
      </c>
      <c r="B11" s="9" t="s">
        <v>35</v>
      </c>
      <c r="C11" s="10">
        <v>0</v>
      </c>
      <c r="D11" s="10">
        <v>2.8935185185185184E-3</v>
      </c>
      <c r="E11" s="11" t="s">
        <v>20</v>
      </c>
      <c r="F11" s="11" t="s">
        <v>21</v>
      </c>
      <c r="G11" s="11" t="s">
        <v>12</v>
      </c>
      <c r="H11" s="12"/>
    </row>
    <row r="12" spans="1:14" ht="12.75">
      <c r="A12" s="4" t="s">
        <v>36</v>
      </c>
      <c r="B12" s="9" t="s">
        <v>37</v>
      </c>
      <c r="C12" s="10">
        <v>4.8611111111111112E-3</v>
      </c>
      <c r="D12" s="10">
        <v>7.5231481481481477E-3</v>
      </c>
      <c r="E12" s="11" t="s">
        <v>20</v>
      </c>
      <c r="F12" s="11" t="s">
        <v>38</v>
      </c>
      <c r="G12" s="11" t="s">
        <v>12</v>
      </c>
      <c r="H12" s="12"/>
    </row>
    <row r="13" spans="1:14" ht="12.75">
      <c r="A13" s="4" t="s">
        <v>39</v>
      </c>
      <c r="B13" s="9" t="s">
        <v>40</v>
      </c>
      <c r="C13" s="10">
        <v>1.3078703703703703E-3</v>
      </c>
      <c r="D13" s="10">
        <v>1.6203703703703703E-3</v>
      </c>
      <c r="E13" s="11" t="s">
        <v>20</v>
      </c>
      <c r="F13" s="11" t="s">
        <v>41</v>
      </c>
      <c r="G13" s="11" t="s">
        <v>17</v>
      </c>
      <c r="H13" s="12"/>
    </row>
    <row r="14" spans="1:14" ht="12.75">
      <c r="A14" s="4" t="s">
        <v>42</v>
      </c>
      <c r="B14" s="9" t="s">
        <v>43</v>
      </c>
      <c r="C14" s="10">
        <v>0</v>
      </c>
      <c r="D14" s="10">
        <v>7.5231481481481482E-4</v>
      </c>
      <c r="E14" s="11" t="s">
        <v>10</v>
      </c>
      <c r="F14" s="11" t="s">
        <v>11</v>
      </c>
      <c r="G14" s="11" t="s">
        <v>17</v>
      </c>
      <c r="H14" s="12"/>
    </row>
    <row r="15" spans="1:14" ht="12.75">
      <c r="A15" s="4" t="s">
        <v>44</v>
      </c>
      <c r="B15" s="5" t="s">
        <v>45</v>
      </c>
      <c r="C15" s="6"/>
      <c r="D15" s="6"/>
      <c r="E15" s="7" t="s">
        <v>10</v>
      </c>
      <c r="F15" s="7" t="s">
        <v>11</v>
      </c>
      <c r="G15" s="7" t="s">
        <v>12</v>
      </c>
      <c r="H15" s="8"/>
    </row>
    <row r="16" spans="1:14" ht="12.75">
      <c r="A16" s="4" t="s">
        <v>47</v>
      </c>
      <c r="B16" s="18" t="s">
        <v>48</v>
      </c>
      <c r="C16" s="14">
        <v>8.7962962962962968E-3</v>
      </c>
      <c r="D16" s="14">
        <v>9.2592592592592587E-3</v>
      </c>
      <c r="E16" s="7" t="s">
        <v>20</v>
      </c>
      <c r="F16" s="7" t="s">
        <v>38</v>
      </c>
      <c r="G16" s="7" t="s">
        <v>17</v>
      </c>
      <c r="H16" s="8"/>
    </row>
    <row r="17" spans="1:8" ht="12.75">
      <c r="A17" s="4" t="s">
        <v>49</v>
      </c>
      <c r="B17" s="9" t="s">
        <v>50</v>
      </c>
      <c r="C17" s="10">
        <v>0</v>
      </c>
      <c r="D17" s="10">
        <v>3.4722222222222224E-4</v>
      </c>
      <c r="E17" s="11" t="s">
        <v>20</v>
      </c>
      <c r="F17" s="11" t="s">
        <v>21</v>
      </c>
      <c r="G17" s="11" t="s">
        <v>17</v>
      </c>
      <c r="H17" s="12"/>
    </row>
    <row r="18" spans="1:8" ht="12.75">
      <c r="A18" s="4" t="s">
        <v>57</v>
      </c>
      <c r="B18" s="18" t="s">
        <v>58</v>
      </c>
      <c r="C18" s="14">
        <v>6.9444444444444441E-3</v>
      </c>
      <c r="D18" s="14">
        <v>7.8356481481481489E-3</v>
      </c>
      <c r="E18" s="7" t="s">
        <v>20</v>
      </c>
      <c r="F18" s="7" t="s">
        <v>21</v>
      </c>
      <c r="G18" s="7" t="s">
        <v>17</v>
      </c>
      <c r="H18" s="8"/>
    </row>
    <row r="19" spans="1:8" ht="12.75">
      <c r="A19" s="4" t="s">
        <v>59</v>
      </c>
      <c r="B19" s="19" t="s">
        <v>60</v>
      </c>
      <c r="C19" s="10">
        <v>1.0995370370370371E-2</v>
      </c>
      <c r="D19" s="10">
        <v>1.3715277777777778E-2</v>
      </c>
      <c r="E19" s="11" t="s">
        <v>20</v>
      </c>
      <c r="F19" s="11" t="s">
        <v>61</v>
      </c>
      <c r="G19" s="11" t="s">
        <v>12</v>
      </c>
      <c r="H19" s="12"/>
    </row>
    <row r="20" spans="1:8" ht="12.75">
      <c r="A20" s="4" t="s">
        <v>62</v>
      </c>
      <c r="B20" s="20" t="s">
        <v>63</v>
      </c>
      <c r="C20" s="14">
        <v>1.5532407407407408E-2</v>
      </c>
      <c r="D20" s="14">
        <v>1.7326388888888888E-2</v>
      </c>
      <c r="E20" s="7" t="s">
        <v>10</v>
      </c>
      <c r="F20" s="7" t="s">
        <v>64</v>
      </c>
      <c r="G20" s="7" t="s">
        <v>17</v>
      </c>
      <c r="H20" s="8"/>
    </row>
    <row r="21" spans="1:8" ht="12.75">
      <c r="A21" s="4" t="s">
        <v>65</v>
      </c>
      <c r="B21" s="19" t="s">
        <v>66</v>
      </c>
      <c r="C21" s="10">
        <v>2.662037037037037E-3</v>
      </c>
      <c r="D21" s="10">
        <v>3.0092592592592593E-3</v>
      </c>
      <c r="E21" s="11" t="s">
        <v>20</v>
      </c>
      <c r="F21" s="11" t="s">
        <v>21</v>
      </c>
      <c r="G21" s="11" t="s">
        <v>17</v>
      </c>
      <c r="H21" s="12"/>
    </row>
    <row r="22" spans="1:8" ht="12.75">
      <c r="A22" s="4" t="s">
        <v>69</v>
      </c>
      <c r="B22" s="19" t="s">
        <v>70</v>
      </c>
      <c r="C22" s="10">
        <v>0.11785879629629629</v>
      </c>
      <c r="D22" s="10">
        <v>0.12320601851851852</v>
      </c>
      <c r="E22" s="11" t="s">
        <v>10</v>
      </c>
      <c r="F22" s="11" t="s">
        <v>68</v>
      </c>
      <c r="G22" s="11" t="s">
        <v>12</v>
      </c>
      <c r="H22" s="12"/>
    </row>
    <row r="23" spans="1:8" ht="12.75">
      <c r="A23" s="4" t="s">
        <v>71</v>
      </c>
      <c r="B23" s="18" t="s">
        <v>72</v>
      </c>
      <c r="C23" s="14">
        <v>1.25E-3</v>
      </c>
      <c r="D23" s="14">
        <v>2.1643518518518518E-3</v>
      </c>
      <c r="E23" s="7" t="s">
        <v>20</v>
      </c>
      <c r="F23" s="7" t="s">
        <v>21</v>
      </c>
      <c r="G23" s="7" t="s">
        <v>17</v>
      </c>
      <c r="H23" s="8"/>
    </row>
    <row r="24" spans="1:8" ht="12.75" hidden="1">
      <c r="A24" s="16" t="s">
        <v>73</v>
      </c>
      <c r="C24" s="21"/>
      <c r="D24" s="21"/>
      <c r="E24" s="11"/>
      <c r="F24" s="11"/>
      <c r="G24" s="11"/>
    </row>
    <row r="25" spans="1:8" ht="12.75" hidden="1">
      <c r="A25" s="17" t="s">
        <v>74</v>
      </c>
      <c r="C25" s="22"/>
      <c r="D25" s="22"/>
      <c r="E25" s="7"/>
      <c r="F25" s="7"/>
      <c r="G25" s="7"/>
    </row>
    <row r="26" spans="1:8" ht="12.75" hidden="1">
      <c r="A26" s="16" t="s">
        <v>75</v>
      </c>
      <c r="C26" s="21"/>
      <c r="D26" s="21"/>
      <c r="E26" s="11"/>
      <c r="F26" s="11"/>
      <c r="G26" s="11"/>
    </row>
    <row r="27" spans="1:8" ht="12.75" hidden="1">
      <c r="A27" s="17" t="s">
        <v>76</v>
      </c>
      <c r="C27" s="22"/>
      <c r="D27" s="22"/>
      <c r="E27" s="7"/>
      <c r="F27" s="7"/>
      <c r="G27" s="7"/>
    </row>
    <row r="28" spans="1:8" ht="12.75" hidden="1">
      <c r="A28" s="16" t="s">
        <v>77</v>
      </c>
      <c r="C28" s="21"/>
      <c r="D28" s="21"/>
      <c r="E28" s="11"/>
      <c r="F28" s="11"/>
      <c r="G28" s="11"/>
    </row>
    <row r="29" spans="1:8" ht="12.75" hidden="1">
      <c r="A29" s="17" t="s">
        <v>78</v>
      </c>
      <c r="C29" s="22"/>
      <c r="D29" s="22"/>
      <c r="E29" s="7"/>
      <c r="F29" s="7"/>
      <c r="G29" s="7"/>
    </row>
    <row r="30" spans="1:8" ht="12.75" hidden="1">
      <c r="A30" s="16" t="s">
        <v>79</v>
      </c>
      <c r="C30" s="21"/>
      <c r="D30" s="21"/>
      <c r="E30" s="11"/>
      <c r="F30" s="11"/>
      <c r="G30" s="11"/>
    </row>
    <row r="31" spans="1:8" ht="12.75" hidden="1">
      <c r="A31" s="17" t="s">
        <v>80</v>
      </c>
      <c r="C31" s="22"/>
      <c r="D31" s="22"/>
      <c r="E31" s="7"/>
      <c r="F31" s="7"/>
      <c r="G31" s="7"/>
    </row>
    <row r="32" spans="1:8" ht="12.75" hidden="1">
      <c r="A32" s="16" t="s">
        <v>81</v>
      </c>
      <c r="C32" s="21"/>
      <c r="D32" s="21"/>
      <c r="E32" s="11"/>
      <c r="F32" s="11"/>
      <c r="G32" s="11"/>
    </row>
    <row r="33" spans="1:7" ht="12.75" hidden="1">
      <c r="A33" s="17" t="s">
        <v>82</v>
      </c>
      <c r="C33" s="22"/>
      <c r="D33" s="22"/>
      <c r="E33" s="7"/>
      <c r="F33" s="7"/>
      <c r="G33" s="7"/>
    </row>
    <row r="34" spans="1:7" ht="12.75" hidden="1">
      <c r="A34" s="16" t="s">
        <v>83</v>
      </c>
      <c r="C34" s="21"/>
      <c r="D34" s="21"/>
      <c r="E34" s="11"/>
      <c r="F34" s="11"/>
      <c r="G34" s="11"/>
    </row>
    <row r="35" spans="1:7" ht="12.75" hidden="1">
      <c r="A35" s="17" t="s">
        <v>84</v>
      </c>
      <c r="C35" s="22"/>
      <c r="D35" s="22"/>
      <c r="E35" s="7"/>
      <c r="F35" s="7"/>
      <c r="G35" s="7"/>
    </row>
    <row r="36" spans="1:7" ht="12.75" hidden="1">
      <c r="A36" s="16" t="s">
        <v>85</v>
      </c>
      <c r="C36" s="21"/>
      <c r="D36" s="21"/>
      <c r="E36" s="11"/>
      <c r="F36" s="11"/>
      <c r="G36" s="11"/>
    </row>
    <row r="37" spans="1:7" ht="12.75" hidden="1">
      <c r="A37" s="17" t="s">
        <v>86</v>
      </c>
      <c r="C37" s="22"/>
      <c r="D37" s="22"/>
      <c r="E37" s="7"/>
      <c r="F37" s="7"/>
      <c r="G37" s="7"/>
    </row>
    <row r="38" spans="1:7" ht="12.75" hidden="1">
      <c r="A38" s="16" t="s">
        <v>87</v>
      </c>
      <c r="C38" s="21"/>
      <c r="D38" s="21"/>
      <c r="E38" s="11"/>
      <c r="F38" s="11"/>
      <c r="G38" s="11"/>
    </row>
    <row r="39" spans="1:7" ht="12.75">
      <c r="A39" s="17"/>
      <c r="C39" s="22"/>
      <c r="D39" s="22"/>
    </row>
    <row r="40" spans="1:7" ht="12.75">
      <c r="A40" s="16"/>
      <c r="C40" s="21"/>
      <c r="D40" s="21"/>
    </row>
    <row r="41" spans="1:7" ht="12.75">
      <c r="A41" s="17"/>
      <c r="C41" s="22"/>
      <c r="D41" s="22"/>
    </row>
    <row r="42" spans="1:7" ht="12.75">
      <c r="A42" s="16"/>
      <c r="C42" s="21"/>
      <c r="D42" s="21"/>
    </row>
    <row r="43" spans="1:7" ht="12.75">
      <c r="A43" s="17"/>
      <c r="C43" s="22"/>
      <c r="D43" s="22"/>
    </row>
    <row r="44" spans="1:7" ht="12.75">
      <c r="A44" s="16"/>
      <c r="C44" s="21"/>
      <c r="D44" s="21"/>
    </row>
    <row r="45" spans="1:7" ht="12.75">
      <c r="A45" s="17"/>
      <c r="C45" s="22"/>
      <c r="D45" s="22"/>
    </row>
    <row r="46" spans="1:7" ht="12.75">
      <c r="A46" s="16"/>
      <c r="C46" s="21"/>
      <c r="D46" s="21"/>
    </row>
    <row r="47" spans="1:7" ht="12.75">
      <c r="A47" s="17"/>
      <c r="C47" s="22"/>
      <c r="D47" s="22"/>
    </row>
    <row r="48" spans="1:7" ht="12.75">
      <c r="A48" s="16"/>
      <c r="C48" s="21"/>
      <c r="D48" s="21"/>
    </row>
    <row r="49" spans="1:4" ht="12.75">
      <c r="A49" s="17"/>
      <c r="C49" s="22"/>
      <c r="D49" s="22"/>
    </row>
    <row r="50" spans="1:4" ht="12.75">
      <c r="A50" s="16"/>
      <c r="C50" s="21"/>
      <c r="D50" s="21"/>
    </row>
    <row r="51" spans="1:4" ht="12.75">
      <c r="A51" s="17"/>
      <c r="C51" s="22"/>
      <c r="D51" s="22"/>
    </row>
    <row r="52" spans="1:4" ht="12.75">
      <c r="A52" s="16"/>
      <c r="C52" s="21"/>
      <c r="D52" s="21"/>
    </row>
    <row r="53" spans="1:4" ht="12.75">
      <c r="A53" s="17"/>
      <c r="C53" s="22"/>
      <c r="D53" s="22"/>
    </row>
    <row r="54" spans="1:4" ht="12.75">
      <c r="A54" s="16"/>
      <c r="C54" s="21"/>
      <c r="D54" s="21"/>
    </row>
    <row r="55" spans="1:4" ht="12.75">
      <c r="A55" s="17"/>
      <c r="C55" s="22"/>
      <c r="D55" s="22"/>
    </row>
    <row r="56" spans="1:4" ht="12.75">
      <c r="A56" s="16"/>
      <c r="C56" s="21"/>
      <c r="D56" s="21"/>
    </row>
    <row r="57" spans="1:4" ht="12.75">
      <c r="A57" s="17"/>
      <c r="C57" s="22"/>
      <c r="D57" s="22"/>
    </row>
    <row r="58" spans="1:4" ht="12.75">
      <c r="A58" s="16"/>
      <c r="C58" s="21"/>
      <c r="D58" s="21"/>
    </row>
    <row r="59" spans="1:4" ht="12.75">
      <c r="A59" s="17"/>
      <c r="C59" s="22"/>
      <c r="D59" s="22"/>
    </row>
    <row r="60" spans="1:4" ht="12.75">
      <c r="A60" s="16"/>
      <c r="C60" s="21"/>
      <c r="D60" s="21"/>
    </row>
    <row r="61" spans="1:4" ht="12.75">
      <c r="A61" s="17"/>
      <c r="C61" s="22"/>
      <c r="D61" s="22"/>
    </row>
    <row r="62" spans="1:4" ht="12.75">
      <c r="A62" s="16"/>
      <c r="C62" s="21"/>
      <c r="D62" s="21"/>
    </row>
    <row r="63" spans="1:4" ht="12.75">
      <c r="A63" s="17"/>
      <c r="C63" s="22"/>
      <c r="D63" s="22"/>
    </row>
    <row r="64" spans="1:4" ht="12.75">
      <c r="A64" s="16"/>
      <c r="C64" s="21"/>
      <c r="D64" s="21"/>
    </row>
    <row r="65" spans="1:4" ht="12.75">
      <c r="A65" s="17"/>
      <c r="C65" s="22"/>
      <c r="D65" s="22"/>
    </row>
    <row r="66" spans="1:4" ht="12.75">
      <c r="A66" s="16"/>
      <c r="C66" s="21"/>
      <c r="D66" s="21"/>
    </row>
    <row r="67" spans="1:4" ht="12.75">
      <c r="A67" s="17"/>
      <c r="C67" s="22"/>
      <c r="D67" s="22"/>
    </row>
    <row r="68" spans="1:4" ht="12.75">
      <c r="A68" s="23"/>
      <c r="C68" s="24"/>
      <c r="D68" s="24"/>
    </row>
  </sheetData>
  <dataValidations count="4">
    <dataValidation type="custom" allowBlank="1" showDropDown="1" sqref="C2:D68" xr:uid="{00000000-0002-0000-0000-000000000000}">
      <formula1>OR(TIMEVALUE(TEXT(C2, "hh:mm:ss"))=C2, AND(ISNUMBER(C2), LEFT(CELL("format", C2))="D"))</formula1>
    </dataValidation>
    <dataValidation type="list" allowBlank="1" sqref="G2:G68" xr:uid="{00000000-0002-0000-0000-000001000000}">
      <formula1>"curto (até 200s),medio"</formula1>
    </dataValidation>
    <dataValidation allowBlank="1" showDropDown="1" sqref="A2:A68" xr:uid="{00000000-0002-0000-0000-000002000000}"/>
    <dataValidation type="list" allowBlank="1" sqref="E2:F68" xr:uid="{00000000-0002-0000-0000-000003000000}">
      <formula1>#REF!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9000000}"/>
    <hyperlink ref="B10" r:id="rId9" xr:uid="{00000000-0004-0000-0000-00000A000000}"/>
    <hyperlink ref="B11" r:id="rId10" xr:uid="{00000000-0004-0000-0000-00000D000000}"/>
    <hyperlink ref="B12" r:id="rId11" xr:uid="{00000000-0004-0000-0000-00000F000000}"/>
    <hyperlink ref="B13" r:id="rId12" xr:uid="{00000000-0004-0000-0000-000013000000}"/>
    <hyperlink ref="B14" r:id="rId13" xr:uid="{00000000-0004-0000-0000-000015000000}"/>
    <hyperlink ref="B15" r:id="rId14" xr:uid="{00000000-0004-0000-0000-000016000000}"/>
    <hyperlink ref="B16" r:id="rId15" xr:uid="{00000000-0004-0000-0000-00001A000000}"/>
    <hyperlink ref="B17" r:id="rId16" xr:uid="{00000000-0004-0000-0000-00001B000000}"/>
    <hyperlink ref="B18" r:id="rId17" xr:uid="{00000000-0004-0000-0000-000024000000}"/>
    <hyperlink ref="B19" r:id="rId18" xr:uid="{00000000-0004-0000-0000-000025000000}"/>
    <hyperlink ref="B20" r:id="rId19" xr:uid="{00000000-0004-0000-0000-000026000000}"/>
    <hyperlink ref="B21" r:id="rId20" xr:uid="{00000000-0004-0000-0000-000027000000}"/>
    <hyperlink ref="B22" r:id="rId21" xr:uid="{00000000-0004-0000-0000-00002B000000}"/>
    <hyperlink ref="B23" r:id="rId22" xr:uid="{00000000-0004-0000-0000-00002C000000}"/>
  </hyperlinks>
  <pageMargins left="0.511811024" right="0.511811024" top="0.78740157499999996" bottom="0.78740157499999996" header="0.31496062000000002" footer="0.3149606200000000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7109375" customWidth="1"/>
    <col min="2" max="2" width="12" customWidth="1"/>
    <col min="3" max="3" width="7" customWidth="1"/>
    <col min="4" max="4" width="13.85546875" customWidth="1"/>
    <col min="5" max="5" width="52.85546875" customWidth="1"/>
    <col min="6" max="6" width="53.28515625" customWidth="1"/>
    <col min="7" max="7" width="42.7109375" customWidth="1"/>
    <col min="8" max="8" width="60.140625" customWidth="1"/>
    <col min="9" max="9" width="40.42578125" customWidth="1"/>
    <col min="10" max="10" width="20.140625" customWidth="1"/>
  </cols>
  <sheetData>
    <row r="1" spans="1:10" ht="12.75">
      <c r="A1" s="1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5" t="s">
        <v>95</v>
      </c>
      <c r="I1" s="25" t="s">
        <v>96</v>
      </c>
      <c r="J1" s="26" t="s">
        <v>97</v>
      </c>
    </row>
    <row r="2" spans="1:10" ht="12.75">
      <c r="A2" s="27">
        <v>1</v>
      </c>
      <c r="B2" s="28" t="s">
        <v>98</v>
      </c>
      <c r="C2" s="7" t="str">
        <f t="shared" ref="C2:C256" si="0">(A2&amp;"-"&amp;B2)</f>
        <v>1-1</v>
      </c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8" t="s">
        <v>105</v>
      </c>
    </row>
    <row r="3" spans="1:10" ht="12.75">
      <c r="A3" s="29">
        <v>1</v>
      </c>
      <c r="B3" s="30" t="s">
        <v>106</v>
      </c>
      <c r="C3" s="11" t="str">
        <f t="shared" si="0"/>
        <v>1-2</v>
      </c>
      <c r="D3" s="11" t="s">
        <v>107</v>
      </c>
      <c r="E3" s="11" t="s">
        <v>108</v>
      </c>
      <c r="F3" s="11" t="s">
        <v>109</v>
      </c>
      <c r="G3" s="11" t="s">
        <v>110</v>
      </c>
      <c r="H3" s="11" t="s">
        <v>111</v>
      </c>
      <c r="I3" s="11" t="s">
        <v>112</v>
      </c>
      <c r="J3" s="12" t="s">
        <v>113</v>
      </c>
    </row>
    <row r="4" spans="1:10" ht="12.75">
      <c r="A4" s="27">
        <v>1</v>
      </c>
      <c r="B4" s="28" t="s">
        <v>114</v>
      </c>
      <c r="C4" s="7" t="str">
        <f t="shared" si="0"/>
        <v>1-3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8" t="s">
        <v>121</v>
      </c>
    </row>
    <row r="5" spans="1:10" ht="12.75">
      <c r="A5" s="29">
        <v>1</v>
      </c>
      <c r="B5" s="30" t="s">
        <v>122</v>
      </c>
      <c r="C5" s="11" t="str">
        <f t="shared" si="0"/>
        <v>1-4</v>
      </c>
      <c r="D5" s="11" t="s">
        <v>123</v>
      </c>
      <c r="E5" s="11" t="s">
        <v>124</v>
      </c>
      <c r="F5" s="11" t="s">
        <v>125</v>
      </c>
      <c r="G5" s="11" t="s">
        <v>126</v>
      </c>
      <c r="H5" s="11" t="s">
        <v>127</v>
      </c>
      <c r="I5" s="11" t="s">
        <v>128</v>
      </c>
      <c r="J5" s="12" t="s">
        <v>105</v>
      </c>
    </row>
    <row r="6" spans="1:10" ht="12.75">
      <c r="A6" s="27">
        <v>1</v>
      </c>
      <c r="B6" s="28" t="s">
        <v>129</v>
      </c>
      <c r="C6" s="7" t="str">
        <f t="shared" si="0"/>
        <v>1-5</v>
      </c>
      <c r="D6" s="7" t="s">
        <v>130</v>
      </c>
      <c r="E6" s="7" t="s">
        <v>131</v>
      </c>
      <c r="F6" s="7" t="s">
        <v>132</v>
      </c>
      <c r="G6" s="7" t="s">
        <v>133</v>
      </c>
      <c r="H6" s="7" t="s">
        <v>134</v>
      </c>
      <c r="I6" s="7" t="s">
        <v>135</v>
      </c>
      <c r="J6" s="8" t="s">
        <v>136</v>
      </c>
    </row>
    <row r="7" spans="1:10" ht="12.75">
      <c r="A7" s="29">
        <f t="shared" ref="A7:A231" si="1">A2+1</f>
        <v>2</v>
      </c>
      <c r="B7" s="30" t="s">
        <v>98</v>
      </c>
      <c r="C7" s="11" t="str">
        <f t="shared" si="0"/>
        <v>2-1</v>
      </c>
      <c r="D7" s="11" t="s">
        <v>99</v>
      </c>
      <c r="E7" s="11" t="s">
        <v>137</v>
      </c>
      <c r="F7" s="11" t="s">
        <v>138</v>
      </c>
      <c r="G7" s="11" t="s">
        <v>139</v>
      </c>
      <c r="H7" s="11" t="s">
        <v>140</v>
      </c>
      <c r="I7" s="11" t="s">
        <v>141</v>
      </c>
      <c r="J7" s="12" t="s">
        <v>121</v>
      </c>
    </row>
    <row r="8" spans="1:10" ht="12.75">
      <c r="A8" s="27">
        <f t="shared" si="1"/>
        <v>2</v>
      </c>
      <c r="B8" s="28" t="s">
        <v>106</v>
      </c>
      <c r="C8" s="7" t="str">
        <f t="shared" si="0"/>
        <v>2-2</v>
      </c>
      <c r="D8" s="7" t="s">
        <v>107</v>
      </c>
      <c r="E8" s="7" t="s">
        <v>108</v>
      </c>
      <c r="F8" s="7" t="s">
        <v>142</v>
      </c>
      <c r="G8" s="7" t="s">
        <v>143</v>
      </c>
      <c r="H8" s="7" t="s">
        <v>144</v>
      </c>
      <c r="I8" s="7" t="s">
        <v>145</v>
      </c>
      <c r="J8" s="8" t="s">
        <v>121</v>
      </c>
    </row>
    <row r="9" spans="1:10" ht="12.75">
      <c r="A9" s="29">
        <f t="shared" si="1"/>
        <v>2</v>
      </c>
      <c r="B9" s="30" t="s">
        <v>114</v>
      </c>
      <c r="C9" s="11" t="str">
        <f t="shared" si="0"/>
        <v>2-3</v>
      </c>
      <c r="D9" s="11" t="s">
        <v>115</v>
      </c>
      <c r="E9" s="11" t="s">
        <v>116</v>
      </c>
      <c r="F9" s="11" t="s">
        <v>146</v>
      </c>
      <c r="G9" s="11" t="s">
        <v>147</v>
      </c>
      <c r="H9" s="11" t="s">
        <v>148</v>
      </c>
      <c r="I9" s="11" t="s">
        <v>149</v>
      </c>
      <c r="J9" s="12" t="s">
        <v>121</v>
      </c>
    </row>
    <row r="10" spans="1:10" ht="12.75">
      <c r="A10" s="27">
        <f t="shared" si="1"/>
        <v>2</v>
      </c>
      <c r="B10" s="28" t="s">
        <v>122</v>
      </c>
      <c r="C10" s="7" t="str">
        <f t="shared" si="0"/>
        <v>2-4</v>
      </c>
      <c r="D10" s="7" t="s">
        <v>123</v>
      </c>
      <c r="E10" s="7" t="s">
        <v>150</v>
      </c>
      <c r="F10" s="7" t="s">
        <v>151</v>
      </c>
      <c r="G10" s="7" t="s">
        <v>152</v>
      </c>
      <c r="H10" s="7" t="s">
        <v>153</v>
      </c>
      <c r="I10" s="7" t="s">
        <v>154</v>
      </c>
      <c r="J10" s="8" t="s">
        <v>113</v>
      </c>
    </row>
    <row r="11" spans="1:10" ht="12.75">
      <c r="A11" s="29">
        <f t="shared" si="1"/>
        <v>2</v>
      </c>
      <c r="B11" s="30" t="s">
        <v>129</v>
      </c>
      <c r="C11" s="11" t="str">
        <f t="shared" si="0"/>
        <v>2-5</v>
      </c>
      <c r="D11" s="11" t="s">
        <v>130</v>
      </c>
      <c r="E11" s="11" t="s">
        <v>131</v>
      </c>
      <c r="F11" s="11" t="s">
        <v>155</v>
      </c>
      <c r="G11" s="11" t="s">
        <v>156</v>
      </c>
      <c r="H11" s="11" t="s">
        <v>157</v>
      </c>
      <c r="I11" s="11" t="s">
        <v>158</v>
      </c>
      <c r="J11" s="12" t="s">
        <v>113</v>
      </c>
    </row>
    <row r="12" spans="1:10" ht="12.75">
      <c r="A12" s="27">
        <f t="shared" si="1"/>
        <v>3</v>
      </c>
      <c r="B12" s="28" t="s">
        <v>98</v>
      </c>
      <c r="C12" s="7" t="str">
        <f t="shared" si="0"/>
        <v>3-1</v>
      </c>
      <c r="D12" s="7" t="s">
        <v>99</v>
      </c>
      <c r="E12" s="7" t="s">
        <v>159</v>
      </c>
      <c r="F12" s="7" t="s">
        <v>160</v>
      </c>
      <c r="G12" s="7" t="s">
        <v>161</v>
      </c>
      <c r="H12" s="7" t="s">
        <v>162</v>
      </c>
      <c r="I12" s="7" t="s">
        <v>163</v>
      </c>
      <c r="J12" s="8" t="s">
        <v>105</v>
      </c>
    </row>
    <row r="13" spans="1:10" ht="12.75">
      <c r="A13" s="29">
        <f t="shared" si="1"/>
        <v>3</v>
      </c>
      <c r="B13" s="30" t="s">
        <v>106</v>
      </c>
      <c r="C13" s="11" t="str">
        <f t="shared" si="0"/>
        <v>3-2</v>
      </c>
      <c r="D13" s="11" t="s">
        <v>107</v>
      </c>
      <c r="E13" s="11" t="s">
        <v>108</v>
      </c>
      <c r="F13" s="11" t="s">
        <v>164</v>
      </c>
      <c r="G13" s="11" t="s">
        <v>165</v>
      </c>
      <c r="H13" s="11" t="s">
        <v>166</v>
      </c>
      <c r="I13" s="11" t="s">
        <v>167</v>
      </c>
      <c r="J13" s="12" t="s">
        <v>113</v>
      </c>
    </row>
    <row r="14" spans="1:10" ht="12.75">
      <c r="A14" s="27">
        <f t="shared" si="1"/>
        <v>3</v>
      </c>
      <c r="B14" s="28" t="s">
        <v>114</v>
      </c>
      <c r="C14" s="7" t="str">
        <f t="shared" si="0"/>
        <v>3-3</v>
      </c>
      <c r="D14" s="7" t="s">
        <v>115</v>
      </c>
      <c r="E14" s="7" t="s">
        <v>116</v>
      </c>
      <c r="F14" s="7" t="s">
        <v>168</v>
      </c>
      <c r="G14" s="7" t="s">
        <v>169</v>
      </c>
      <c r="H14" s="7" t="s">
        <v>170</v>
      </c>
      <c r="I14" s="7" t="s">
        <v>171</v>
      </c>
      <c r="J14" s="8" t="s">
        <v>136</v>
      </c>
    </row>
    <row r="15" spans="1:10" ht="12.75">
      <c r="A15" s="29">
        <f t="shared" si="1"/>
        <v>3</v>
      </c>
      <c r="B15" s="30" t="s">
        <v>122</v>
      </c>
      <c r="C15" s="11" t="str">
        <f t="shared" si="0"/>
        <v>3-4</v>
      </c>
      <c r="D15" s="11" t="s">
        <v>123</v>
      </c>
      <c r="E15" s="11" t="s">
        <v>172</v>
      </c>
      <c r="F15" s="11" t="s">
        <v>173</v>
      </c>
      <c r="G15" s="11" t="s">
        <v>174</v>
      </c>
      <c r="H15" s="11" t="s">
        <v>175</v>
      </c>
      <c r="I15" s="11" t="s">
        <v>176</v>
      </c>
      <c r="J15" s="12" t="s">
        <v>121</v>
      </c>
    </row>
    <row r="16" spans="1:10" ht="12.75">
      <c r="A16" s="27">
        <f t="shared" si="1"/>
        <v>3</v>
      </c>
      <c r="B16" s="28" t="s">
        <v>129</v>
      </c>
      <c r="C16" s="7" t="str">
        <f t="shared" si="0"/>
        <v>3-5</v>
      </c>
      <c r="D16" s="7" t="s">
        <v>130</v>
      </c>
      <c r="E16" s="7" t="s">
        <v>131</v>
      </c>
      <c r="F16" s="7" t="s">
        <v>177</v>
      </c>
      <c r="G16" s="7" t="s">
        <v>178</v>
      </c>
      <c r="H16" s="7" t="s">
        <v>179</v>
      </c>
      <c r="I16" s="7" t="s">
        <v>180</v>
      </c>
      <c r="J16" s="8" t="s">
        <v>121</v>
      </c>
    </row>
    <row r="17" spans="1:10" ht="12.75">
      <c r="A17" s="29">
        <f t="shared" si="1"/>
        <v>4</v>
      </c>
      <c r="B17" s="30" t="s">
        <v>98</v>
      </c>
      <c r="C17" s="11" t="str">
        <f t="shared" si="0"/>
        <v>4-1</v>
      </c>
      <c r="D17" s="11" t="s">
        <v>99</v>
      </c>
      <c r="E17" s="11" t="s">
        <v>181</v>
      </c>
      <c r="F17" s="11" t="s">
        <v>182</v>
      </c>
      <c r="G17" s="11" t="s">
        <v>183</v>
      </c>
      <c r="H17" s="11" t="s">
        <v>184</v>
      </c>
      <c r="I17" s="11" t="s">
        <v>185</v>
      </c>
      <c r="J17" s="12" t="s">
        <v>136</v>
      </c>
    </row>
    <row r="18" spans="1:10" ht="12.75">
      <c r="A18" s="27">
        <f t="shared" si="1"/>
        <v>4</v>
      </c>
      <c r="B18" s="28" t="s">
        <v>106</v>
      </c>
      <c r="C18" s="7" t="str">
        <f t="shared" si="0"/>
        <v>4-2</v>
      </c>
      <c r="D18" s="7" t="s">
        <v>107</v>
      </c>
      <c r="E18" s="7" t="s">
        <v>108</v>
      </c>
      <c r="F18" s="7" t="s">
        <v>186</v>
      </c>
      <c r="G18" s="7" t="s">
        <v>187</v>
      </c>
      <c r="H18" s="7" t="s">
        <v>188</v>
      </c>
      <c r="I18" s="7" t="s">
        <v>189</v>
      </c>
      <c r="J18" s="8" t="s">
        <v>113</v>
      </c>
    </row>
    <row r="19" spans="1:10" ht="12.75">
      <c r="A19" s="29">
        <f t="shared" si="1"/>
        <v>4</v>
      </c>
      <c r="B19" s="30" t="s">
        <v>114</v>
      </c>
      <c r="C19" s="11" t="str">
        <f t="shared" si="0"/>
        <v>4-3</v>
      </c>
      <c r="D19" s="11" t="s">
        <v>115</v>
      </c>
      <c r="E19" s="11" t="s">
        <v>116</v>
      </c>
      <c r="F19" s="11" t="s">
        <v>190</v>
      </c>
      <c r="G19" s="11" t="s">
        <v>191</v>
      </c>
      <c r="H19" s="11" t="s">
        <v>192</v>
      </c>
      <c r="I19" s="11" t="s">
        <v>193</v>
      </c>
      <c r="J19" s="12" t="s">
        <v>113</v>
      </c>
    </row>
    <row r="20" spans="1:10" ht="12.75">
      <c r="A20" s="27">
        <f t="shared" si="1"/>
        <v>4</v>
      </c>
      <c r="B20" s="28" t="s">
        <v>122</v>
      </c>
      <c r="C20" s="7" t="str">
        <f t="shared" si="0"/>
        <v>4-4</v>
      </c>
      <c r="D20" s="7" t="s">
        <v>123</v>
      </c>
      <c r="E20" s="7" t="s">
        <v>194</v>
      </c>
      <c r="F20" s="7" t="s">
        <v>195</v>
      </c>
      <c r="G20" s="7" t="s">
        <v>196</v>
      </c>
      <c r="H20" s="7" t="s">
        <v>197</v>
      </c>
      <c r="I20" s="7" t="s">
        <v>198</v>
      </c>
      <c r="J20" s="8" t="s">
        <v>105</v>
      </c>
    </row>
    <row r="21" spans="1:10" ht="12.75">
      <c r="A21" s="29">
        <f t="shared" si="1"/>
        <v>4</v>
      </c>
      <c r="B21" s="30" t="s">
        <v>129</v>
      </c>
      <c r="C21" s="11" t="str">
        <f t="shared" si="0"/>
        <v>4-5</v>
      </c>
      <c r="D21" s="11" t="s">
        <v>130</v>
      </c>
      <c r="E21" s="11" t="s">
        <v>131</v>
      </c>
      <c r="F21" s="11" t="s">
        <v>199</v>
      </c>
      <c r="G21" s="11" t="s">
        <v>200</v>
      </c>
      <c r="H21" s="11" t="s">
        <v>201</v>
      </c>
      <c r="I21" s="11" t="s">
        <v>202</v>
      </c>
      <c r="J21" s="12" t="s">
        <v>105</v>
      </c>
    </row>
    <row r="22" spans="1:10" ht="12.75">
      <c r="A22" s="27">
        <f t="shared" si="1"/>
        <v>5</v>
      </c>
      <c r="B22" s="28" t="s">
        <v>98</v>
      </c>
      <c r="C22" s="7" t="str">
        <f t="shared" si="0"/>
        <v>5-1</v>
      </c>
      <c r="D22" s="7" t="s">
        <v>99</v>
      </c>
      <c r="E22" s="7" t="s">
        <v>181</v>
      </c>
      <c r="F22" s="7" t="s">
        <v>203</v>
      </c>
      <c r="G22" s="7" t="s">
        <v>204</v>
      </c>
      <c r="H22" s="7" t="s">
        <v>205</v>
      </c>
      <c r="I22" s="7" t="s">
        <v>141</v>
      </c>
      <c r="J22" s="8" t="s">
        <v>113</v>
      </c>
    </row>
    <row r="23" spans="1:10" ht="12.75">
      <c r="A23" s="29">
        <f t="shared" si="1"/>
        <v>5</v>
      </c>
      <c r="B23" s="30" t="s">
        <v>106</v>
      </c>
      <c r="C23" s="11" t="str">
        <f t="shared" si="0"/>
        <v>5-2</v>
      </c>
      <c r="D23" s="11" t="s">
        <v>107</v>
      </c>
      <c r="E23" s="11" t="s">
        <v>108</v>
      </c>
      <c r="F23" s="11" t="s">
        <v>206</v>
      </c>
      <c r="G23" s="11" t="s">
        <v>207</v>
      </c>
      <c r="H23" s="11" t="s">
        <v>208</v>
      </c>
      <c r="I23" s="11" t="s">
        <v>209</v>
      </c>
      <c r="J23" s="12" t="s">
        <v>136</v>
      </c>
    </row>
    <row r="24" spans="1:10" ht="12.75">
      <c r="A24" s="27">
        <f t="shared" si="1"/>
        <v>5</v>
      </c>
      <c r="B24" s="28" t="s">
        <v>114</v>
      </c>
      <c r="C24" s="7" t="str">
        <f t="shared" si="0"/>
        <v>5-3</v>
      </c>
      <c r="D24" s="7" t="s">
        <v>115</v>
      </c>
      <c r="E24" s="7" t="s">
        <v>116</v>
      </c>
      <c r="F24" s="7" t="s">
        <v>210</v>
      </c>
      <c r="G24" s="7" t="s">
        <v>211</v>
      </c>
      <c r="H24" s="7" t="s">
        <v>212</v>
      </c>
      <c r="I24" s="7" t="s">
        <v>213</v>
      </c>
      <c r="J24" s="8" t="s">
        <v>121</v>
      </c>
    </row>
    <row r="25" spans="1:10" ht="12.75">
      <c r="A25" s="29">
        <f t="shared" si="1"/>
        <v>5</v>
      </c>
      <c r="B25" s="30" t="s">
        <v>122</v>
      </c>
      <c r="C25" s="11" t="str">
        <f t="shared" si="0"/>
        <v>5-4</v>
      </c>
      <c r="D25" s="11" t="s">
        <v>123</v>
      </c>
      <c r="E25" s="11" t="s">
        <v>214</v>
      </c>
      <c r="F25" s="11" t="s">
        <v>215</v>
      </c>
      <c r="G25" s="11" t="s">
        <v>216</v>
      </c>
      <c r="H25" s="11" t="s">
        <v>217</v>
      </c>
      <c r="I25" s="11" t="s">
        <v>218</v>
      </c>
      <c r="J25" s="12" t="s">
        <v>105</v>
      </c>
    </row>
    <row r="26" spans="1:10" ht="12.75">
      <c r="A26" s="27">
        <f t="shared" si="1"/>
        <v>5</v>
      </c>
      <c r="B26" s="28" t="s">
        <v>129</v>
      </c>
      <c r="C26" s="7" t="str">
        <f t="shared" si="0"/>
        <v>5-5</v>
      </c>
      <c r="D26" s="7" t="s">
        <v>130</v>
      </c>
      <c r="E26" s="7" t="s">
        <v>131</v>
      </c>
      <c r="F26" s="7" t="s">
        <v>219</v>
      </c>
      <c r="G26" s="7" t="s">
        <v>220</v>
      </c>
      <c r="H26" s="7" t="s">
        <v>221</v>
      </c>
      <c r="I26" s="7" t="s">
        <v>222</v>
      </c>
      <c r="J26" s="8" t="s">
        <v>105</v>
      </c>
    </row>
    <row r="27" spans="1:10" ht="12.75">
      <c r="A27" s="29">
        <f t="shared" si="1"/>
        <v>6</v>
      </c>
      <c r="B27" s="30" t="s">
        <v>98</v>
      </c>
      <c r="C27" s="11" t="str">
        <f t="shared" si="0"/>
        <v>6-1</v>
      </c>
      <c r="D27" s="11" t="s">
        <v>99</v>
      </c>
      <c r="E27" s="11" t="s">
        <v>223</v>
      </c>
      <c r="F27" s="11" t="s">
        <v>224</v>
      </c>
      <c r="G27" s="11" t="s">
        <v>225</v>
      </c>
      <c r="H27" s="11" t="s">
        <v>226</v>
      </c>
      <c r="I27" s="11" t="s">
        <v>227</v>
      </c>
      <c r="J27" s="12" t="s">
        <v>113</v>
      </c>
    </row>
    <row r="28" spans="1:10" ht="12.75">
      <c r="A28" s="27">
        <f t="shared" si="1"/>
        <v>6</v>
      </c>
      <c r="B28" s="28" t="s">
        <v>106</v>
      </c>
      <c r="C28" s="7" t="str">
        <f t="shared" si="0"/>
        <v>6-2</v>
      </c>
      <c r="D28" s="7" t="s">
        <v>107</v>
      </c>
      <c r="E28" s="7" t="s">
        <v>108</v>
      </c>
      <c r="F28" s="7" t="s">
        <v>109</v>
      </c>
      <c r="G28" s="7" t="s">
        <v>228</v>
      </c>
      <c r="H28" s="7" t="s">
        <v>229</v>
      </c>
      <c r="I28" s="7" t="s">
        <v>230</v>
      </c>
      <c r="J28" s="8" t="s">
        <v>113</v>
      </c>
    </row>
    <row r="29" spans="1:10" ht="12.75">
      <c r="A29" s="29">
        <f t="shared" si="1"/>
        <v>6</v>
      </c>
      <c r="B29" s="30" t="s">
        <v>114</v>
      </c>
      <c r="C29" s="11" t="str">
        <f t="shared" si="0"/>
        <v>6-3</v>
      </c>
      <c r="D29" s="11" t="s">
        <v>115</v>
      </c>
      <c r="E29" s="11" t="s">
        <v>116</v>
      </c>
      <c r="F29" s="11" t="s">
        <v>231</v>
      </c>
      <c r="G29" s="11" t="s">
        <v>232</v>
      </c>
      <c r="H29" s="11" t="s">
        <v>233</v>
      </c>
      <c r="I29" s="11" t="s">
        <v>234</v>
      </c>
      <c r="J29" s="12" t="s">
        <v>136</v>
      </c>
    </row>
    <row r="30" spans="1:10" ht="12.75">
      <c r="A30" s="27">
        <f t="shared" si="1"/>
        <v>6</v>
      </c>
      <c r="B30" s="28" t="s">
        <v>122</v>
      </c>
      <c r="C30" s="7" t="str">
        <f t="shared" si="0"/>
        <v>6-4</v>
      </c>
      <c r="D30" s="7" t="s">
        <v>123</v>
      </c>
      <c r="E30" s="7" t="s">
        <v>235</v>
      </c>
      <c r="F30" s="7" t="s">
        <v>236</v>
      </c>
      <c r="G30" s="7" t="s">
        <v>237</v>
      </c>
      <c r="H30" s="7" t="s">
        <v>238</v>
      </c>
      <c r="I30" s="7" t="s">
        <v>239</v>
      </c>
      <c r="J30" s="8" t="s">
        <v>121</v>
      </c>
    </row>
    <row r="31" spans="1:10" ht="12.75">
      <c r="A31" s="29">
        <f t="shared" si="1"/>
        <v>6</v>
      </c>
      <c r="B31" s="30" t="s">
        <v>129</v>
      </c>
      <c r="C31" s="11" t="str">
        <f t="shared" si="0"/>
        <v>6-5</v>
      </c>
      <c r="D31" s="11" t="s">
        <v>130</v>
      </c>
      <c r="E31" s="11" t="s">
        <v>131</v>
      </c>
      <c r="F31" s="11" t="s">
        <v>240</v>
      </c>
      <c r="G31" s="11" t="s">
        <v>241</v>
      </c>
      <c r="H31" s="11" t="s">
        <v>242</v>
      </c>
      <c r="I31" s="11" t="s">
        <v>243</v>
      </c>
      <c r="J31" s="12" t="s">
        <v>105</v>
      </c>
    </row>
    <row r="32" spans="1:10" ht="12.75">
      <c r="A32" s="27">
        <f t="shared" si="1"/>
        <v>7</v>
      </c>
      <c r="B32" s="28" t="s">
        <v>98</v>
      </c>
      <c r="C32" s="7" t="str">
        <f t="shared" si="0"/>
        <v>7-1</v>
      </c>
      <c r="D32" s="7" t="s">
        <v>99</v>
      </c>
      <c r="E32" s="7" t="s">
        <v>181</v>
      </c>
      <c r="F32" s="7" t="s">
        <v>244</v>
      </c>
      <c r="G32" s="7" t="s">
        <v>245</v>
      </c>
      <c r="H32" s="7" t="s">
        <v>246</v>
      </c>
      <c r="I32" s="7" t="s">
        <v>247</v>
      </c>
      <c r="J32" s="8" t="s">
        <v>113</v>
      </c>
    </row>
    <row r="33" spans="1:10" ht="12.75">
      <c r="A33" s="29">
        <f t="shared" si="1"/>
        <v>7</v>
      </c>
      <c r="B33" s="30" t="s">
        <v>106</v>
      </c>
      <c r="C33" s="11" t="str">
        <f t="shared" si="0"/>
        <v>7-2</v>
      </c>
      <c r="D33" s="11" t="s">
        <v>107</v>
      </c>
      <c r="E33" s="11" t="s">
        <v>108</v>
      </c>
      <c r="F33" s="11" t="s">
        <v>142</v>
      </c>
      <c r="G33" s="11" t="s">
        <v>143</v>
      </c>
      <c r="H33" s="11" t="s">
        <v>248</v>
      </c>
      <c r="I33" s="11" t="s">
        <v>145</v>
      </c>
      <c r="J33" s="12" t="s">
        <v>121</v>
      </c>
    </row>
    <row r="34" spans="1:10" ht="12.75">
      <c r="A34" s="27">
        <f t="shared" si="1"/>
        <v>7</v>
      </c>
      <c r="B34" s="28" t="s">
        <v>114</v>
      </c>
      <c r="C34" s="7" t="str">
        <f t="shared" si="0"/>
        <v>7-3</v>
      </c>
      <c r="D34" s="7" t="s">
        <v>115</v>
      </c>
      <c r="E34" s="7" t="s">
        <v>116</v>
      </c>
      <c r="F34" s="7" t="s">
        <v>249</v>
      </c>
      <c r="G34" s="7" t="s">
        <v>250</v>
      </c>
      <c r="H34" s="7" t="s">
        <v>251</v>
      </c>
      <c r="I34" s="7" t="s">
        <v>252</v>
      </c>
      <c r="J34" s="8" t="s">
        <v>105</v>
      </c>
    </row>
    <row r="35" spans="1:10" ht="12.75">
      <c r="A35" s="29">
        <f t="shared" si="1"/>
        <v>7</v>
      </c>
      <c r="B35" s="30" t="s">
        <v>122</v>
      </c>
      <c r="C35" s="11" t="str">
        <f t="shared" si="0"/>
        <v>7-4</v>
      </c>
      <c r="D35" s="11" t="s">
        <v>123</v>
      </c>
      <c r="E35" s="11" t="s">
        <v>253</v>
      </c>
      <c r="F35" s="11" t="s">
        <v>254</v>
      </c>
      <c r="G35" s="11" t="s">
        <v>255</v>
      </c>
      <c r="H35" s="11" t="s">
        <v>256</v>
      </c>
      <c r="I35" s="11" t="s">
        <v>257</v>
      </c>
      <c r="J35" s="12" t="s">
        <v>136</v>
      </c>
    </row>
    <row r="36" spans="1:10" ht="12.75">
      <c r="A36" s="27">
        <f t="shared" si="1"/>
        <v>7</v>
      </c>
      <c r="B36" s="28" t="s">
        <v>129</v>
      </c>
      <c r="C36" s="7" t="str">
        <f t="shared" si="0"/>
        <v>7-5</v>
      </c>
      <c r="D36" s="7" t="s">
        <v>130</v>
      </c>
      <c r="E36" s="7" t="s">
        <v>131</v>
      </c>
      <c r="F36" s="7" t="s">
        <v>258</v>
      </c>
      <c r="G36" s="7" t="s">
        <v>259</v>
      </c>
      <c r="H36" s="7" t="s">
        <v>260</v>
      </c>
      <c r="I36" s="7" t="s">
        <v>261</v>
      </c>
      <c r="J36" s="8" t="s">
        <v>105</v>
      </c>
    </row>
    <row r="37" spans="1:10" ht="12.75">
      <c r="A37" s="29">
        <f t="shared" si="1"/>
        <v>8</v>
      </c>
      <c r="B37" s="30" t="s">
        <v>98</v>
      </c>
      <c r="C37" s="11" t="str">
        <f t="shared" si="0"/>
        <v>8-1</v>
      </c>
      <c r="D37" s="11" t="s">
        <v>99</v>
      </c>
      <c r="E37" s="11"/>
      <c r="F37" s="11"/>
      <c r="G37" s="11"/>
      <c r="H37" s="11"/>
      <c r="I37" s="11"/>
      <c r="J37" s="12"/>
    </row>
    <row r="38" spans="1:10" ht="12.75">
      <c r="A38" s="27">
        <f t="shared" si="1"/>
        <v>8</v>
      </c>
      <c r="B38" s="28" t="s">
        <v>106</v>
      </c>
      <c r="C38" s="7" t="str">
        <f t="shared" si="0"/>
        <v>8-2</v>
      </c>
      <c r="D38" s="7" t="s">
        <v>107</v>
      </c>
      <c r="E38" s="7" t="s">
        <v>108</v>
      </c>
      <c r="F38" s="7"/>
      <c r="G38" s="7"/>
      <c r="H38" s="7"/>
      <c r="I38" s="7"/>
      <c r="J38" s="8"/>
    </row>
    <row r="39" spans="1:10" ht="12.75">
      <c r="A39" s="29">
        <f t="shared" si="1"/>
        <v>8</v>
      </c>
      <c r="B39" s="30" t="s">
        <v>114</v>
      </c>
      <c r="C39" s="11" t="str">
        <f t="shared" si="0"/>
        <v>8-3</v>
      </c>
      <c r="D39" s="11" t="s">
        <v>115</v>
      </c>
      <c r="E39" s="11" t="s">
        <v>116</v>
      </c>
      <c r="F39" s="11"/>
      <c r="G39" s="11"/>
      <c r="H39" s="11"/>
      <c r="I39" s="11"/>
      <c r="J39" s="12"/>
    </row>
    <row r="40" spans="1:10" ht="12.75">
      <c r="A40" s="27">
        <f t="shared" si="1"/>
        <v>8</v>
      </c>
      <c r="B40" s="28" t="s">
        <v>122</v>
      </c>
      <c r="C40" s="7" t="str">
        <f t="shared" si="0"/>
        <v>8-4</v>
      </c>
      <c r="D40" s="7" t="s">
        <v>123</v>
      </c>
      <c r="E40" s="7"/>
      <c r="F40" s="7"/>
      <c r="G40" s="7"/>
      <c r="H40" s="7"/>
      <c r="I40" s="7"/>
      <c r="J40" s="8"/>
    </row>
    <row r="41" spans="1:10" ht="12.75">
      <c r="A41" s="29">
        <f t="shared" si="1"/>
        <v>8</v>
      </c>
      <c r="B41" s="30" t="s">
        <v>129</v>
      </c>
      <c r="C41" s="11" t="str">
        <f t="shared" si="0"/>
        <v>8-5</v>
      </c>
      <c r="D41" s="11" t="s">
        <v>130</v>
      </c>
      <c r="E41" s="11" t="s">
        <v>131</v>
      </c>
      <c r="F41" s="11"/>
      <c r="G41" s="11"/>
      <c r="H41" s="11"/>
      <c r="I41" s="11"/>
      <c r="J41" s="12"/>
    </row>
    <row r="42" spans="1:10" ht="12.75">
      <c r="A42" s="27">
        <f t="shared" si="1"/>
        <v>9</v>
      </c>
      <c r="B42" s="28" t="s">
        <v>98</v>
      </c>
      <c r="C42" s="7" t="str">
        <f t="shared" si="0"/>
        <v>9-1</v>
      </c>
      <c r="D42" s="7" t="s">
        <v>99</v>
      </c>
      <c r="E42" s="7"/>
      <c r="F42" s="7"/>
      <c r="G42" s="7"/>
      <c r="H42" s="7"/>
      <c r="I42" s="7"/>
      <c r="J42" s="8"/>
    </row>
    <row r="43" spans="1:10" ht="12.75">
      <c r="A43" s="29">
        <f t="shared" si="1"/>
        <v>9</v>
      </c>
      <c r="B43" s="30" t="s">
        <v>106</v>
      </c>
      <c r="C43" s="11" t="str">
        <f t="shared" si="0"/>
        <v>9-2</v>
      </c>
      <c r="D43" s="11" t="s">
        <v>107</v>
      </c>
      <c r="E43" s="11" t="s">
        <v>108</v>
      </c>
      <c r="F43" s="11"/>
      <c r="G43" s="11"/>
      <c r="H43" s="11"/>
      <c r="I43" s="11"/>
      <c r="J43" s="12"/>
    </row>
    <row r="44" spans="1:10" ht="12.75">
      <c r="A44" s="27">
        <f t="shared" si="1"/>
        <v>9</v>
      </c>
      <c r="B44" s="28" t="s">
        <v>114</v>
      </c>
      <c r="C44" s="7" t="str">
        <f t="shared" si="0"/>
        <v>9-3</v>
      </c>
      <c r="D44" s="7" t="s">
        <v>115</v>
      </c>
      <c r="E44" s="7" t="s">
        <v>116</v>
      </c>
      <c r="F44" s="7"/>
      <c r="G44" s="7"/>
      <c r="H44" s="7"/>
      <c r="I44" s="7"/>
      <c r="J44" s="8"/>
    </row>
    <row r="45" spans="1:10" ht="12.75">
      <c r="A45" s="29">
        <f t="shared" si="1"/>
        <v>9</v>
      </c>
      <c r="B45" s="30" t="s">
        <v>122</v>
      </c>
      <c r="C45" s="11" t="str">
        <f t="shared" si="0"/>
        <v>9-4</v>
      </c>
      <c r="D45" s="11" t="s">
        <v>123</v>
      </c>
      <c r="E45" s="11"/>
      <c r="F45" s="11"/>
      <c r="G45" s="11"/>
      <c r="H45" s="11"/>
      <c r="I45" s="11"/>
      <c r="J45" s="12"/>
    </row>
    <row r="46" spans="1:10" ht="12.75">
      <c r="A46" s="27">
        <f t="shared" si="1"/>
        <v>9</v>
      </c>
      <c r="B46" s="28" t="s">
        <v>129</v>
      </c>
      <c r="C46" s="7" t="str">
        <f t="shared" si="0"/>
        <v>9-5</v>
      </c>
      <c r="D46" s="7" t="s">
        <v>130</v>
      </c>
      <c r="E46" s="7" t="s">
        <v>131</v>
      </c>
      <c r="F46" s="7"/>
      <c r="G46" s="7"/>
      <c r="H46" s="7"/>
      <c r="I46" s="7"/>
      <c r="J46" s="8"/>
    </row>
    <row r="47" spans="1:10" ht="12.75">
      <c r="A47" s="29">
        <f t="shared" si="1"/>
        <v>10</v>
      </c>
      <c r="B47" s="30" t="s">
        <v>98</v>
      </c>
      <c r="C47" s="11" t="str">
        <f t="shared" si="0"/>
        <v>10-1</v>
      </c>
      <c r="D47" s="11" t="s">
        <v>99</v>
      </c>
      <c r="E47" s="11" t="s">
        <v>262</v>
      </c>
      <c r="F47" s="11" t="s">
        <v>263</v>
      </c>
      <c r="G47" s="11" t="s">
        <v>244</v>
      </c>
      <c r="H47" s="11" t="s">
        <v>264</v>
      </c>
      <c r="I47" s="11" t="s">
        <v>265</v>
      </c>
      <c r="J47" s="12" t="s">
        <v>113</v>
      </c>
    </row>
    <row r="48" spans="1:10" ht="12.75">
      <c r="A48" s="27">
        <f t="shared" si="1"/>
        <v>10</v>
      </c>
      <c r="B48" s="28" t="s">
        <v>106</v>
      </c>
      <c r="C48" s="7" t="str">
        <f t="shared" si="0"/>
        <v>10-2</v>
      </c>
      <c r="D48" s="7" t="s">
        <v>107</v>
      </c>
      <c r="E48" s="7" t="s">
        <v>108</v>
      </c>
      <c r="F48" s="7" t="s">
        <v>266</v>
      </c>
      <c r="G48" s="7" t="s">
        <v>267</v>
      </c>
      <c r="H48" s="7" t="s">
        <v>268</v>
      </c>
      <c r="I48" s="7" t="s">
        <v>269</v>
      </c>
      <c r="J48" s="8" t="s">
        <v>121</v>
      </c>
    </row>
    <row r="49" spans="1:10" ht="12.75">
      <c r="A49" s="29">
        <f t="shared" si="1"/>
        <v>10</v>
      </c>
      <c r="B49" s="30" t="s">
        <v>114</v>
      </c>
      <c r="C49" s="11" t="str">
        <f t="shared" si="0"/>
        <v>10-3</v>
      </c>
      <c r="D49" s="11" t="s">
        <v>115</v>
      </c>
      <c r="E49" s="11" t="s">
        <v>116</v>
      </c>
      <c r="F49" s="11" t="s">
        <v>270</v>
      </c>
      <c r="G49" s="11" t="s">
        <v>271</v>
      </c>
      <c r="H49" s="11" t="s">
        <v>272</v>
      </c>
      <c r="I49" s="11" t="s">
        <v>273</v>
      </c>
      <c r="J49" s="12" t="s">
        <v>136</v>
      </c>
    </row>
    <row r="50" spans="1:10" ht="12.75">
      <c r="A50" s="27">
        <f t="shared" si="1"/>
        <v>10</v>
      </c>
      <c r="B50" s="28" t="s">
        <v>122</v>
      </c>
      <c r="C50" s="7" t="str">
        <f t="shared" si="0"/>
        <v>10-4</v>
      </c>
      <c r="D50" s="7" t="s">
        <v>123</v>
      </c>
      <c r="E50" s="7" t="s">
        <v>274</v>
      </c>
      <c r="F50" s="7" t="s">
        <v>275</v>
      </c>
      <c r="G50" s="7" t="s">
        <v>276</v>
      </c>
      <c r="H50" s="7" t="s">
        <v>277</v>
      </c>
      <c r="I50" s="7" t="s">
        <v>278</v>
      </c>
      <c r="J50" s="8" t="s">
        <v>105</v>
      </c>
    </row>
    <row r="51" spans="1:10" ht="12.75">
      <c r="A51" s="29">
        <f t="shared" si="1"/>
        <v>10</v>
      </c>
      <c r="B51" s="30" t="s">
        <v>129</v>
      </c>
      <c r="C51" s="11" t="str">
        <f t="shared" si="0"/>
        <v>10-5</v>
      </c>
      <c r="D51" s="11" t="s">
        <v>130</v>
      </c>
      <c r="E51" s="11" t="s">
        <v>131</v>
      </c>
      <c r="F51" s="11" t="s">
        <v>279</v>
      </c>
      <c r="G51" s="11" t="s">
        <v>280</v>
      </c>
      <c r="H51" s="11" t="s">
        <v>281</v>
      </c>
      <c r="I51" s="11" t="s">
        <v>282</v>
      </c>
      <c r="J51" s="12" t="s">
        <v>121</v>
      </c>
    </row>
    <row r="52" spans="1:10" ht="12.75">
      <c r="A52" s="27">
        <f t="shared" si="1"/>
        <v>11</v>
      </c>
      <c r="B52" s="28" t="s">
        <v>98</v>
      </c>
      <c r="C52" s="7" t="str">
        <f t="shared" si="0"/>
        <v>11-1</v>
      </c>
      <c r="D52" s="7" t="s">
        <v>99</v>
      </c>
      <c r="E52" s="7" t="s">
        <v>283</v>
      </c>
      <c r="F52" s="7" t="s">
        <v>284</v>
      </c>
      <c r="G52" s="7" t="s">
        <v>285</v>
      </c>
      <c r="H52" s="7" t="s">
        <v>286</v>
      </c>
      <c r="I52" s="7" t="s">
        <v>287</v>
      </c>
      <c r="J52" s="8" t="s">
        <v>113</v>
      </c>
    </row>
    <row r="53" spans="1:10" ht="12.75">
      <c r="A53" s="29">
        <f t="shared" si="1"/>
        <v>11</v>
      </c>
      <c r="B53" s="30" t="s">
        <v>106</v>
      </c>
      <c r="C53" s="11" t="str">
        <f t="shared" si="0"/>
        <v>11-2</v>
      </c>
      <c r="D53" s="11" t="s">
        <v>107</v>
      </c>
      <c r="E53" s="11" t="s">
        <v>108</v>
      </c>
      <c r="F53" s="11" t="s">
        <v>288</v>
      </c>
      <c r="G53" s="11" t="s">
        <v>289</v>
      </c>
      <c r="H53" s="11" t="s">
        <v>290</v>
      </c>
      <c r="I53" s="11" t="s">
        <v>291</v>
      </c>
      <c r="J53" s="12" t="s">
        <v>121</v>
      </c>
    </row>
    <row r="54" spans="1:10" ht="12.75">
      <c r="A54" s="27">
        <f t="shared" si="1"/>
        <v>11</v>
      </c>
      <c r="B54" s="28" t="s">
        <v>114</v>
      </c>
      <c r="C54" s="7" t="str">
        <f t="shared" si="0"/>
        <v>11-3</v>
      </c>
      <c r="D54" s="7" t="s">
        <v>115</v>
      </c>
      <c r="E54" s="7" t="s">
        <v>116</v>
      </c>
      <c r="F54" s="7" t="s">
        <v>292</v>
      </c>
      <c r="G54" s="7" t="s">
        <v>293</v>
      </c>
      <c r="H54" s="7" t="s">
        <v>294</v>
      </c>
      <c r="I54" s="7" t="s">
        <v>295</v>
      </c>
      <c r="J54" s="8" t="s">
        <v>105</v>
      </c>
    </row>
    <row r="55" spans="1:10" ht="12.75">
      <c r="A55" s="29">
        <f t="shared" si="1"/>
        <v>11</v>
      </c>
      <c r="B55" s="30" t="s">
        <v>122</v>
      </c>
      <c r="C55" s="11" t="str">
        <f t="shared" si="0"/>
        <v>11-4</v>
      </c>
      <c r="D55" s="11" t="s">
        <v>123</v>
      </c>
      <c r="E55" s="11" t="s">
        <v>296</v>
      </c>
      <c r="F55" s="11" t="s">
        <v>297</v>
      </c>
      <c r="G55" s="11" t="s">
        <v>298</v>
      </c>
      <c r="H55" s="11" t="s">
        <v>299</v>
      </c>
      <c r="I55" s="11" t="s">
        <v>300</v>
      </c>
      <c r="J55" s="12" t="s">
        <v>136</v>
      </c>
    </row>
    <row r="56" spans="1:10" ht="12.75">
      <c r="A56" s="27">
        <f t="shared" si="1"/>
        <v>11</v>
      </c>
      <c r="B56" s="28" t="s">
        <v>129</v>
      </c>
      <c r="C56" s="7" t="str">
        <f t="shared" si="0"/>
        <v>11-5</v>
      </c>
      <c r="D56" s="7" t="s">
        <v>130</v>
      </c>
      <c r="E56" s="7" t="s">
        <v>131</v>
      </c>
      <c r="F56" s="7" t="s">
        <v>301</v>
      </c>
      <c r="G56" s="7" t="s">
        <v>302</v>
      </c>
      <c r="H56" s="7" t="s">
        <v>303</v>
      </c>
      <c r="I56" s="7" t="s">
        <v>304</v>
      </c>
      <c r="J56" s="8" t="s">
        <v>105</v>
      </c>
    </row>
    <row r="57" spans="1:10" ht="12.75">
      <c r="A57" s="29">
        <f t="shared" si="1"/>
        <v>12</v>
      </c>
      <c r="B57" s="30" t="s">
        <v>98</v>
      </c>
      <c r="C57" s="11" t="str">
        <f t="shared" si="0"/>
        <v>12-1</v>
      </c>
      <c r="D57" s="11" t="s">
        <v>99</v>
      </c>
      <c r="E57" s="11"/>
      <c r="F57" s="11"/>
      <c r="G57" s="11"/>
      <c r="H57" s="11"/>
      <c r="I57" s="11"/>
      <c r="J57" s="12"/>
    </row>
    <row r="58" spans="1:10" ht="12.75">
      <c r="A58" s="27">
        <f t="shared" si="1"/>
        <v>12</v>
      </c>
      <c r="B58" s="28" t="s">
        <v>106</v>
      </c>
      <c r="C58" s="7" t="str">
        <f t="shared" si="0"/>
        <v>12-2</v>
      </c>
      <c r="D58" s="7" t="s">
        <v>107</v>
      </c>
      <c r="E58" s="7" t="s">
        <v>108</v>
      </c>
      <c r="F58" s="7"/>
      <c r="G58" s="7"/>
      <c r="H58" s="7"/>
      <c r="I58" s="7"/>
      <c r="J58" s="8"/>
    </row>
    <row r="59" spans="1:10" ht="12.75">
      <c r="A59" s="29">
        <f t="shared" si="1"/>
        <v>12</v>
      </c>
      <c r="B59" s="30" t="s">
        <v>114</v>
      </c>
      <c r="C59" s="11" t="str">
        <f t="shared" si="0"/>
        <v>12-3</v>
      </c>
      <c r="D59" s="11" t="s">
        <v>115</v>
      </c>
      <c r="E59" s="11" t="s">
        <v>116</v>
      </c>
      <c r="F59" s="11"/>
      <c r="G59" s="11"/>
      <c r="H59" s="11"/>
      <c r="I59" s="11"/>
      <c r="J59" s="12"/>
    </row>
    <row r="60" spans="1:10" ht="12.75">
      <c r="A60" s="27">
        <f t="shared" si="1"/>
        <v>12</v>
      </c>
      <c r="B60" s="28" t="s">
        <v>122</v>
      </c>
      <c r="C60" s="7" t="str">
        <f t="shared" si="0"/>
        <v>12-4</v>
      </c>
      <c r="D60" s="7" t="s">
        <v>123</v>
      </c>
      <c r="E60" s="7"/>
      <c r="F60" s="7"/>
      <c r="G60" s="7"/>
      <c r="H60" s="7"/>
      <c r="I60" s="7"/>
      <c r="J60" s="8"/>
    </row>
    <row r="61" spans="1:10" ht="12.75">
      <c r="A61" s="29">
        <f t="shared" si="1"/>
        <v>12</v>
      </c>
      <c r="B61" s="30" t="s">
        <v>129</v>
      </c>
      <c r="C61" s="11" t="str">
        <f t="shared" si="0"/>
        <v>12-5</v>
      </c>
      <c r="D61" s="11" t="s">
        <v>130</v>
      </c>
      <c r="E61" s="11" t="s">
        <v>131</v>
      </c>
      <c r="F61" s="11"/>
      <c r="G61" s="11"/>
      <c r="H61" s="11"/>
      <c r="I61" s="11"/>
      <c r="J61" s="12"/>
    </row>
    <row r="62" spans="1:10" ht="12.75">
      <c r="A62" s="27">
        <f t="shared" si="1"/>
        <v>13</v>
      </c>
      <c r="B62" s="28" t="s">
        <v>98</v>
      </c>
      <c r="C62" s="7" t="str">
        <f t="shared" si="0"/>
        <v>13-1</v>
      </c>
      <c r="D62" s="7" t="s">
        <v>99</v>
      </c>
      <c r="E62" s="7"/>
      <c r="F62" s="7"/>
      <c r="G62" s="7"/>
      <c r="H62" s="7"/>
      <c r="I62" s="7"/>
      <c r="J62" s="8"/>
    </row>
    <row r="63" spans="1:10" ht="12.75">
      <c r="A63" s="29">
        <f t="shared" si="1"/>
        <v>13</v>
      </c>
      <c r="B63" s="30" t="s">
        <v>106</v>
      </c>
      <c r="C63" s="11" t="str">
        <f t="shared" si="0"/>
        <v>13-2</v>
      </c>
      <c r="D63" s="11" t="s">
        <v>107</v>
      </c>
      <c r="E63" s="11" t="s">
        <v>108</v>
      </c>
      <c r="F63" s="11"/>
      <c r="G63" s="11"/>
      <c r="H63" s="11"/>
      <c r="I63" s="11"/>
      <c r="J63" s="12"/>
    </row>
    <row r="64" spans="1:10" ht="12.75">
      <c r="A64" s="27">
        <f t="shared" si="1"/>
        <v>13</v>
      </c>
      <c r="B64" s="28" t="s">
        <v>114</v>
      </c>
      <c r="C64" s="7" t="str">
        <f t="shared" si="0"/>
        <v>13-3</v>
      </c>
      <c r="D64" s="7" t="s">
        <v>115</v>
      </c>
      <c r="E64" s="7" t="s">
        <v>116</v>
      </c>
      <c r="F64" s="7"/>
      <c r="G64" s="7"/>
      <c r="H64" s="7"/>
      <c r="I64" s="7"/>
      <c r="J64" s="8"/>
    </row>
    <row r="65" spans="1:10" ht="12.75">
      <c r="A65" s="29">
        <f t="shared" si="1"/>
        <v>13</v>
      </c>
      <c r="B65" s="30" t="s">
        <v>122</v>
      </c>
      <c r="C65" s="11" t="str">
        <f t="shared" si="0"/>
        <v>13-4</v>
      </c>
      <c r="D65" s="11" t="s">
        <v>123</v>
      </c>
      <c r="E65" s="11"/>
      <c r="F65" s="11"/>
      <c r="G65" s="11"/>
      <c r="H65" s="11"/>
      <c r="I65" s="11"/>
      <c r="J65" s="12"/>
    </row>
    <row r="66" spans="1:10" ht="12.75">
      <c r="A66" s="27">
        <f t="shared" si="1"/>
        <v>13</v>
      </c>
      <c r="B66" s="28" t="s">
        <v>129</v>
      </c>
      <c r="C66" s="7" t="str">
        <f t="shared" si="0"/>
        <v>13-5</v>
      </c>
      <c r="D66" s="7" t="s">
        <v>130</v>
      </c>
      <c r="E66" s="7" t="s">
        <v>131</v>
      </c>
      <c r="F66" s="7"/>
      <c r="G66" s="7"/>
      <c r="H66" s="7"/>
      <c r="I66" s="7"/>
      <c r="J66" s="8"/>
    </row>
    <row r="67" spans="1:10" ht="12.75">
      <c r="A67" s="29">
        <f t="shared" si="1"/>
        <v>14</v>
      </c>
      <c r="B67" s="30" t="s">
        <v>98</v>
      </c>
      <c r="C67" s="11" t="str">
        <f t="shared" si="0"/>
        <v>14-1</v>
      </c>
      <c r="D67" s="11" t="s">
        <v>99</v>
      </c>
      <c r="E67" s="11" t="s">
        <v>305</v>
      </c>
      <c r="F67" s="11" t="s">
        <v>306</v>
      </c>
      <c r="G67" s="11" t="s">
        <v>307</v>
      </c>
      <c r="H67" s="11" t="s">
        <v>308</v>
      </c>
      <c r="I67" s="11" t="s">
        <v>309</v>
      </c>
      <c r="J67" s="12" t="s">
        <v>136</v>
      </c>
    </row>
    <row r="68" spans="1:10" ht="12.75">
      <c r="A68" s="27">
        <f t="shared" si="1"/>
        <v>14</v>
      </c>
      <c r="B68" s="28" t="s">
        <v>106</v>
      </c>
      <c r="C68" s="7" t="str">
        <f t="shared" si="0"/>
        <v>14-2</v>
      </c>
      <c r="D68" s="7" t="s">
        <v>107</v>
      </c>
      <c r="E68" s="7" t="s">
        <v>108</v>
      </c>
      <c r="F68" s="7" t="s">
        <v>310</v>
      </c>
      <c r="G68" s="7" t="s">
        <v>311</v>
      </c>
      <c r="H68" s="7" t="s">
        <v>312</v>
      </c>
      <c r="I68" s="7" t="s">
        <v>313</v>
      </c>
      <c r="J68" s="8" t="s">
        <v>113</v>
      </c>
    </row>
    <row r="69" spans="1:10" ht="12.75">
      <c r="A69" s="29">
        <f t="shared" si="1"/>
        <v>14</v>
      </c>
      <c r="B69" s="30" t="s">
        <v>114</v>
      </c>
      <c r="C69" s="11" t="str">
        <f t="shared" si="0"/>
        <v>14-3</v>
      </c>
      <c r="D69" s="11" t="s">
        <v>115</v>
      </c>
      <c r="E69" s="11" t="s">
        <v>116</v>
      </c>
      <c r="F69" s="11" t="s">
        <v>314</v>
      </c>
      <c r="G69" s="11" t="s">
        <v>315</v>
      </c>
      <c r="H69" s="11" t="s">
        <v>316</v>
      </c>
      <c r="I69" s="11" t="s">
        <v>317</v>
      </c>
      <c r="J69" s="12" t="s">
        <v>121</v>
      </c>
    </row>
    <row r="70" spans="1:10" ht="12.75">
      <c r="A70" s="27">
        <f t="shared" si="1"/>
        <v>14</v>
      </c>
      <c r="B70" s="28" t="s">
        <v>122</v>
      </c>
      <c r="C70" s="7" t="str">
        <f t="shared" si="0"/>
        <v>14-4</v>
      </c>
      <c r="D70" s="7" t="s">
        <v>123</v>
      </c>
      <c r="E70" s="7" t="s">
        <v>318</v>
      </c>
      <c r="F70" s="7" t="s">
        <v>319</v>
      </c>
      <c r="G70" s="7" t="s">
        <v>320</v>
      </c>
      <c r="H70" s="7" t="s">
        <v>321</v>
      </c>
      <c r="I70" s="7" t="s">
        <v>322</v>
      </c>
      <c r="J70" s="8" t="s">
        <v>136</v>
      </c>
    </row>
    <row r="71" spans="1:10" ht="12.75">
      <c r="A71" s="29">
        <f t="shared" si="1"/>
        <v>14</v>
      </c>
      <c r="B71" s="30" t="s">
        <v>129</v>
      </c>
      <c r="C71" s="11" t="str">
        <f t="shared" si="0"/>
        <v>14-5</v>
      </c>
      <c r="D71" s="11" t="s">
        <v>130</v>
      </c>
      <c r="E71" s="11" t="s">
        <v>131</v>
      </c>
      <c r="F71" s="11" t="s">
        <v>323</v>
      </c>
      <c r="G71" s="11" t="s">
        <v>324</v>
      </c>
      <c r="H71" s="11" t="s">
        <v>325</v>
      </c>
      <c r="I71" s="11" t="s">
        <v>326</v>
      </c>
      <c r="J71" s="12" t="s">
        <v>105</v>
      </c>
    </row>
    <row r="72" spans="1:10" ht="12.75">
      <c r="A72" s="27">
        <f t="shared" si="1"/>
        <v>15</v>
      </c>
      <c r="B72" s="28" t="s">
        <v>98</v>
      </c>
      <c r="C72" s="7" t="str">
        <f t="shared" si="0"/>
        <v>15-1</v>
      </c>
      <c r="D72" s="7" t="s">
        <v>99</v>
      </c>
      <c r="E72" s="7"/>
      <c r="F72" s="7"/>
      <c r="G72" s="7"/>
      <c r="H72" s="7"/>
      <c r="I72" s="7"/>
      <c r="J72" s="8"/>
    </row>
    <row r="73" spans="1:10" ht="12.75">
      <c r="A73" s="29">
        <f t="shared" si="1"/>
        <v>15</v>
      </c>
      <c r="B73" s="30" t="s">
        <v>106</v>
      </c>
      <c r="C73" s="11" t="str">
        <f t="shared" si="0"/>
        <v>15-2</v>
      </c>
      <c r="D73" s="11" t="s">
        <v>107</v>
      </c>
      <c r="E73" s="11" t="s">
        <v>108</v>
      </c>
      <c r="F73" s="11"/>
      <c r="G73" s="11"/>
      <c r="H73" s="11"/>
      <c r="I73" s="11"/>
      <c r="J73" s="12"/>
    </row>
    <row r="74" spans="1:10" ht="12.75">
      <c r="A74" s="27">
        <f t="shared" si="1"/>
        <v>15</v>
      </c>
      <c r="B74" s="28" t="s">
        <v>114</v>
      </c>
      <c r="C74" s="7" t="str">
        <f t="shared" si="0"/>
        <v>15-3</v>
      </c>
      <c r="D74" s="7" t="s">
        <v>115</v>
      </c>
      <c r="E74" s="7" t="s">
        <v>116</v>
      </c>
      <c r="F74" s="7"/>
      <c r="G74" s="7"/>
      <c r="H74" s="7"/>
      <c r="I74" s="7"/>
      <c r="J74" s="8"/>
    </row>
    <row r="75" spans="1:10" ht="12.75">
      <c r="A75" s="29">
        <f t="shared" si="1"/>
        <v>15</v>
      </c>
      <c r="B75" s="30" t="s">
        <v>122</v>
      </c>
      <c r="C75" s="11" t="str">
        <f t="shared" si="0"/>
        <v>15-4</v>
      </c>
      <c r="D75" s="11" t="s">
        <v>123</v>
      </c>
      <c r="E75" s="11"/>
      <c r="F75" s="11"/>
      <c r="G75" s="11"/>
      <c r="H75" s="11"/>
      <c r="I75" s="11"/>
      <c r="J75" s="12"/>
    </row>
    <row r="76" spans="1:10" ht="12.75">
      <c r="A76" s="27">
        <f t="shared" si="1"/>
        <v>15</v>
      </c>
      <c r="B76" s="28" t="s">
        <v>129</v>
      </c>
      <c r="C76" s="7" t="str">
        <f t="shared" si="0"/>
        <v>15-5</v>
      </c>
      <c r="D76" s="7" t="s">
        <v>130</v>
      </c>
      <c r="E76" s="7" t="s">
        <v>131</v>
      </c>
      <c r="F76" s="7"/>
      <c r="G76" s="7"/>
      <c r="H76" s="7"/>
      <c r="I76" s="7"/>
      <c r="J76" s="8"/>
    </row>
    <row r="77" spans="1:10" ht="12.75">
      <c r="A77" s="29">
        <f t="shared" si="1"/>
        <v>16</v>
      </c>
      <c r="B77" s="30" t="s">
        <v>98</v>
      </c>
      <c r="C77" s="11" t="str">
        <f t="shared" si="0"/>
        <v>16-1</v>
      </c>
      <c r="D77" s="11" t="s">
        <v>99</v>
      </c>
      <c r="E77" s="11" t="s">
        <v>327</v>
      </c>
      <c r="F77" s="11" t="s">
        <v>328</v>
      </c>
      <c r="G77" s="11" t="s">
        <v>329</v>
      </c>
      <c r="H77" s="11" t="s">
        <v>330</v>
      </c>
      <c r="I77" s="11" t="s">
        <v>331</v>
      </c>
      <c r="J77" s="12" t="s">
        <v>113</v>
      </c>
    </row>
    <row r="78" spans="1:10" ht="12.75">
      <c r="A78" s="27">
        <f t="shared" si="1"/>
        <v>16</v>
      </c>
      <c r="B78" s="28" t="s">
        <v>106</v>
      </c>
      <c r="C78" s="7" t="str">
        <f t="shared" si="0"/>
        <v>16-2</v>
      </c>
      <c r="D78" s="7" t="s">
        <v>107</v>
      </c>
      <c r="E78" s="7" t="s">
        <v>108</v>
      </c>
      <c r="F78" s="7" t="s">
        <v>332</v>
      </c>
      <c r="G78" s="7" t="s">
        <v>333</v>
      </c>
      <c r="H78" s="7" t="s">
        <v>334</v>
      </c>
      <c r="I78" s="7" t="s">
        <v>335</v>
      </c>
      <c r="J78" s="8" t="s">
        <v>121</v>
      </c>
    </row>
    <row r="79" spans="1:10" ht="12.75">
      <c r="A79" s="29">
        <f t="shared" si="1"/>
        <v>16</v>
      </c>
      <c r="B79" s="30" t="s">
        <v>114</v>
      </c>
      <c r="C79" s="11" t="str">
        <f t="shared" si="0"/>
        <v>16-3</v>
      </c>
      <c r="D79" s="11" t="s">
        <v>115</v>
      </c>
      <c r="E79" s="11" t="s">
        <v>116</v>
      </c>
      <c r="F79" s="11" t="s">
        <v>336</v>
      </c>
      <c r="G79" s="11" t="s">
        <v>337</v>
      </c>
      <c r="H79" s="11" t="s">
        <v>338</v>
      </c>
      <c r="I79" s="11" t="s">
        <v>339</v>
      </c>
      <c r="J79" s="12" t="s">
        <v>105</v>
      </c>
    </row>
    <row r="80" spans="1:10" ht="12.75">
      <c r="A80" s="27">
        <f t="shared" si="1"/>
        <v>16</v>
      </c>
      <c r="B80" s="28" t="s">
        <v>122</v>
      </c>
      <c r="C80" s="7" t="str">
        <f t="shared" si="0"/>
        <v>16-4</v>
      </c>
      <c r="D80" s="7" t="s">
        <v>123</v>
      </c>
      <c r="E80" s="7" t="s">
        <v>340</v>
      </c>
      <c r="F80" s="7" t="s">
        <v>341</v>
      </c>
      <c r="G80" s="7" t="s">
        <v>342</v>
      </c>
      <c r="H80" s="7" t="s">
        <v>343</v>
      </c>
      <c r="I80" s="7" t="s">
        <v>344</v>
      </c>
      <c r="J80" s="8" t="s">
        <v>113</v>
      </c>
    </row>
    <row r="81" spans="1:10" ht="12.75">
      <c r="A81" s="29">
        <f t="shared" si="1"/>
        <v>16</v>
      </c>
      <c r="B81" s="30" t="s">
        <v>129</v>
      </c>
      <c r="C81" s="11" t="str">
        <f t="shared" si="0"/>
        <v>16-5</v>
      </c>
      <c r="D81" s="11" t="s">
        <v>130</v>
      </c>
      <c r="E81" s="11" t="s">
        <v>131</v>
      </c>
      <c r="F81" s="11" t="s">
        <v>345</v>
      </c>
      <c r="G81" s="11" t="s">
        <v>346</v>
      </c>
      <c r="H81" s="11" t="s">
        <v>347</v>
      </c>
      <c r="I81" s="11" t="s">
        <v>348</v>
      </c>
      <c r="J81" s="12" t="s">
        <v>136</v>
      </c>
    </row>
    <row r="82" spans="1:10" ht="12.75">
      <c r="A82" s="27">
        <f t="shared" si="1"/>
        <v>17</v>
      </c>
      <c r="B82" s="28" t="s">
        <v>98</v>
      </c>
      <c r="C82" s="7" t="str">
        <f t="shared" si="0"/>
        <v>17-1</v>
      </c>
      <c r="D82" s="7" t="s">
        <v>99</v>
      </c>
      <c r="E82" s="7"/>
      <c r="F82" s="7"/>
      <c r="G82" s="7"/>
      <c r="H82" s="7"/>
      <c r="I82" s="7"/>
      <c r="J82" s="8"/>
    </row>
    <row r="83" spans="1:10" ht="12.75">
      <c r="A83" s="29">
        <f t="shared" si="1"/>
        <v>17</v>
      </c>
      <c r="B83" s="30" t="s">
        <v>106</v>
      </c>
      <c r="C83" s="11" t="str">
        <f t="shared" si="0"/>
        <v>17-2</v>
      </c>
      <c r="D83" s="11" t="s">
        <v>107</v>
      </c>
      <c r="E83" s="11" t="s">
        <v>108</v>
      </c>
      <c r="F83" s="11"/>
      <c r="G83" s="11"/>
      <c r="H83" s="11"/>
      <c r="I83" s="11"/>
      <c r="J83" s="12"/>
    </row>
    <row r="84" spans="1:10" ht="12.75">
      <c r="A84" s="27">
        <f t="shared" si="1"/>
        <v>17</v>
      </c>
      <c r="B84" s="28" t="s">
        <v>114</v>
      </c>
      <c r="C84" s="7" t="str">
        <f t="shared" si="0"/>
        <v>17-3</v>
      </c>
      <c r="D84" s="7" t="s">
        <v>115</v>
      </c>
      <c r="E84" s="7" t="s">
        <v>116</v>
      </c>
      <c r="F84" s="7"/>
      <c r="G84" s="7"/>
      <c r="H84" s="7"/>
      <c r="I84" s="7"/>
      <c r="J84" s="8"/>
    </row>
    <row r="85" spans="1:10" ht="12.75">
      <c r="A85" s="29">
        <f t="shared" si="1"/>
        <v>17</v>
      </c>
      <c r="B85" s="30" t="s">
        <v>122</v>
      </c>
      <c r="C85" s="11" t="str">
        <f t="shared" si="0"/>
        <v>17-4</v>
      </c>
      <c r="D85" s="11" t="s">
        <v>123</v>
      </c>
      <c r="E85" s="11"/>
      <c r="F85" s="11"/>
      <c r="G85" s="11"/>
      <c r="H85" s="11"/>
      <c r="I85" s="11"/>
      <c r="J85" s="12"/>
    </row>
    <row r="86" spans="1:10" ht="12.75">
      <c r="A86" s="27">
        <f t="shared" si="1"/>
        <v>17</v>
      </c>
      <c r="B86" s="28" t="s">
        <v>129</v>
      </c>
      <c r="C86" s="7" t="str">
        <f t="shared" si="0"/>
        <v>17-5</v>
      </c>
      <c r="D86" s="7" t="s">
        <v>130</v>
      </c>
      <c r="E86" s="7" t="s">
        <v>131</v>
      </c>
      <c r="F86" s="7"/>
      <c r="G86" s="7"/>
      <c r="H86" s="7"/>
      <c r="I86" s="7"/>
      <c r="J86" s="8"/>
    </row>
    <row r="87" spans="1:10" ht="12.75">
      <c r="A87" s="29">
        <f t="shared" si="1"/>
        <v>18</v>
      </c>
      <c r="B87" s="30" t="s">
        <v>98</v>
      </c>
      <c r="C87" s="11" t="str">
        <f t="shared" si="0"/>
        <v>18-1</v>
      </c>
      <c r="D87" s="11" t="s">
        <v>99</v>
      </c>
      <c r="E87" s="11"/>
      <c r="F87" s="11"/>
      <c r="G87" s="11"/>
      <c r="H87" s="11"/>
      <c r="I87" s="11"/>
      <c r="J87" s="12"/>
    </row>
    <row r="88" spans="1:10" ht="12.75">
      <c r="A88" s="27">
        <f t="shared" si="1"/>
        <v>18</v>
      </c>
      <c r="B88" s="28" t="s">
        <v>106</v>
      </c>
      <c r="C88" s="7" t="str">
        <f t="shared" si="0"/>
        <v>18-2</v>
      </c>
      <c r="D88" s="7" t="s">
        <v>107</v>
      </c>
      <c r="E88" s="7" t="s">
        <v>108</v>
      </c>
      <c r="F88" s="7"/>
      <c r="G88" s="7"/>
      <c r="H88" s="7"/>
      <c r="I88" s="7"/>
      <c r="J88" s="8"/>
    </row>
    <row r="89" spans="1:10" ht="12.75">
      <c r="A89" s="29">
        <f t="shared" si="1"/>
        <v>18</v>
      </c>
      <c r="B89" s="30" t="s">
        <v>114</v>
      </c>
      <c r="C89" s="11" t="str">
        <f t="shared" si="0"/>
        <v>18-3</v>
      </c>
      <c r="D89" s="11" t="s">
        <v>115</v>
      </c>
      <c r="E89" s="11" t="s">
        <v>116</v>
      </c>
      <c r="F89" s="11"/>
      <c r="G89" s="11"/>
      <c r="H89" s="11"/>
      <c r="I89" s="11"/>
      <c r="J89" s="12"/>
    </row>
    <row r="90" spans="1:10" ht="12.75">
      <c r="A90" s="27">
        <f t="shared" si="1"/>
        <v>18</v>
      </c>
      <c r="B90" s="28" t="s">
        <v>122</v>
      </c>
      <c r="C90" s="7" t="str">
        <f t="shared" si="0"/>
        <v>18-4</v>
      </c>
      <c r="D90" s="7" t="s">
        <v>123</v>
      </c>
      <c r="E90" s="7"/>
      <c r="F90" s="7"/>
      <c r="G90" s="7"/>
      <c r="H90" s="7"/>
      <c r="I90" s="7"/>
      <c r="J90" s="8"/>
    </row>
    <row r="91" spans="1:10" ht="12.75">
      <c r="A91" s="29">
        <f t="shared" si="1"/>
        <v>18</v>
      </c>
      <c r="B91" s="30" t="s">
        <v>129</v>
      </c>
      <c r="C91" s="11" t="str">
        <f t="shared" si="0"/>
        <v>18-5</v>
      </c>
      <c r="D91" s="11" t="s">
        <v>130</v>
      </c>
      <c r="E91" s="11" t="s">
        <v>131</v>
      </c>
      <c r="F91" s="11"/>
      <c r="G91" s="11"/>
      <c r="H91" s="11"/>
      <c r="I91" s="11"/>
      <c r="J91" s="12"/>
    </row>
    <row r="92" spans="1:10" ht="12.75">
      <c r="A92" s="27">
        <f t="shared" si="1"/>
        <v>19</v>
      </c>
      <c r="B92" s="28" t="s">
        <v>98</v>
      </c>
      <c r="C92" s="7" t="str">
        <f t="shared" si="0"/>
        <v>19-1</v>
      </c>
      <c r="D92" s="7" t="s">
        <v>99</v>
      </c>
      <c r="E92" s="7"/>
      <c r="F92" s="7"/>
      <c r="G92" s="7"/>
      <c r="H92" s="7"/>
      <c r="I92" s="7"/>
      <c r="J92" s="8"/>
    </row>
    <row r="93" spans="1:10" ht="12.75">
      <c r="A93" s="29">
        <f t="shared" si="1"/>
        <v>19</v>
      </c>
      <c r="B93" s="30" t="s">
        <v>106</v>
      </c>
      <c r="C93" s="11" t="str">
        <f t="shared" si="0"/>
        <v>19-2</v>
      </c>
      <c r="D93" s="11" t="s">
        <v>107</v>
      </c>
      <c r="E93" s="11" t="s">
        <v>108</v>
      </c>
      <c r="F93" s="11"/>
      <c r="G93" s="11"/>
      <c r="H93" s="11"/>
      <c r="I93" s="11"/>
      <c r="J93" s="12"/>
    </row>
    <row r="94" spans="1:10" ht="12.75">
      <c r="A94" s="27">
        <f t="shared" si="1"/>
        <v>19</v>
      </c>
      <c r="B94" s="28" t="s">
        <v>114</v>
      </c>
      <c r="C94" s="7" t="str">
        <f t="shared" si="0"/>
        <v>19-3</v>
      </c>
      <c r="D94" s="7" t="s">
        <v>115</v>
      </c>
      <c r="E94" s="7" t="s">
        <v>116</v>
      </c>
      <c r="F94" s="7"/>
      <c r="G94" s="7"/>
      <c r="H94" s="7"/>
      <c r="I94" s="7"/>
      <c r="J94" s="8"/>
    </row>
    <row r="95" spans="1:10" ht="12.75">
      <c r="A95" s="29">
        <f t="shared" si="1"/>
        <v>19</v>
      </c>
      <c r="B95" s="30" t="s">
        <v>122</v>
      </c>
      <c r="C95" s="11" t="str">
        <f t="shared" si="0"/>
        <v>19-4</v>
      </c>
      <c r="D95" s="11" t="s">
        <v>123</v>
      </c>
      <c r="E95" s="11"/>
      <c r="F95" s="11"/>
      <c r="G95" s="11"/>
      <c r="H95" s="11"/>
      <c r="I95" s="11"/>
      <c r="J95" s="12"/>
    </row>
    <row r="96" spans="1:10" ht="12.75">
      <c r="A96" s="27">
        <f t="shared" si="1"/>
        <v>19</v>
      </c>
      <c r="B96" s="28" t="s">
        <v>129</v>
      </c>
      <c r="C96" s="7" t="str">
        <f t="shared" si="0"/>
        <v>19-5</v>
      </c>
      <c r="D96" s="7" t="s">
        <v>130</v>
      </c>
      <c r="E96" s="7" t="s">
        <v>131</v>
      </c>
      <c r="F96" s="7"/>
      <c r="G96" s="7"/>
      <c r="H96" s="7"/>
      <c r="I96" s="7"/>
      <c r="J96" s="8"/>
    </row>
    <row r="97" spans="1:10" ht="12.75">
      <c r="A97" s="29">
        <f t="shared" si="1"/>
        <v>20</v>
      </c>
      <c r="B97" s="30" t="s">
        <v>98</v>
      </c>
      <c r="C97" s="11" t="str">
        <f t="shared" si="0"/>
        <v>20-1</v>
      </c>
      <c r="D97" s="11" t="s">
        <v>99</v>
      </c>
      <c r="E97" s="11" t="s">
        <v>349</v>
      </c>
      <c r="F97" s="11" t="s">
        <v>350</v>
      </c>
      <c r="G97" s="11" t="s">
        <v>351</v>
      </c>
      <c r="H97" s="11" t="s">
        <v>352</v>
      </c>
      <c r="I97" s="11" t="s">
        <v>141</v>
      </c>
      <c r="J97" s="12" t="s">
        <v>105</v>
      </c>
    </row>
    <row r="98" spans="1:10" ht="12.75">
      <c r="A98" s="27">
        <f t="shared" si="1"/>
        <v>20</v>
      </c>
      <c r="B98" s="28" t="s">
        <v>106</v>
      </c>
      <c r="C98" s="7" t="str">
        <f t="shared" si="0"/>
        <v>20-2</v>
      </c>
      <c r="D98" s="7" t="s">
        <v>107</v>
      </c>
      <c r="E98" s="7" t="s">
        <v>108</v>
      </c>
      <c r="F98" s="7" t="s">
        <v>353</v>
      </c>
      <c r="G98" s="7" t="s">
        <v>354</v>
      </c>
      <c r="H98" s="7" t="s">
        <v>355</v>
      </c>
      <c r="I98" s="7" t="s">
        <v>356</v>
      </c>
      <c r="J98" s="8" t="s">
        <v>136</v>
      </c>
    </row>
    <row r="99" spans="1:10" ht="12.75">
      <c r="A99" s="29">
        <f t="shared" si="1"/>
        <v>20</v>
      </c>
      <c r="B99" s="30" t="s">
        <v>114</v>
      </c>
      <c r="C99" s="11" t="str">
        <f t="shared" si="0"/>
        <v>20-3</v>
      </c>
      <c r="D99" s="11" t="s">
        <v>115</v>
      </c>
      <c r="E99" s="11" t="s">
        <v>116</v>
      </c>
      <c r="F99" s="11" t="s">
        <v>357</v>
      </c>
      <c r="G99" s="11" t="s">
        <v>358</v>
      </c>
      <c r="H99" s="11" t="s">
        <v>359</v>
      </c>
      <c r="I99" s="11" t="s">
        <v>360</v>
      </c>
      <c r="J99" s="12" t="s">
        <v>113</v>
      </c>
    </row>
    <row r="100" spans="1:10" ht="12.75">
      <c r="A100" s="27">
        <f t="shared" si="1"/>
        <v>20</v>
      </c>
      <c r="B100" s="28" t="s">
        <v>122</v>
      </c>
      <c r="C100" s="7" t="str">
        <f t="shared" si="0"/>
        <v>20-4</v>
      </c>
      <c r="D100" s="7" t="s">
        <v>123</v>
      </c>
      <c r="E100" s="7" t="s">
        <v>361</v>
      </c>
      <c r="F100" s="7" t="s">
        <v>362</v>
      </c>
      <c r="G100" s="7" t="s">
        <v>363</v>
      </c>
      <c r="H100" s="7" t="s">
        <v>364</v>
      </c>
      <c r="I100" s="7" t="s">
        <v>365</v>
      </c>
      <c r="J100" s="8" t="s">
        <v>121</v>
      </c>
    </row>
    <row r="101" spans="1:10" ht="12.75">
      <c r="A101" s="29">
        <f t="shared" si="1"/>
        <v>20</v>
      </c>
      <c r="B101" s="30" t="s">
        <v>129</v>
      </c>
      <c r="C101" s="11" t="str">
        <f t="shared" si="0"/>
        <v>20-5</v>
      </c>
      <c r="D101" s="11" t="s">
        <v>130</v>
      </c>
      <c r="E101" s="11" t="s">
        <v>131</v>
      </c>
      <c r="F101" s="11" t="s">
        <v>366</v>
      </c>
      <c r="G101" s="11" t="s">
        <v>367</v>
      </c>
      <c r="H101" s="11" t="s">
        <v>368</v>
      </c>
      <c r="I101" s="11" t="s">
        <v>369</v>
      </c>
      <c r="J101" s="12" t="s">
        <v>105</v>
      </c>
    </row>
    <row r="102" spans="1:10" ht="12.75">
      <c r="A102" s="27">
        <f t="shared" si="1"/>
        <v>21</v>
      </c>
      <c r="B102" s="28" t="s">
        <v>98</v>
      </c>
      <c r="C102" s="7" t="str">
        <f t="shared" si="0"/>
        <v>21-1</v>
      </c>
      <c r="D102" s="7" t="s">
        <v>99</v>
      </c>
      <c r="E102" s="7"/>
      <c r="F102" s="7"/>
      <c r="G102" s="7"/>
      <c r="H102" s="7"/>
      <c r="I102" s="7"/>
      <c r="J102" s="8"/>
    </row>
    <row r="103" spans="1:10" ht="12.75">
      <c r="A103" s="29">
        <f t="shared" si="1"/>
        <v>21</v>
      </c>
      <c r="B103" s="30" t="s">
        <v>106</v>
      </c>
      <c r="C103" s="11" t="str">
        <f t="shared" si="0"/>
        <v>21-2</v>
      </c>
      <c r="D103" s="11" t="s">
        <v>107</v>
      </c>
      <c r="E103" s="11" t="s">
        <v>108</v>
      </c>
      <c r="F103" s="11"/>
      <c r="G103" s="11"/>
      <c r="H103" s="11"/>
      <c r="I103" s="11"/>
      <c r="J103" s="12"/>
    </row>
    <row r="104" spans="1:10" ht="12.75">
      <c r="A104" s="27">
        <f t="shared" si="1"/>
        <v>21</v>
      </c>
      <c r="B104" s="28" t="s">
        <v>114</v>
      </c>
      <c r="C104" s="7" t="str">
        <f t="shared" si="0"/>
        <v>21-3</v>
      </c>
      <c r="D104" s="7" t="s">
        <v>115</v>
      </c>
      <c r="E104" s="7" t="s">
        <v>116</v>
      </c>
      <c r="F104" s="7"/>
      <c r="G104" s="7"/>
      <c r="H104" s="7"/>
      <c r="I104" s="7"/>
      <c r="J104" s="8"/>
    </row>
    <row r="105" spans="1:10" ht="12.75">
      <c r="A105" s="29">
        <f t="shared" si="1"/>
        <v>21</v>
      </c>
      <c r="B105" s="30" t="s">
        <v>122</v>
      </c>
      <c r="C105" s="11" t="str">
        <f t="shared" si="0"/>
        <v>21-4</v>
      </c>
      <c r="D105" s="11" t="s">
        <v>123</v>
      </c>
      <c r="E105" s="11"/>
      <c r="F105" s="11"/>
      <c r="G105" s="11"/>
      <c r="H105" s="11"/>
      <c r="I105" s="11"/>
      <c r="J105" s="12"/>
    </row>
    <row r="106" spans="1:10" ht="12.75">
      <c r="A106" s="27">
        <f t="shared" si="1"/>
        <v>21</v>
      </c>
      <c r="B106" s="28" t="s">
        <v>129</v>
      </c>
      <c r="C106" s="7" t="str">
        <f t="shared" si="0"/>
        <v>21-5</v>
      </c>
      <c r="D106" s="7" t="s">
        <v>130</v>
      </c>
      <c r="E106" s="7" t="s">
        <v>131</v>
      </c>
      <c r="F106" s="7"/>
      <c r="G106" s="7"/>
      <c r="H106" s="7"/>
      <c r="I106" s="7"/>
      <c r="J106" s="8"/>
    </row>
    <row r="107" spans="1:10" ht="12.75">
      <c r="A107" s="29">
        <f t="shared" si="1"/>
        <v>22</v>
      </c>
      <c r="B107" s="30" t="s">
        <v>98</v>
      </c>
      <c r="C107" s="11" t="str">
        <f t="shared" si="0"/>
        <v>22-1</v>
      </c>
      <c r="D107" s="11" t="s">
        <v>99</v>
      </c>
      <c r="E107" s="11" t="s">
        <v>370</v>
      </c>
      <c r="F107" s="11" t="s">
        <v>371</v>
      </c>
      <c r="G107" s="11" t="s">
        <v>205</v>
      </c>
      <c r="H107" s="11" t="s">
        <v>372</v>
      </c>
      <c r="I107" s="11" t="s">
        <v>139</v>
      </c>
      <c r="J107" s="12" t="s">
        <v>105</v>
      </c>
    </row>
    <row r="108" spans="1:10" ht="12.75">
      <c r="A108" s="27">
        <f t="shared" si="1"/>
        <v>22</v>
      </c>
      <c r="B108" s="28" t="s">
        <v>106</v>
      </c>
      <c r="C108" s="7" t="str">
        <f t="shared" si="0"/>
        <v>22-2</v>
      </c>
      <c r="D108" s="7" t="s">
        <v>107</v>
      </c>
      <c r="E108" s="7" t="s">
        <v>108</v>
      </c>
      <c r="F108" s="7" t="s">
        <v>208</v>
      </c>
      <c r="G108" s="7" t="s">
        <v>206</v>
      </c>
      <c r="H108" s="7" t="s">
        <v>373</v>
      </c>
      <c r="I108" s="7" t="s">
        <v>207</v>
      </c>
      <c r="J108" s="8" t="s">
        <v>121</v>
      </c>
    </row>
    <row r="109" spans="1:10" ht="12.75">
      <c r="A109" s="29">
        <f t="shared" si="1"/>
        <v>22</v>
      </c>
      <c r="B109" s="30" t="s">
        <v>114</v>
      </c>
      <c r="C109" s="11" t="str">
        <f t="shared" si="0"/>
        <v>22-3</v>
      </c>
      <c r="D109" s="11" t="s">
        <v>115</v>
      </c>
      <c r="E109" s="11" t="s">
        <v>116</v>
      </c>
      <c r="F109" s="11" t="s">
        <v>374</v>
      </c>
      <c r="G109" s="11" t="s">
        <v>375</v>
      </c>
      <c r="H109" s="11" t="s">
        <v>376</v>
      </c>
      <c r="I109" s="11" t="s">
        <v>377</v>
      </c>
      <c r="J109" s="12" t="s">
        <v>113</v>
      </c>
    </row>
    <row r="110" spans="1:10" ht="12.75">
      <c r="A110" s="27">
        <f t="shared" si="1"/>
        <v>22</v>
      </c>
      <c r="B110" s="28" t="s">
        <v>122</v>
      </c>
      <c r="C110" s="7" t="str">
        <f t="shared" si="0"/>
        <v>22-4</v>
      </c>
      <c r="D110" s="7" t="s">
        <v>123</v>
      </c>
      <c r="E110" s="7" t="s">
        <v>378</v>
      </c>
      <c r="F110" s="7" t="s">
        <v>379</v>
      </c>
      <c r="G110" s="7" t="s">
        <v>380</v>
      </c>
      <c r="H110" s="7" t="s">
        <v>381</v>
      </c>
      <c r="I110" s="7" t="s">
        <v>382</v>
      </c>
      <c r="J110" s="8" t="s">
        <v>113</v>
      </c>
    </row>
    <row r="111" spans="1:10" ht="12.75">
      <c r="A111" s="29">
        <f t="shared" si="1"/>
        <v>22</v>
      </c>
      <c r="B111" s="30" t="s">
        <v>129</v>
      </c>
      <c r="C111" s="11" t="str">
        <f t="shared" si="0"/>
        <v>22-5</v>
      </c>
      <c r="D111" s="11" t="s">
        <v>130</v>
      </c>
      <c r="E111" s="11" t="s">
        <v>131</v>
      </c>
      <c r="F111" s="11" t="s">
        <v>383</v>
      </c>
      <c r="G111" s="11" t="s">
        <v>384</v>
      </c>
      <c r="H111" s="11" t="s">
        <v>385</v>
      </c>
      <c r="I111" s="11" t="s">
        <v>386</v>
      </c>
      <c r="J111" s="12" t="s">
        <v>136</v>
      </c>
    </row>
    <row r="112" spans="1:10" ht="12.75">
      <c r="A112" s="27">
        <f t="shared" si="1"/>
        <v>23</v>
      </c>
      <c r="B112" s="28" t="s">
        <v>98</v>
      </c>
      <c r="C112" s="7" t="str">
        <f t="shared" si="0"/>
        <v>23-1</v>
      </c>
      <c r="D112" s="7" t="s">
        <v>99</v>
      </c>
      <c r="E112" s="7" t="s">
        <v>387</v>
      </c>
      <c r="F112" s="7" t="s">
        <v>141</v>
      </c>
      <c r="G112" s="7" t="s">
        <v>205</v>
      </c>
      <c r="H112" s="7" t="s">
        <v>139</v>
      </c>
      <c r="I112" s="7" t="s">
        <v>388</v>
      </c>
      <c r="J112" s="8" t="s">
        <v>113</v>
      </c>
    </row>
    <row r="113" spans="1:10" ht="12.75">
      <c r="A113" s="29">
        <f t="shared" si="1"/>
        <v>23</v>
      </c>
      <c r="B113" s="30" t="s">
        <v>106</v>
      </c>
      <c r="C113" s="11" t="str">
        <f t="shared" si="0"/>
        <v>23-2</v>
      </c>
      <c r="D113" s="11" t="s">
        <v>107</v>
      </c>
      <c r="E113" s="11" t="s">
        <v>108</v>
      </c>
      <c r="F113" s="11" t="s">
        <v>389</v>
      </c>
      <c r="G113" s="11" t="s">
        <v>390</v>
      </c>
      <c r="H113" s="11" t="s">
        <v>206</v>
      </c>
      <c r="I113" s="11" t="s">
        <v>391</v>
      </c>
      <c r="J113" s="12" t="s">
        <v>136</v>
      </c>
    </row>
    <row r="114" spans="1:10" ht="12.75">
      <c r="A114" s="27">
        <f t="shared" si="1"/>
        <v>23</v>
      </c>
      <c r="B114" s="28" t="s">
        <v>114</v>
      </c>
      <c r="C114" s="7" t="str">
        <f t="shared" si="0"/>
        <v>23-3</v>
      </c>
      <c r="D114" s="7" t="s">
        <v>115</v>
      </c>
      <c r="E114" s="7" t="s">
        <v>116</v>
      </c>
      <c r="F114" s="7" t="s">
        <v>392</v>
      </c>
      <c r="G114" s="7" t="s">
        <v>393</v>
      </c>
      <c r="H114" s="7" t="s">
        <v>394</v>
      </c>
      <c r="I114" s="7" t="s">
        <v>395</v>
      </c>
      <c r="J114" s="8" t="s">
        <v>105</v>
      </c>
    </row>
    <row r="115" spans="1:10" ht="12.75">
      <c r="A115" s="29">
        <f t="shared" si="1"/>
        <v>23</v>
      </c>
      <c r="B115" s="30" t="s">
        <v>122</v>
      </c>
      <c r="C115" s="11" t="str">
        <f t="shared" si="0"/>
        <v>23-4</v>
      </c>
      <c r="D115" s="11" t="s">
        <v>123</v>
      </c>
      <c r="E115" s="11" t="s">
        <v>396</v>
      </c>
      <c r="F115" s="11" t="s">
        <v>397</v>
      </c>
      <c r="G115" s="11" t="s">
        <v>398</v>
      </c>
      <c r="H115" s="11" t="s">
        <v>399</v>
      </c>
      <c r="I115" s="11" t="s">
        <v>400</v>
      </c>
      <c r="J115" s="12" t="s">
        <v>121</v>
      </c>
    </row>
    <row r="116" spans="1:10" ht="12.75">
      <c r="A116" s="27">
        <f t="shared" si="1"/>
        <v>23</v>
      </c>
      <c r="B116" s="28" t="s">
        <v>129</v>
      </c>
      <c r="C116" s="7" t="str">
        <f t="shared" si="0"/>
        <v>23-5</v>
      </c>
      <c r="D116" s="7" t="s">
        <v>130</v>
      </c>
      <c r="E116" s="7" t="s">
        <v>131</v>
      </c>
      <c r="F116" s="7" t="s">
        <v>401</v>
      </c>
      <c r="G116" s="7" t="s">
        <v>402</v>
      </c>
      <c r="H116" s="7" t="s">
        <v>403</v>
      </c>
      <c r="I116" s="7" t="s">
        <v>404</v>
      </c>
      <c r="J116" s="8" t="s">
        <v>113</v>
      </c>
    </row>
    <row r="117" spans="1:10" ht="12.75">
      <c r="A117" s="29">
        <f t="shared" si="1"/>
        <v>24</v>
      </c>
      <c r="B117" s="30" t="s">
        <v>98</v>
      </c>
      <c r="C117" s="11" t="str">
        <f t="shared" si="0"/>
        <v>24-1</v>
      </c>
      <c r="D117" s="11" t="s">
        <v>99</v>
      </c>
      <c r="E117" s="11"/>
      <c r="F117" s="11"/>
      <c r="G117" s="11"/>
      <c r="H117" s="11"/>
      <c r="I117" s="11"/>
      <c r="J117" s="12"/>
    </row>
    <row r="118" spans="1:10" ht="12.75">
      <c r="A118" s="27">
        <f t="shared" si="1"/>
        <v>24</v>
      </c>
      <c r="B118" s="28" t="s">
        <v>106</v>
      </c>
      <c r="C118" s="7" t="str">
        <f t="shared" si="0"/>
        <v>24-2</v>
      </c>
      <c r="D118" s="7" t="s">
        <v>107</v>
      </c>
      <c r="E118" s="7" t="s">
        <v>108</v>
      </c>
      <c r="F118" s="7"/>
      <c r="G118" s="7"/>
      <c r="H118" s="7"/>
      <c r="I118" s="7"/>
      <c r="J118" s="8"/>
    </row>
    <row r="119" spans="1:10" ht="12.75">
      <c r="A119" s="29">
        <f t="shared" si="1"/>
        <v>24</v>
      </c>
      <c r="B119" s="30" t="s">
        <v>114</v>
      </c>
      <c r="C119" s="11" t="str">
        <f t="shared" si="0"/>
        <v>24-3</v>
      </c>
      <c r="D119" s="11" t="s">
        <v>115</v>
      </c>
      <c r="E119" s="11" t="s">
        <v>116</v>
      </c>
      <c r="F119" s="11"/>
      <c r="G119" s="11"/>
      <c r="H119" s="11"/>
      <c r="I119" s="11"/>
      <c r="J119" s="12"/>
    </row>
    <row r="120" spans="1:10" ht="12.75">
      <c r="A120" s="27">
        <f t="shared" si="1"/>
        <v>24</v>
      </c>
      <c r="B120" s="28" t="s">
        <v>122</v>
      </c>
      <c r="C120" s="7" t="str">
        <f t="shared" si="0"/>
        <v>24-4</v>
      </c>
      <c r="D120" s="7" t="s">
        <v>123</v>
      </c>
      <c r="E120" s="7"/>
      <c r="F120" s="7"/>
      <c r="G120" s="7"/>
      <c r="H120" s="7"/>
      <c r="I120" s="7"/>
      <c r="J120" s="8"/>
    </row>
    <row r="121" spans="1:10" ht="12.75">
      <c r="A121" s="29">
        <f t="shared" si="1"/>
        <v>24</v>
      </c>
      <c r="B121" s="30" t="s">
        <v>129</v>
      </c>
      <c r="C121" s="11" t="str">
        <f t="shared" si="0"/>
        <v>24-5</v>
      </c>
      <c r="D121" s="11" t="s">
        <v>130</v>
      </c>
      <c r="E121" s="11" t="s">
        <v>131</v>
      </c>
      <c r="F121" s="11"/>
      <c r="G121" s="11"/>
      <c r="H121" s="11"/>
      <c r="I121" s="11"/>
      <c r="J121" s="12"/>
    </row>
    <row r="122" spans="1:10" ht="12.75">
      <c r="A122" s="27">
        <f t="shared" si="1"/>
        <v>25</v>
      </c>
      <c r="B122" s="28" t="s">
        <v>98</v>
      </c>
      <c r="C122" s="7" t="str">
        <f t="shared" si="0"/>
        <v>25-1</v>
      </c>
      <c r="D122" s="7" t="s">
        <v>99</v>
      </c>
      <c r="E122" s="7"/>
      <c r="F122" s="7"/>
      <c r="G122" s="7"/>
      <c r="H122" s="7"/>
      <c r="I122" s="7"/>
      <c r="J122" s="8"/>
    </row>
    <row r="123" spans="1:10" ht="12.75">
      <c r="A123" s="29">
        <f t="shared" si="1"/>
        <v>25</v>
      </c>
      <c r="B123" s="30" t="s">
        <v>106</v>
      </c>
      <c r="C123" s="11" t="str">
        <f t="shared" si="0"/>
        <v>25-2</v>
      </c>
      <c r="D123" s="11" t="s">
        <v>107</v>
      </c>
      <c r="E123" s="11" t="s">
        <v>108</v>
      </c>
      <c r="F123" s="11"/>
      <c r="G123" s="11"/>
      <c r="H123" s="11"/>
      <c r="I123" s="11"/>
      <c r="J123" s="12"/>
    </row>
    <row r="124" spans="1:10" ht="12.75">
      <c r="A124" s="27">
        <f t="shared" si="1"/>
        <v>25</v>
      </c>
      <c r="B124" s="28" t="s">
        <v>114</v>
      </c>
      <c r="C124" s="7" t="str">
        <f t="shared" si="0"/>
        <v>25-3</v>
      </c>
      <c r="D124" s="7" t="s">
        <v>115</v>
      </c>
      <c r="E124" s="7" t="s">
        <v>116</v>
      </c>
      <c r="F124" s="7"/>
      <c r="G124" s="7"/>
      <c r="H124" s="7"/>
      <c r="I124" s="7"/>
      <c r="J124" s="8"/>
    </row>
    <row r="125" spans="1:10" ht="12.75">
      <c r="A125" s="29">
        <f t="shared" si="1"/>
        <v>25</v>
      </c>
      <c r="B125" s="30" t="s">
        <v>122</v>
      </c>
      <c r="C125" s="11" t="str">
        <f t="shared" si="0"/>
        <v>25-4</v>
      </c>
      <c r="D125" s="11" t="s">
        <v>123</v>
      </c>
      <c r="E125" s="11"/>
      <c r="F125" s="11"/>
      <c r="G125" s="11"/>
      <c r="H125" s="11"/>
      <c r="I125" s="11"/>
      <c r="J125" s="12"/>
    </row>
    <row r="126" spans="1:10" ht="12.75">
      <c r="A126" s="27">
        <f t="shared" si="1"/>
        <v>25</v>
      </c>
      <c r="B126" s="28" t="s">
        <v>129</v>
      </c>
      <c r="C126" s="7" t="str">
        <f t="shared" si="0"/>
        <v>25-5</v>
      </c>
      <c r="D126" s="7" t="s">
        <v>130</v>
      </c>
      <c r="E126" s="7" t="s">
        <v>131</v>
      </c>
      <c r="F126" s="7"/>
      <c r="G126" s="7"/>
      <c r="H126" s="7"/>
      <c r="I126" s="7"/>
      <c r="J126" s="8"/>
    </row>
    <row r="127" spans="1:10" ht="12.75">
      <c r="A127" s="29">
        <f t="shared" si="1"/>
        <v>26</v>
      </c>
      <c r="B127" s="30" t="s">
        <v>98</v>
      </c>
      <c r="C127" s="11" t="str">
        <f t="shared" si="0"/>
        <v>26-1</v>
      </c>
      <c r="D127" s="11" t="s">
        <v>99</v>
      </c>
      <c r="E127" s="11"/>
      <c r="F127" s="11"/>
      <c r="G127" s="11"/>
      <c r="H127" s="11"/>
      <c r="I127" s="11"/>
      <c r="J127" s="12"/>
    </row>
    <row r="128" spans="1:10" ht="12.75">
      <c r="A128" s="27">
        <f t="shared" si="1"/>
        <v>26</v>
      </c>
      <c r="B128" s="28" t="s">
        <v>106</v>
      </c>
      <c r="C128" s="7" t="str">
        <f t="shared" si="0"/>
        <v>26-2</v>
      </c>
      <c r="D128" s="7" t="s">
        <v>107</v>
      </c>
      <c r="E128" s="7" t="s">
        <v>108</v>
      </c>
      <c r="F128" s="7"/>
      <c r="G128" s="7"/>
      <c r="H128" s="7"/>
      <c r="I128" s="7"/>
      <c r="J128" s="8"/>
    </row>
    <row r="129" spans="1:10" ht="12.75">
      <c r="A129" s="29">
        <f t="shared" si="1"/>
        <v>26</v>
      </c>
      <c r="B129" s="30" t="s">
        <v>114</v>
      </c>
      <c r="C129" s="11" t="str">
        <f t="shared" si="0"/>
        <v>26-3</v>
      </c>
      <c r="D129" s="11" t="s">
        <v>115</v>
      </c>
      <c r="E129" s="11" t="s">
        <v>116</v>
      </c>
      <c r="F129" s="11"/>
      <c r="G129" s="11"/>
      <c r="H129" s="11"/>
      <c r="I129" s="11"/>
      <c r="J129" s="12"/>
    </row>
    <row r="130" spans="1:10" ht="12.75">
      <c r="A130" s="27">
        <f t="shared" si="1"/>
        <v>26</v>
      </c>
      <c r="B130" s="28" t="s">
        <v>122</v>
      </c>
      <c r="C130" s="7" t="str">
        <f t="shared" si="0"/>
        <v>26-4</v>
      </c>
      <c r="D130" s="7" t="s">
        <v>123</v>
      </c>
      <c r="E130" s="7"/>
      <c r="F130" s="7"/>
      <c r="G130" s="7"/>
      <c r="H130" s="7"/>
      <c r="I130" s="7"/>
      <c r="J130" s="8"/>
    </row>
    <row r="131" spans="1:10" ht="12.75">
      <c r="A131" s="29">
        <f t="shared" si="1"/>
        <v>26</v>
      </c>
      <c r="B131" s="30" t="s">
        <v>129</v>
      </c>
      <c r="C131" s="11" t="str">
        <f t="shared" si="0"/>
        <v>26-5</v>
      </c>
      <c r="D131" s="11" t="s">
        <v>130</v>
      </c>
      <c r="E131" s="11" t="s">
        <v>131</v>
      </c>
      <c r="F131" s="11"/>
      <c r="G131" s="11"/>
      <c r="H131" s="11"/>
      <c r="I131" s="11"/>
      <c r="J131" s="12"/>
    </row>
    <row r="132" spans="1:10" ht="12.75">
      <c r="A132" s="27">
        <f t="shared" si="1"/>
        <v>27</v>
      </c>
      <c r="B132" s="28" t="s">
        <v>98</v>
      </c>
      <c r="C132" s="7" t="str">
        <f t="shared" si="0"/>
        <v>27-1</v>
      </c>
      <c r="D132" s="7" t="s">
        <v>99</v>
      </c>
      <c r="E132" s="7" t="s">
        <v>405</v>
      </c>
      <c r="F132" s="7" t="s">
        <v>406</v>
      </c>
      <c r="G132" s="7" t="s">
        <v>407</v>
      </c>
      <c r="H132" s="7" t="s">
        <v>408</v>
      </c>
      <c r="I132" s="7" t="s">
        <v>409</v>
      </c>
      <c r="J132" s="8" t="s">
        <v>113</v>
      </c>
    </row>
    <row r="133" spans="1:10" ht="12.75">
      <c r="A133" s="29">
        <f t="shared" si="1"/>
        <v>27</v>
      </c>
      <c r="B133" s="30" t="s">
        <v>106</v>
      </c>
      <c r="C133" s="11" t="str">
        <f t="shared" si="0"/>
        <v>27-2</v>
      </c>
      <c r="D133" s="11" t="s">
        <v>107</v>
      </c>
      <c r="E133" s="11" t="s">
        <v>108</v>
      </c>
      <c r="F133" s="11" t="s">
        <v>410</v>
      </c>
      <c r="G133" s="11" t="s">
        <v>310</v>
      </c>
      <c r="H133" s="11" t="s">
        <v>167</v>
      </c>
      <c r="I133" s="11" t="s">
        <v>411</v>
      </c>
      <c r="J133" s="12" t="s">
        <v>105</v>
      </c>
    </row>
    <row r="134" spans="1:10" ht="12.75">
      <c r="A134" s="27">
        <f t="shared" si="1"/>
        <v>27</v>
      </c>
      <c r="B134" s="28" t="s">
        <v>114</v>
      </c>
      <c r="C134" s="7" t="str">
        <f t="shared" si="0"/>
        <v>27-3</v>
      </c>
      <c r="D134" s="7" t="s">
        <v>115</v>
      </c>
      <c r="E134" s="7" t="s">
        <v>116</v>
      </c>
      <c r="F134" s="7" t="s">
        <v>412</v>
      </c>
      <c r="G134" s="7" t="s">
        <v>413</v>
      </c>
      <c r="H134" s="7" t="s">
        <v>414</v>
      </c>
      <c r="I134" s="7" t="s">
        <v>415</v>
      </c>
      <c r="J134" s="8" t="s">
        <v>121</v>
      </c>
    </row>
    <row r="135" spans="1:10" ht="12.75">
      <c r="A135" s="29">
        <f t="shared" si="1"/>
        <v>27</v>
      </c>
      <c r="B135" s="30" t="s">
        <v>122</v>
      </c>
      <c r="C135" s="11" t="str">
        <f t="shared" si="0"/>
        <v>27-4</v>
      </c>
      <c r="D135" s="11" t="s">
        <v>123</v>
      </c>
      <c r="E135" s="11" t="s">
        <v>416</v>
      </c>
      <c r="F135" s="11" t="s">
        <v>417</v>
      </c>
      <c r="G135" s="11" t="s">
        <v>418</v>
      </c>
      <c r="H135" s="11" t="s">
        <v>419</v>
      </c>
      <c r="I135" s="11" t="s">
        <v>420</v>
      </c>
      <c r="J135" s="12" t="s">
        <v>136</v>
      </c>
    </row>
    <row r="136" spans="1:10" ht="12.75">
      <c r="A136" s="27">
        <f t="shared" si="1"/>
        <v>27</v>
      </c>
      <c r="B136" s="28" t="s">
        <v>129</v>
      </c>
      <c r="C136" s="7" t="str">
        <f t="shared" si="0"/>
        <v>27-5</v>
      </c>
      <c r="D136" s="7" t="s">
        <v>130</v>
      </c>
      <c r="E136" s="7" t="s">
        <v>131</v>
      </c>
      <c r="F136" s="7" t="s">
        <v>421</v>
      </c>
      <c r="G136" s="7" t="s">
        <v>422</v>
      </c>
      <c r="H136" s="7" t="s">
        <v>423</v>
      </c>
      <c r="I136" s="7" t="s">
        <v>424</v>
      </c>
      <c r="J136" s="8" t="s">
        <v>113</v>
      </c>
    </row>
    <row r="137" spans="1:10" ht="12.75">
      <c r="A137" s="29">
        <f t="shared" si="1"/>
        <v>28</v>
      </c>
      <c r="B137" s="30" t="s">
        <v>98</v>
      </c>
      <c r="C137" s="11" t="str">
        <f t="shared" si="0"/>
        <v>28-1</v>
      </c>
      <c r="D137" s="11" t="s">
        <v>99</v>
      </c>
      <c r="E137" s="11" t="s">
        <v>425</v>
      </c>
      <c r="F137" s="11" t="s">
        <v>263</v>
      </c>
      <c r="G137" s="11" t="s">
        <v>426</v>
      </c>
      <c r="H137" s="11" t="s">
        <v>427</v>
      </c>
      <c r="I137" s="11" t="s">
        <v>428</v>
      </c>
      <c r="J137" s="12" t="s">
        <v>105</v>
      </c>
    </row>
    <row r="138" spans="1:10" ht="12.75">
      <c r="A138" s="27">
        <f t="shared" si="1"/>
        <v>28</v>
      </c>
      <c r="B138" s="28" t="s">
        <v>106</v>
      </c>
      <c r="C138" s="7" t="str">
        <f t="shared" si="0"/>
        <v>28-2</v>
      </c>
      <c r="D138" s="7" t="s">
        <v>107</v>
      </c>
      <c r="E138" s="7" t="s">
        <v>108</v>
      </c>
      <c r="F138" s="7" t="s">
        <v>167</v>
      </c>
      <c r="G138" s="7" t="s">
        <v>410</v>
      </c>
      <c r="H138" s="7" t="s">
        <v>429</v>
      </c>
      <c r="I138" s="7" t="s">
        <v>186</v>
      </c>
      <c r="J138" s="8" t="s">
        <v>113</v>
      </c>
    </row>
    <row r="139" spans="1:10" ht="12.75">
      <c r="A139" s="29">
        <f t="shared" si="1"/>
        <v>28</v>
      </c>
      <c r="B139" s="30" t="s">
        <v>114</v>
      </c>
      <c r="C139" s="11" t="str">
        <f t="shared" si="0"/>
        <v>28-3</v>
      </c>
      <c r="D139" s="11" t="s">
        <v>115</v>
      </c>
      <c r="E139" s="11" t="s">
        <v>116</v>
      </c>
      <c r="F139" s="11" t="s">
        <v>430</v>
      </c>
      <c r="G139" s="11" t="s">
        <v>431</v>
      </c>
      <c r="H139" s="11" t="s">
        <v>432</v>
      </c>
      <c r="I139" s="11" t="s">
        <v>433</v>
      </c>
      <c r="J139" s="12" t="s">
        <v>113</v>
      </c>
    </row>
    <row r="140" spans="1:10" ht="12.75">
      <c r="A140" s="27">
        <f t="shared" si="1"/>
        <v>28</v>
      </c>
      <c r="B140" s="28" t="s">
        <v>122</v>
      </c>
      <c r="C140" s="7" t="str">
        <f t="shared" si="0"/>
        <v>28-4</v>
      </c>
      <c r="D140" s="7" t="s">
        <v>123</v>
      </c>
      <c r="E140" s="7" t="s">
        <v>434</v>
      </c>
      <c r="F140" s="7" t="s">
        <v>435</v>
      </c>
      <c r="G140" s="7" t="s">
        <v>436</v>
      </c>
      <c r="H140" s="7" t="s">
        <v>437</v>
      </c>
      <c r="I140" s="7" t="s">
        <v>438</v>
      </c>
      <c r="J140" s="8" t="s">
        <v>105</v>
      </c>
    </row>
    <row r="141" spans="1:10" ht="12.75">
      <c r="A141" s="29">
        <f t="shared" si="1"/>
        <v>28</v>
      </c>
      <c r="B141" s="30" t="s">
        <v>129</v>
      </c>
      <c r="C141" s="11" t="str">
        <f t="shared" si="0"/>
        <v>28-5</v>
      </c>
      <c r="D141" s="11" t="s">
        <v>130</v>
      </c>
      <c r="E141" s="11" t="s">
        <v>131</v>
      </c>
      <c r="F141" s="11" t="s">
        <v>439</v>
      </c>
      <c r="G141" s="11" t="s">
        <v>440</v>
      </c>
      <c r="H141" s="11" t="s">
        <v>441</v>
      </c>
      <c r="I141" s="11" t="s">
        <v>442</v>
      </c>
      <c r="J141" s="12" t="s">
        <v>121</v>
      </c>
    </row>
    <row r="142" spans="1:10" ht="12.75">
      <c r="A142" s="27">
        <f t="shared" si="1"/>
        <v>29</v>
      </c>
      <c r="B142" s="28" t="s">
        <v>98</v>
      </c>
      <c r="C142" s="7" t="str">
        <f t="shared" si="0"/>
        <v>29-1</v>
      </c>
      <c r="D142" s="7" t="s">
        <v>99</v>
      </c>
      <c r="E142" s="7"/>
      <c r="F142" s="7"/>
      <c r="G142" s="7"/>
      <c r="H142" s="7"/>
      <c r="I142" s="7"/>
      <c r="J142" s="8"/>
    </row>
    <row r="143" spans="1:10" ht="12.75">
      <c r="A143" s="29">
        <f t="shared" si="1"/>
        <v>29</v>
      </c>
      <c r="B143" s="30" t="s">
        <v>106</v>
      </c>
      <c r="C143" s="11" t="str">
        <f t="shared" si="0"/>
        <v>29-2</v>
      </c>
      <c r="D143" s="11" t="s">
        <v>107</v>
      </c>
      <c r="E143" s="11" t="s">
        <v>108</v>
      </c>
      <c r="F143" s="11"/>
      <c r="G143" s="11"/>
      <c r="H143" s="11"/>
      <c r="I143" s="11"/>
      <c r="J143" s="12"/>
    </row>
    <row r="144" spans="1:10" ht="12.75">
      <c r="A144" s="27">
        <f t="shared" si="1"/>
        <v>29</v>
      </c>
      <c r="B144" s="28" t="s">
        <v>114</v>
      </c>
      <c r="C144" s="7" t="str">
        <f t="shared" si="0"/>
        <v>29-3</v>
      </c>
      <c r="D144" s="7" t="s">
        <v>115</v>
      </c>
      <c r="E144" s="7" t="s">
        <v>116</v>
      </c>
      <c r="F144" s="7"/>
      <c r="G144" s="7"/>
      <c r="H144" s="7"/>
      <c r="I144" s="7"/>
      <c r="J144" s="8"/>
    </row>
    <row r="145" spans="1:10" ht="12.75">
      <c r="A145" s="29">
        <f t="shared" si="1"/>
        <v>29</v>
      </c>
      <c r="B145" s="30" t="s">
        <v>122</v>
      </c>
      <c r="C145" s="11" t="str">
        <f t="shared" si="0"/>
        <v>29-4</v>
      </c>
      <c r="D145" s="11" t="s">
        <v>123</v>
      </c>
      <c r="E145" s="11"/>
      <c r="F145" s="11"/>
      <c r="G145" s="11"/>
      <c r="H145" s="11"/>
      <c r="I145" s="11"/>
      <c r="J145" s="12"/>
    </row>
    <row r="146" spans="1:10" ht="12.75">
      <c r="A146" s="27">
        <f t="shared" si="1"/>
        <v>29</v>
      </c>
      <c r="B146" s="28" t="s">
        <v>129</v>
      </c>
      <c r="C146" s="7" t="str">
        <f t="shared" si="0"/>
        <v>29-5</v>
      </c>
      <c r="D146" s="7" t="s">
        <v>130</v>
      </c>
      <c r="E146" s="7" t="s">
        <v>131</v>
      </c>
      <c r="F146" s="7"/>
      <c r="G146" s="7"/>
      <c r="H146" s="7"/>
      <c r="I146" s="7"/>
      <c r="J146" s="8"/>
    </row>
    <row r="147" spans="1:10" ht="12.75">
      <c r="A147" s="29">
        <f t="shared" si="1"/>
        <v>30</v>
      </c>
      <c r="B147" s="30" t="s">
        <v>98</v>
      </c>
      <c r="C147" s="11" t="str">
        <f t="shared" si="0"/>
        <v>30-1</v>
      </c>
      <c r="D147" s="11" t="s">
        <v>99</v>
      </c>
      <c r="E147" s="11"/>
      <c r="F147" s="11"/>
      <c r="G147" s="11"/>
      <c r="H147" s="11"/>
      <c r="I147" s="11"/>
      <c r="J147" s="12"/>
    </row>
    <row r="148" spans="1:10" ht="12.75">
      <c r="A148" s="27">
        <f t="shared" si="1"/>
        <v>30</v>
      </c>
      <c r="B148" s="28" t="s">
        <v>106</v>
      </c>
      <c r="C148" s="7" t="str">
        <f t="shared" si="0"/>
        <v>30-2</v>
      </c>
      <c r="D148" s="7" t="s">
        <v>107</v>
      </c>
      <c r="E148" s="7" t="s">
        <v>108</v>
      </c>
      <c r="F148" s="7"/>
      <c r="G148" s="7"/>
      <c r="H148" s="7"/>
      <c r="I148" s="7"/>
      <c r="J148" s="8"/>
    </row>
    <row r="149" spans="1:10" ht="12.75">
      <c r="A149" s="29">
        <f t="shared" si="1"/>
        <v>30</v>
      </c>
      <c r="B149" s="30" t="s">
        <v>114</v>
      </c>
      <c r="C149" s="11" t="str">
        <f t="shared" si="0"/>
        <v>30-3</v>
      </c>
      <c r="D149" s="11" t="s">
        <v>115</v>
      </c>
      <c r="E149" s="11" t="s">
        <v>116</v>
      </c>
      <c r="F149" s="11"/>
      <c r="G149" s="11"/>
      <c r="H149" s="11"/>
      <c r="I149" s="11"/>
      <c r="J149" s="12"/>
    </row>
    <row r="150" spans="1:10" ht="12.75">
      <c r="A150" s="27">
        <f t="shared" si="1"/>
        <v>30</v>
      </c>
      <c r="B150" s="28" t="s">
        <v>122</v>
      </c>
      <c r="C150" s="7" t="str">
        <f t="shared" si="0"/>
        <v>30-4</v>
      </c>
      <c r="D150" s="7" t="s">
        <v>123</v>
      </c>
      <c r="E150" s="7"/>
      <c r="F150" s="7"/>
      <c r="G150" s="7"/>
      <c r="H150" s="7"/>
      <c r="I150" s="7"/>
      <c r="J150" s="8"/>
    </row>
    <row r="151" spans="1:10" ht="12.75">
      <c r="A151" s="29">
        <f t="shared" si="1"/>
        <v>30</v>
      </c>
      <c r="B151" s="30" t="s">
        <v>129</v>
      </c>
      <c r="C151" s="11" t="str">
        <f t="shared" si="0"/>
        <v>30-5</v>
      </c>
      <c r="D151" s="11" t="s">
        <v>130</v>
      </c>
      <c r="E151" s="11" t="s">
        <v>131</v>
      </c>
      <c r="F151" s="11"/>
      <c r="G151" s="11"/>
      <c r="H151" s="11"/>
      <c r="I151" s="11"/>
      <c r="J151" s="12"/>
    </row>
    <row r="152" spans="1:10" ht="12.75">
      <c r="A152" s="27">
        <f t="shared" si="1"/>
        <v>31</v>
      </c>
      <c r="B152" s="28" t="s">
        <v>98</v>
      </c>
      <c r="C152" s="7" t="str">
        <f t="shared" si="0"/>
        <v>31-1</v>
      </c>
      <c r="D152" s="7" t="s">
        <v>99</v>
      </c>
      <c r="E152" s="7"/>
      <c r="F152" s="7"/>
      <c r="G152" s="7"/>
      <c r="H152" s="7"/>
      <c r="I152" s="7"/>
      <c r="J152" s="8"/>
    </row>
    <row r="153" spans="1:10" ht="12.75">
      <c r="A153" s="29">
        <f t="shared" si="1"/>
        <v>31</v>
      </c>
      <c r="B153" s="30" t="s">
        <v>106</v>
      </c>
      <c r="C153" s="11" t="str">
        <f t="shared" si="0"/>
        <v>31-2</v>
      </c>
      <c r="D153" s="11" t="s">
        <v>107</v>
      </c>
      <c r="E153" s="11" t="s">
        <v>108</v>
      </c>
      <c r="F153" s="11"/>
      <c r="G153" s="11"/>
      <c r="H153" s="11"/>
      <c r="I153" s="11"/>
      <c r="J153" s="12"/>
    </row>
    <row r="154" spans="1:10" ht="12.75">
      <c r="A154" s="27">
        <f t="shared" si="1"/>
        <v>31</v>
      </c>
      <c r="B154" s="28" t="s">
        <v>114</v>
      </c>
      <c r="C154" s="7" t="str">
        <f t="shared" si="0"/>
        <v>31-3</v>
      </c>
      <c r="D154" s="7" t="s">
        <v>115</v>
      </c>
      <c r="E154" s="7" t="s">
        <v>116</v>
      </c>
      <c r="F154" s="7"/>
      <c r="G154" s="7"/>
      <c r="H154" s="7"/>
      <c r="I154" s="7"/>
      <c r="J154" s="8"/>
    </row>
    <row r="155" spans="1:10" ht="12.75">
      <c r="A155" s="29">
        <f t="shared" si="1"/>
        <v>31</v>
      </c>
      <c r="B155" s="30" t="s">
        <v>122</v>
      </c>
      <c r="C155" s="11" t="str">
        <f t="shared" si="0"/>
        <v>31-4</v>
      </c>
      <c r="D155" s="11" t="s">
        <v>123</v>
      </c>
      <c r="E155" s="11"/>
      <c r="F155" s="11"/>
      <c r="G155" s="11"/>
      <c r="H155" s="11"/>
      <c r="I155" s="11"/>
      <c r="J155" s="12"/>
    </row>
    <row r="156" spans="1:10" ht="12.75">
      <c r="A156" s="27">
        <f t="shared" si="1"/>
        <v>31</v>
      </c>
      <c r="B156" s="28" t="s">
        <v>129</v>
      </c>
      <c r="C156" s="7" t="str">
        <f t="shared" si="0"/>
        <v>31-5</v>
      </c>
      <c r="D156" s="7" t="s">
        <v>130</v>
      </c>
      <c r="E156" s="7" t="s">
        <v>131</v>
      </c>
      <c r="F156" s="7"/>
      <c r="G156" s="7"/>
      <c r="H156" s="7"/>
      <c r="I156" s="7"/>
      <c r="J156" s="8"/>
    </row>
    <row r="157" spans="1:10" ht="12.75">
      <c r="A157" s="29">
        <f t="shared" si="1"/>
        <v>32</v>
      </c>
      <c r="B157" s="30" t="s">
        <v>98</v>
      </c>
      <c r="C157" s="11" t="str">
        <f t="shared" si="0"/>
        <v>32-1</v>
      </c>
      <c r="D157" s="11" t="s">
        <v>99</v>
      </c>
      <c r="E157" s="11"/>
      <c r="F157" s="11"/>
      <c r="G157" s="11"/>
      <c r="H157" s="11"/>
      <c r="I157" s="11"/>
      <c r="J157" s="12"/>
    </row>
    <row r="158" spans="1:10" ht="12.75">
      <c r="A158" s="27">
        <f t="shared" si="1"/>
        <v>32</v>
      </c>
      <c r="B158" s="28" t="s">
        <v>106</v>
      </c>
      <c r="C158" s="7" t="str">
        <f t="shared" si="0"/>
        <v>32-2</v>
      </c>
      <c r="D158" s="7" t="s">
        <v>107</v>
      </c>
      <c r="E158" s="7" t="s">
        <v>108</v>
      </c>
      <c r="F158" s="7"/>
      <c r="G158" s="7"/>
      <c r="H158" s="7"/>
      <c r="I158" s="7"/>
      <c r="J158" s="8"/>
    </row>
    <row r="159" spans="1:10" ht="12.75">
      <c r="A159" s="29">
        <f t="shared" si="1"/>
        <v>32</v>
      </c>
      <c r="B159" s="30" t="s">
        <v>114</v>
      </c>
      <c r="C159" s="11" t="str">
        <f t="shared" si="0"/>
        <v>32-3</v>
      </c>
      <c r="D159" s="11" t="s">
        <v>115</v>
      </c>
      <c r="E159" s="11" t="s">
        <v>116</v>
      </c>
      <c r="F159" s="11"/>
      <c r="G159" s="11"/>
      <c r="H159" s="11"/>
      <c r="I159" s="11"/>
      <c r="J159" s="12"/>
    </row>
    <row r="160" spans="1:10" ht="12.75">
      <c r="A160" s="27">
        <f t="shared" si="1"/>
        <v>32</v>
      </c>
      <c r="B160" s="28" t="s">
        <v>122</v>
      </c>
      <c r="C160" s="7" t="str">
        <f t="shared" si="0"/>
        <v>32-4</v>
      </c>
      <c r="D160" s="7" t="s">
        <v>123</v>
      </c>
      <c r="E160" s="7"/>
      <c r="F160" s="7"/>
      <c r="G160" s="7"/>
      <c r="H160" s="7"/>
      <c r="I160" s="7"/>
      <c r="J160" s="8"/>
    </row>
    <row r="161" spans="1:10" ht="12.75">
      <c r="A161" s="29">
        <f t="shared" si="1"/>
        <v>32</v>
      </c>
      <c r="B161" s="30" t="s">
        <v>129</v>
      </c>
      <c r="C161" s="11" t="str">
        <f t="shared" si="0"/>
        <v>32-5</v>
      </c>
      <c r="D161" s="11" t="s">
        <v>130</v>
      </c>
      <c r="E161" s="11" t="s">
        <v>131</v>
      </c>
      <c r="F161" s="11"/>
      <c r="G161" s="11"/>
      <c r="H161" s="11"/>
      <c r="I161" s="11"/>
      <c r="J161" s="12"/>
    </row>
    <row r="162" spans="1:10" ht="12.75">
      <c r="A162" s="27">
        <f t="shared" si="1"/>
        <v>33</v>
      </c>
      <c r="B162" s="28" t="s">
        <v>98</v>
      </c>
      <c r="C162" s="7" t="str">
        <f t="shared" si="0"/>
        <v>33-1</v>
      </c>
      <c r="D162" s="7" t="s">
        <v>99</v>
      </c>
      <c r="E162" s="7"/>
      <c r="F162" s="7"/>
      <c r="G162" s="7"/>
      <c r="H162" s="7"/>
      <c r="I162" s="7"/>
      <c r="J162" s="8"/>
    </row>
    <row r="163" spans="1:10" ht="12.75">
      <c r="A163" s="29">
        <f t="shared" si="1"/>
        <v>33</v>
      </c>
      <c r="B163" s="30" t="s">
        <v>106</v>
      </c>
      <c r="C163" s="11" t="str">
        <f t="shared" si="0"/>
        <v>33-2</v>
      </c>
      <c r="D163" s="11" t="s">
        <v>107</v>
      </c>
      <c r="E163" s="11" t="s">
        <v>108</v>
      </c>
      <c r="F163" s="11"/>
      <c r="G163" s="11"/>
      <c r="H163" s="11"/>
      <c r="I163" s="11"/>
      <c r="J163" s="12"/>
    </row>
    <row r="164" spans="1:10" ht="12.75">
      <c r="A164" s="27">
        <f t="shared" si="1"/>
        <v>33</v>
      </c>
      <c r="B164" s="28" t="s">
        <v>114</v>
      </c>
      <c r="C164" s="7" t="str">
        <f t="shared" si="0"/>
        <v>33-3</v>
      </c>
      <c r="D164" s="7" t="s">
        <v>115</v>
      </c>
      <c r="E164" s="7" t="s">
        <v>116</v>
      </c>
      <c r="F164" s="7"/>
      <c r="G164" s="7"/>
      <c r="H164" s="7"/>
      <c r="I164" s="7"/>
      <c r="J164" s="8"/>
    </row>
    <row r="165" spans="1:10" ht="12.75">
      <c r="A165" s="29">
        <f t="shared" si="1"/>
        <v>33</v>
      </c>
      <c r="B165" s="30" t="s">
        <v>122</v>
      </c>
      <c r="C165" s="11" t="str">
        <f t="shared" si="0"/>
        <v>33-4</v>
      </c>
      <c r="D165" s="11" t="s">
        <v>123</v>
      </c>
      <c r="E165" s="11"/>
      <c r="F165" s="11"/>
      <c r="G165" s="11"/>
      <c r="H165" s="11"/>
      <c r="I165" s="11"/>
      <c r="J165" s="12"/>
    </row>
    <row r="166" spans="1:10" ht="12.75">
      <c r="A166" s="27">
        <f t="shared" si="1"/>
        <v>33</v>
      </c>
      <c r="B166" s="28" t="s">
        <v>129</v>
      </c>
      <c r="C166" s="7" t="str">
        <f t="shared" si="0"/>
        <v>33-5</v>
      </c>
      <c r="D166" s="7" t="s">
        <v>130</v>
      </c>
      <c r="E166" s="7" t="s">
        <v>131</v>
      </c>
      <c r="F166" s="7"/>
      <c r="G166" s="7"/>
      <c r="H166" s="7"/>
      <c r="I166" s="7"/>
      <c r="J166" s="8"/>
    </row>
    <row r="167" spans="1:10" ht="12.75">
      <c r="A167" s="29">
        <f t="shared" si="1"/>
        <v>34</v>
      </c>
      <c r="B167" s="30" t="s">
        <v>98</v>
      </c>
      <c r="C167" s="11" t="str">
        <f t="shared" si="0"/>
        <v>34-1</v>
      </c>
      <c r="D167" s="11" t="s">
        <v>99</v>
      </c>
      <c r="E167" s="11"/>
      <c r="F167" s="11"/>
      <c r="G167" s="11"/>
      <c r="H167" s="11"/>
      <c r="I167" s="11"/>
      <c r="J167" s="12"/>
    </row>
    <row r="168" spans="1:10" ht="12.75">
      <c r="A168" s="27">
        <f t="shared" si="1"/>
        <v>34</v>
      </c>
      <c r="B168" s="28" t="s">
        <v>106</v>
      </c>
      <c r="C168" s="7" t="str">
        <f t="shared" si="0"/>
        <v>34-2</v>
      </c>
      <c r="D168" s="7" t="s">
        <v>107</v>
      </c>
      <c r="E168" s="7" t="s">
        <v>108</v>
      </c>
      <c r="F168" s="7"/>
      <c r="G168" s="7"/>
      <c r="H168" s="7"/>
      <c r="I168" s="7"/>
      <c r="J168" s="8"/>
    </row>
    <row r="169" spans="1:10" ht="12.75">
      <c r="A169" s="29">
        <f t="shared" si="1"/>
        <v>34</v>
      </c>
      <c r="B169" s="30" t="s">
        <v>114</v>
      </c>
      <c r="C169" s="11" t="str">
        <f t="shared" si="0"/>
        <v>34-3</v>
      </c>
      <c r="D169" s="11" t="s">
        <v>115</v>
      </c>
      <c r="E169" s="11" t="s">
        <v>116</v>
      </c>
      <c r="F169" s="11"/>
      <c r="G169" s="11"/>
      <c r="H169" s="11"/>
      <c r="I169" s="11"/>
      <c r="J169" s="12"/>
    </row>
    <row r="170" spans="1:10" ht="12.75">
      <c r="A170" s="27">
        <f t="shared" si="1"/>
        <v>34</v>
      </c>
      <c r="B170" s="28" t="s">
        <v>122</v>
      </c>
      <c r="C170" s="7" t="str">
        <f t="shared" si="0"/>
        <v>34-4</v>
      </c>
      <c r="D170" s="7" t="s">
        <v>123</v>
      </c>
      <c r="E170" s="7"/>
      <c r="F170" s="7"/>
      <c r="G170" s="7"/>
      <c r="H170" s="7"/>
      <c r="I170" s="7"/>
      <c r="J170" s="8"/>
    </row>
    <row r="171" spans="1:10" ht="12.75">
      <c r="A171" s="29">
        <f t="shared" si="1"/>
        <v>34</v>
      </c>
      <c r="B171" s="30" t="s">
        <v>129</v>
      </c>
      <c r="C171" s="11" t="str">
        <f t="shared" si="0"/>
        <v>34-5</v>
      </c>
      <c r="D171" s="11" t="s">
        <v>130</v>
      </c>
      <c r="E171" s="11" t="s">
        <v>131</v>
      </c>
      <c r="F171" s="11"/>
      <c r="G171" s="11"/>
      <c r="H171" s="11"/>
      <c r="I171" s="11"/>
      <c r="J171" s="12"/>
    </row>
    <row r="172" spans="1:10" ht="12.75">
      <c r="A172" s="27">
        <f t="shared" si="1"/>
        <v>35</v>
      </c>
      <c r="B172" s="28" t="s">
        <v>98</v>
      </c>
      <c r="C172" s="7" t="str">
        <f t="shared" si="0"/>
        <v>35-1</v>
      </c>
      <c r="D172" s="7" t="s">
        <v>99</v>
      </c>
      <c r="E172" s="7"/>
      <c r="F172" s="7"/>
      <c r="G172" s="7"/>
      <c r="H172" s="7"/>
      <c r="I172" s="7"/>
      <c r="J172" s="8"/>
    </row>
    <row r="173" spans="1:10" ht="12.75">
      <c r="A173" s="29">
        <f t="shared" si="1"/>
        <v>35</v>
      </c>
      <c r="B173" s="30" t="s">
        <v>106</v>
      </c>
      <c r="C173" s="11" t="str">
        <f t="shared" si="0"/>
        <v>35-2</v>
      </c>
      <c r="D173" s="11" t="s">
        <v>107</v>
      </c>
      <c r="E173" s="11" t="s">
        <v>108</v>
      </c>
      <c r="F173" s="11"/>
      <c r="G173" s="11"/>
      <c r="H173" s="11"/>
      <c r="I173" s="11"/>
      <c r="J173" s="12"/>
    </row>
    <row r="174" spans="1:10" ht="12.75">
      <c r="A174" s="27">
        <f t="shared" si="1"/>
        <v>35</v>
      </c>
      <c r="B174" s="28" t="s">
        <v>114</v>
      </c>
      <c r="C174" s="7" t="str">
        <f t="shared" si="0"/>
        <v>35-3</v>
      </c>
      <c r="D174" s="7" t="s">
        <v>115</v>
      </c>
      <c r="E174" s="7" t="s">
        <v>116</v>
      </c>
      <c r="F174" s="7"/>
      <c r="G174" s="7"/>
      <c r="H174" s="7"/>
      <c r="I174" s="7"/>
      <c r="J174" s="8"/>
    </row>
    <row r="175" spans="1:10" ht="12.75">
      <c r="A175" s="29">
        <f t="shared" si="1"/>
        <v>35</v>
      </c>
      <c r="B175" s="30" t="s">
        <v>122</v>
      </c>
      <c r="C175" s="11" t="str">
        <f t="shared" si="0"/>
        <v>35-4</v>
      </c>
      <c r="D175" s="11" t="s">
        <v>123</v>
      </c>
      <c r="E175" s="11"/>
      <c r="F175" s="11"/>
      <c r="G175" s="11"/>
      <c r="H175" s="11"/>
      <c r="I175" s="11"/>
      <c r="J175" s="12"/>
    </row>
    <row r="176" spans="1:10" ht="12.75">
      <c r="A176" s="27">
        <f t="shared" si="1"/>
        <v>35</v>
      </c>
      <c r="B176" s="28" t="s">
        <v>129</v>
      </c>
      <c r="C176" s="7" t="str">
        <f t="shared" si="0"/>
        <v>35-5</v>
      </c>
      <c r="D176" s="7" t="s">
        <v>130</v>
      </c>
      <c r="E176" s="7" t="s">
        <v>131</v>
      </c>
      <c r="F176" s="7"/>
      <c r="G176" s="7"/>
      <c r="H176" s="7"/>
      <c r="I176" s="7"/>
      <c r="J176" s="8"/>
    </row>
    <row r="177" spans="1:10" ht="12.75">
      <c r="A177" s="29">
        <f t="shared" si="1"/>
        <v>36</v>
      </c>
      <c r="B177" s="30" t="s">
        <v>98</v>
      </c>
      <c r="C177" s="11" t="str">
        <f t="shared" si="0"/>
        <v>36-1</v>
      </c>
      <c r="D177" s="11" t="s">
        <v>99</v>
      </c>
      <c r="E177" s="11"/>
      <c r="F177" s="11"/>
      <c r="G177" s="11"/>
      <c r="H177" s="11"/>
      <c r="I177" s="11"/>
      <c r="J177" s="12"/>
    </row>
    <row r="178" spans="1:10" ht="12.75">
      <c r="A178" s="27">
        <f t="shared" si="1"/>
        <v>36</v>
      </c>
      <c r="B178" s="28" t="s">
        <v>106</v>
      </c>
      <c r="C178" s="7" t="str">
        <f t="shared" si="0"/>
        <v>36-2</v>
      </c>
      <c r="D178" s="7" t="s">
        <v>107</v>
      </c>
      <c r="E178" s="7" t="s">
        <v>108</v>
      </c>
      <c r="F178" s="7"/>
      <c r="G178" s="7"/>
      <c r="H178" s="7"/>
      <c r="I178" s="7"/>
      <c r="J178" s="8"/>
    </row>
    <row r="179" spans="1:10" ht="12.75">
      <c r="A179" s="29">
        <f t="shared" si="1"/>
        <v>36</v>
      </c>
      <c r="B179" s="30" t="s">
        <v>114</v>
      </c>
      <c r="C179" s="11" t="str">
        <f t="shared" si="0"/>
        <v>36-3</v>
      </c>
      <c r="D179" s="11" t="s">
        <v>115</v>
      </c>
      <c r="E179" s="11" t="s">
        <v>116</v>
      </c>
      <c r="F179" s="11"/>
      <c r="G179" s="11"/>
      <c r="H179" s="11"/>
      <c r="I179" s="11"/>
      <c r="J179" s="12"/>
    </row>
    <row r="180" spans="1:10" ht="12.75">
      <c r="A180" s="27">
        <f t="shared" si="1"/>
        <v>36</v>
      </c>
      <c r="B180" s="28" t="s">
        <v>122</v>
      </c>
      <c r="C180" s="7" t="str">
        <f t="shared" si="0"/>
        <v>36-4</v>
      </c>
      <c r="D180" s="7" t="s">
        <v>123</v>
      </c>
      <c r="E180" s="7"/>
      <c r="F180" s="7"/>
      <c r="G180" s="7"/>
      <c r="H180" s="7"/>
      <c r="I180" s="7"/>
      <c r="J180" s="8"/>
    </row>
    <row r="181" spans="1:10" ht="12.75">
      <c r="A181" s="29">
        <f t="shared" si="1"/>
        <v>36</v>
      </c>
      <c r="B181" s="30" t="s">
        <v>129</v>
      </c>
      <c r="C181" s="11" t="str">
        <f t="shared" si="0"/>
        <v>36-5</v>
      </c>
      <c r="D181" s="11" t="s">
        <v>130</v>
      </c>
      <c r="E181" s="11" t="s">
        <v>131</v>
      </c>
      <c r="F181" s="11"/>
      <c r="G181" s="11"/>
      <c r="H181" s="11"/>
      <c r="I181" s="11"/>
      <c r="J181" s="12"/>
    </row>
    <row r="182" spans="1:10" ht="12.75">
      <c r="A182" s="27">
        <f t="shared" si="1"/>
        <v>37</v>
      </c>
      <c r="B182" s="28" t="s">
        <v>98</v>
      </c>
      <c r="C182" s="7" t="str">
        <f t="shared" si="0"/>
        <v>37-1</v>
      </c>
      <c r="D182" s="7" t="s">
        <v>99</v>
      </c>
      <c r="E182" s="7" t="s">
        <v>443</v>
      </c>
      <c r="F182" s="7" t="s">
        <v>444</v>
      </c>
      <c r="G182" s="7" t="s">
        <v>445</v>
      </c>
      <c r="H182" s="7" t="s">
        <v>446</v>
      </c>
      <c r="I182" s="7" t="s">
        <v>447</v>
      </c>
      <c r="J182" s="8" t="s">
        <v>105</v>
      </c>
    </row>
    <row r="183" spans="1:10" ht="12.75">
      <c r="A183" s="29">
        <f t="shared" si="1"/>
        <v>37</v>
      </c>
      <c r="B183" s="30" t="s">
        <v>106</v>
      </c>
      <c r="C183" s="11" t="str">
        <f t="shared" si="0"/>
        <v>37-2</v>
      </c>
      <c r="D183" s="11" t="s">
        <v>107</v>
      </c>
      <c r="E183" s="11" t="s">
        <v>108</v>
      </c>
      <c r="F183" s="11" t="s">
        <v>410</v>
      </c>
      <c r="G183" s="11" t="s">
        <v>448</v>
      </c>
      <c r="H183" s="11" t="s">
        <v>449</v>
      </c>
      <c r="I183" s="11" t="s">
        <v>189</v>
      </c>
      <c r="J183" s="12" t="s">
        <v>113</v>
      </c>
    </row>
    <row r="184" spans="1:10" ht="12.75">
      <c r="A184" s="27">
        <f t="shared" si="1"/>
        <v>37</v>
      </c>
      <c r="B184" s="28" t="s">
        <v>114</v>
      </c>
      <c r="C184" s="7" t="str">
        <f t="shared" si="0"/>
        <v>37-3</v>
      </c>
      <c r="D184" s="7" t="s">
        <v>115</v>
      </c>
      <c r="E184" s="7" t="s">
        <v>116</v>
      </c>
      <c r="F184" s="7" t="s">
        <v>450</v>
      </c>
      <c r="G184" s="7" t="s">
        <v>451</v>
      </c>
      <c r="H184" s="7" t="s">
        <v>452</v>
      </c>
      <c r="I184" s="7" t="s">
        <v>453</v>
      </c>
      <c r="J184" s="8" t="s">
        <v>121</v>
      </c>
    </row>
    <row r="185" spans="1:10" ht="12.75">
      <c r="A185" s="29">
        <f t="shared" si="1"/>
        <v>37</v>
      </c>
      <c r="B185" s="30" t="s">
        <v>122</v>
      </c>
      <c r="C185" s="11" t="str">
        <f t="shared" si="0"/>
        <v>37-4</v>
      </c>
      <c r="D185" s="11" t="s">
        <v>123</v>
      </c>
      <c r="E185" s="11" t="s">
        <v>454</v>
      </c>
      <c r="F185" s="11" t="s">
        <v>455</v>
      </c>
      <c r="G185" s="11" t="s">
        <v>456</v>
      </c>
      <c r="H185" s="11" t="s">
        <v>457</v>
      </c>
      <c r="I185" s="11" t="s">
        <v>458</v>
      </c>
      <c r="J185" s="12" t="s">
        <v>121</v>
      </c>
    </row>
    <row r="186" spans="1:10" ht="12.75">
      <c r="A186" s="27">
        <f t="shared" si="1"/>
        <v>37</v>
      </c>
      <c r="B186" s="28" t="s">
        <v>129</v>
      </c>
      <c r="C186" s="7" t="str">
        <f t="shared" si="0"/>
        <v>37-5</v>
      </c>
      <c r="D186" s="7" t="s">
        <v>130</v>
      </c>
      <c r="E186" s="7" t="s">
        <v>131</v>
      </c>
      <c r="F186" s="7" t="s">
        <v>459</v>
      </c>
      <c r="G186" s="7" t="s">
        <v>460</v>
      </c>
      <c r="H186" s="7" t="s">
        <v>461</v>
      </c>
      <c r="I186" s="7" t="s">
        <v>462</v>
      </c>
      <c r="J186" s="8" t="s">
        <v>136</v>
      </c>
    </row>
    <row r="187" spans="1:10" ht="12.75">
      <c r="A187" s="29">
        <f t="shared" si="1"/>
        <v>38</v>
      </c>
      <c r="B187" s="30" t="s">
        <v>98</v>
      </c>
      <c r="C187" s="11" t="str">
        <f t="shared" si="0"/>
        <v>38-1</v>
      </c>
      <c r="D187" s="11" t="s">
        <v>99</v>
      </c>
      <c r="E187" s="11" t="s">
        <v>463</v>
      </c>
      <c r="F187" s="11" t="s">
        <v>464</v>
      </c>
      <c r="G187" s="11" t="s">
        <v>465</v>
      </c>
      <c r="H187" s="11" t="s">
        <v>466</v>
      </c>
      <c r="I187" s="11" t="s">
        <v>467</v>
      </c>
      <c r="J187" s="12" t="s">
        <v>113</v>
      </c>
    </row>
    <row r="188" spans="1:10" ht="12.75">
      <c r="A188" s="27">
        <f t="shared" si="1"/>
        <v>38</v>
      </c>
      <c r="B188" s="28" t="s">
        <v>106</v>
      </c>
      <c r="C188" s="7" t="str">
        <f t="shared" si="0"/>
        <v>38-2</v>
      </c>
      <c r="D188" s="7" t="s">
        <v>107</v>
      </c>
      <c r="E188" s="7" t="s">
        <v>108</v>
      </c>
      <c r="F188" s="7" t="s">
        <v>468</v>
      </c>
      <c r="G188" s="7" t="s">
        <v>469</v>
      </c>
      <c r="H188" s="7" t="s">
        <v>470</v>
      </c>
      <c r="I188" s="7" t="s">
        <v>471</v>
      </c>
      <c r="J188" s="8" t="s">
        <v>121</v>
      </c>
    </row>
    <row r="189" spans="1:10" ht="12.75">
      <c r="A189" s="29">
        <f t="shared" si="1"/>
        <v>38</v>
      </c>
      <c r="B189" s="30" t="s">
        <v>114</v>
      </c>
      <c r="C189" s="11" t="str">
        <f t="shared" si="0"/>
        <v>38-3</v>
      </c>
      <c r="D189" s="11" t="s">
        <v>115</v>
      </c>
      <c r="E189" s="11" t="s">
        <v>116</v>
      </c>
      <c r="F189" s="11" t="s">
        <v>472</v>
      </c>
      <c r="G189" s="11" t="s">
        <v>473</v>
      </c>
      <c r="H189" s="11" t="s">
        <v>474</v>
      </c>
      <c r="I189" s="11" t="s">
        <v>475</v>
      </c>
      <c r="J189" s="12" t="s">
        <v>136</v>
      </c>
    </row>
    <row r="190" spans="1:10" ht="12.75">
      <c r="A190" s="27">
        <f t="shared" si="1"/>
        <v>38</v>
      </c>
      <c r="B190" s="28" t="s">
        <v>122</v>
      </c>
      <c r="C190" s="7" t="str">
        <f t="shared" si="0"/>
        <v>38-4</v>
      </c>
      <c r="D190" s="7" t="s">
        <v>123</v>
      </c>
      <c r="E190" s="7" t="s">
        <v>476</v>
      </c>
      <c r="F190" s="7" t="s">
        <v>477</v>
      </c>
      <c r="G190" s="7" t="s">
        <v>478</v>
      </c>
      <c r="H190" s="7" t="s">
        <v>479</v>
      </c>
      <c r="I190" s="7" t="s">
        <v>480</v>
      </c>
      <c r="J190" s="8" t="s">
        <v>121</v>
      </c>
    </row>
    <row r="191" spans="1:10" ht="12.75">
      <c r="A191" s="29">
        <f t="shared" si="1"/>
        <v>38</v>
      </c>
      <c r="B191" s="30" t="s">
        <v>129</v>
      </c>
      <c r="C191" s="11" t="str">
        <f t="shared" si="0"/>
        <v>38-5</v>
      </c>
      <c r="D191" s="11" t="s">
        <v>130</v>
      </c>
      <c r="E191" s="11" t="s">
        <v>131</v>
      </c>
      <c r="F191" s="11" t="s">
        <v>481</v>
      </c>
      <c r="G191" s="11" t="s">
        <v>482</v>
      </c>
      <c r="H191" s="11" t="s">
        <v>483</v>
      </c>
      <c r="I191" s="11" t="s">
        <v>484</v>
      </c>
      <c r="J191" s="12" t="s">
        <v>105</v>
      </c>
    </row>
    <row r="192" spans="1:10" ht="12.75">
      <c r="A192" s="27">
        <f t="shared" si="1"/>
        <v>39</v>
      </c>
      <c r="B192" s="28" t="s">
        <v>98</v>
      </c>
      <c r="C192" s="7" t="str">
        <f t="shared" si="0"/>
        <v>39-1</v>
      </c>
      <c r="D192" s="7" t="s">
        <v>99</v>
      </c>
      <c r="E192" s="7" t="s">
        <v>485</v>
      </c>
      <c r="F192" s="7" t="s">
        <v>486</v>
      </c>
      <c r="G192" s="7" t="s">
        <v>487</v>
      </c>
      <c r="H192" s="7" t="s">
        <v>488</v>
      </c>
      <c r="I192" s="7" t="s">
        <v>489</v>
      </c>
      <c r="J192" s="8" t="s">
        <v>113</v>
      </c>
    </row>
    <row r="193" spans="1:10" ht="12.75">
      <c r="A193" s="29">
        <f t="shared" si="1"/>
        <v>39</v>
      </c>
      <c r="B193" s="30" t="s">
        <v>106</v>
      </c>
      <c r="C193" s="11" t="str">
        <f t="shared" si="0"/>
        <v>39-2</v>
      </c>
      <c r="D193" s="11" t="s">
        <v>107</v>
      </c>
      <c r="E193" s="11" t="s">
        <v>108</v>
      </c>
      <c r="F193" s="11" t="s">
        <v>490</v>
      </c>
      <c r="G193" s="11" t="s">
        <v>491</v>
      </c>
      <c r="H193" s="11" t="s">
        <v>492</v>
      </c>
      <c r="I193" s="11" t="s">
        <v>493</v>
      </c>
      <c r="J193" s="12" t="s">
        <v>121</v>
      </c>
    </row>
    <row r="194" spans="1:10" ht="12.75">
      <c r="A194" s="27">
        <f t="shared" si="1"/>
        <v>39</v>
      </c>
      <c r="B194" s="28" t="s">
        <v>114</v>
      </c>
      <c r="C194" s="7" t="str">
        <f t="shared" si="0"/>
        <v>39-3</v>
      </c>
      <c r="D194" s="7" t="s">
        <v>115</v>
      </c>
      <c r="E194" s="7" t="s">
        <v>116</v>
      </c>
      <c r="F194" s="7" t="s">
        <v>494</v>
      </c>
      <c r="G194" s="7" t="s">
        <v>495</v>
      </c>
      <c r="H194" s="7" t="s">
        <v>496</v>
      </c>
      <c r="I194" s="7" t="s">
        <v>497</v>
      </c>
      <c r="J194" s="8" t="s">
        <v>136</v>
      </c>
    </row>
    <row r="195" spans="1:10" ht="12.75">
      <c r="A195" s="29">
        <f t="shared" si="1"/>
        <v>39</v>
      </c>
      <c r="B195" s="30" t="s">
        <v>122</v>
      </c>
      <c r="C195" s="11" t="str">
        <f t="shared" si="0"/>
        <v>39-4</v>
      </c>
      <c r="D195" s="11" t="s">
        <v>123</v>
      </c>
      <c r="E195" s="11" t="s">
        <v>498</v>
      </c>
      <c r="F195" s="11" t="s">
        <v>499</v>
      </c>
      <c r="G195" s="11" t="s">
        <v>500</v>
      </c>
      <c r="H195" s="11" t="s">
        <v>501</v>
      </c>
      <c r="I195" s="11" t="s">
        <v>502</v>
      </c>
      <c r="J195" s="12" t="s">
        <v>105</v>
      </c>
    </row>
    <row r="196" spans="1:10" ht="12.75">
      <c r="A196" s="27">
        <f t="shared" si="1"/>
        <v>39</v>
      </c>
      <c r="B196" s="28" t="s">
        <v>129</v>
      </c>
      <c r="C196" s="7" t="str">
        <f t="shared" si="0"/>
        <v>39-5</v>
      </c>
      <c r="D196" s="7" t="s">
        <v>130</v>
      </c>
      <c r="E196" s="7" t="s">
        <v>131</v>
      </c>
      <c r="F196" s="7" t="s">
        <v>503</v>
      </c>
      <c r="G196" s="7" t="s">
        <v>504</v>
      </c>
      <c r="H196" s="7" t="s">
        <v>505</v>
      </c>
      <c r="I196" s="7" t="s">
        <v>506</v>
      </c>
      <c r="J196" s="8" t="s">
        <v>113</v>
      </c>
    </row>
    <row r="197" spans="1:10" ht="12.75">
      <c r="A197" s="29">
        <f t="shared" si="1"/>
        <v>40</v>
      </c>
      <c r="B197" s="30" t="s">
        <v>98</v>
      </c>
      <c r="C197" s="11" t="str">
        <f t="shared" si="0"/>
        <v>40-1</v>
      </c>
      <c r="D197" s="11" t="s">
        <v>99</v>
      </c>
      <c r="E197" s="11" t="s">
        <v>507</v>
      </c>
      <c r="F197" s="11" t="s">
        <v>508</v>
      </c>
      <c r="G197" s="11" t="s">
        <v>509</v>
      </c>
      <c r="H197" s="11" t="s">
        <v>510</v>
      </c>
      <c r="I197" s="11" t="s">
        <v>511</v>
      </c>
      <c r="J197" s="12" t="s">
        <v>105</v>
      </c>
    </row>
    <row r="198" spans="1:10" ht="12.75">
      <c r="A198" s="27">
        <f t="shared" si="1"/>
        <v>40</v>
      </c>
      <c r="B198" s="28" t="s">
        <v>106</v>
      </c>
      <c r="C198" s="7" t="str">
        <f t="shared" si="0"/>
        <v>40-2</v>
      </c>
      <c r="D198" s="7" t="s">
        <v>107</v>
      </c>
      <c r="E198" s="7" t="s">
        <v>108</v>
      </c>
      <c r="F198" s="7" t="s">
        <v>512</v>
      </c>
      <c r="G198" s="7" t="s">
        <v>513</v>
      </c>
      <c r="H198" s="7" t="s">
        <v>514</v>
      </c>
      <c r="I198" s="7" t="s">
        <v>515</v>
      </c>
      <c r="J198" s="8" t="s">
        <v>121</v>
      </c>
    </row>
    <row r="199" spans="1:10" ht="12.75">
      <c r="A199" s="29">
        <f t="shared" si="1"/>
        <v>40</v>
      </c>
      <c r="B199" s="30" t="s">
        <v>114</v>
      </c>
      <c r="C199" s="11" t="str">
        <f t="shared" si="0"/>
        <v>40-3</v>
      </c>
      <c r="D199" s="11" t="s">
        <v>115</v>
      </c>
      <c r="E199" s="11" t="s">
        <v>116</v>
      </c>
      <c r="F199" s="11" t="s">
        <v>516</v>
      </c>
      <c r="G199" s="11" t="s">
        <v>517</v>
      </c>
      <c r="H199" s="11" t="s">
        <v>518</v>
      </c>
      <c r="I199" s="11" t="s">
        <v>519</v>
      </c>
      <c r="J199" s="12" t="s">
        <v>113</v>
      </c>
    </row>
    <row r="200" spans="1:10" ht="12.75">
      <c r="A200" s="27">
        <f t="shared" si="1"/>
        <v>40</v>
      </c>
      <c r="B200" s="28" t="s">
        <v>122</v>
      </c>
      <c r="C200" s="7" t="str">
        <f t="shared" si="0"/>
        <v>40-4</v>
      </c>
      <c r="D200" s="7" t="s">
        <v>123</v>
      </c>
      <c r="E200" s="7" t="s">
        <v>520</v>
      </c>
      <c r="F200" s="7" t="s">
        <v>521</v>
      </c>
      <c r="G200" s="7" t="s">
        <v>522</v>
      </c>
      <c r="H200" s="7" t="s">
        <v>523</v>
      </c>
      <c r="I200" s="7" t="s">
        <v>524</v>
      </c>
      <c r="J200" s="8" t="s">
        <v>105</v>
      </c>
    </row>
    <row r="201" spans="1:10" ht="12.75">
      <c r="A201" s="29">
        <f t="shared" si="1"/>
        <v>40</v>
      </c>
      <c r="B201" s="30" t="s">
        <v>129</v>
      </c>
      <c r="C201" s="11" t="str">
        <f t="shared" si="0"/>
        <v>40-5</v>
      </c>
      <c r="D201" s="11" t="s">
        <v>130</v>
      </c>
      <c r="E201" s="11" t="s">
        <v>131</v>
      </c>
      <c r="F201" s="11" t="s">
        <v>525</v>
      </c>
      <c r="G201" s="11" t="s">
        <v>526</v>
      </c>
      <c r="H201" s="11" t="s">
        <v>527</v>
      </c>
      <c r="I201" s="11" t="s">
        <v>528</v>
      </c>
      <c r="J201" s="12" t="s">
        <v>121</v>
      </c>
    </row>
    <row r="202" spans="1:10" ht="12.75">
      <c r="A202" s="27">
        <f t="shared" si="1"/>
        <v>41</v>
      </c>
      <c r="B202" s="28" t="s">
        <v>98</v>
      </c>
      <c r="C202" s="7" t="str">
        <f t="shared" si="0"/>
        <v>41-1</v>
      </c>
      <c r="D202" s="7" t="s">
        <v>99</v>
      </c>
      <c r="E202" s="7"/>
      <c r="F202" s="7"/>
      <c r="G202" s="7"/>
      <c r="H202" s="7"/>
      <c r="I202" s="7"/>
      <c r="J202" s="8"/>
    </row>
    <row r="203" spans="1:10" ht="12.75">
      <c r="A203" s="29">
        <f t="shared" si="1"/>
        <v>41</v>
      </c>
      <c r="B203" s="30" t="s">
        <v>106</v>
      </c>
      <c r="C203" s="11" t="str">
        <f t="shared" si="0"/>
        <v>41-2</v>
      </c>
      <c r="D203" s="11" t="s">
        <v>107</v>
      </c>
      <c r="E203" s="11" t="s">
        <v>108</v>
      </c>
      <c r="F203" s="11"/>
      <c r="G203" s="11"/>
      <c r="H203" s="11"/>
      <c r="I203" s="11"/>
      <c r="J203" s="12"/>
    </row>
    <row r="204" spans="1:10" ht="12.75">
      <c r="A204" s="27">
        <f t="shared" si="1"/>
        <v>41</v>
      </c>
      <c r="B204" s="28" t="s">
        <v>114</v>
      </c>
      <c r="C204" s="7" t="str">
        <f t="shared" si="0"/>
        <v>41-3</v>
      </c>
      <c r="D204" s="7" t="s">
        <v>115</v>
      </c>
      <c r="E204" s="7" t="s">
        <v>116</v>
      </c>
      <c r="F204" s="7"/>
      <c r="G204" s="7"/>
      <c r="H204" s="7"/>
      <c r="I204" s="7"/>
      <c r="J204" s="8"/>
    </row>
    <row r="205" spans="1:10" ht="12.75">
      <c r="A205" s="29">
        <f t="shared" si="1"/>
        <v>41</v>
      </c>
      <c r="B205" s="30" t="s">
        <v>122</v>
      </c>
      <c r="C205" s="11" t="str">
        <f t="shared" si="0"/>
        <v>41-4</v>
      </c>
      <c r="D205" s="11" t="s">
        <v>123</v>
      </c>
      <c r="E205" s="11"/>
      <c r="F205" s="11"/>
      <c r="G205" s="11"/>
      <c r="H205" s="11"/>
      <c r="I205" s="11"/>
      <c r="J205" s="12"/>
    </row>
    <row r="206" spans="1:10" ht="12.75">
      <c r="A206" s="27">
        <f t="shared" si="1"/>
        <v>41</v>
      </c>
      <c r="B206" s="28" t="s">
        <v>129</v>
      </c>
      <c r="C206" s="7" t="str">
        <f t="shared" si="0"/>
        <v>41-5</v>
      </c>
      <c r="D206" s="7" t="s">
        <v>130</v>
      </c>
      <c r="E206" s="7" t="s">
        <v>131</v>
      </c>
      <c r="F206" s="7"/>
      <c r="G206" s="7"/>
      <c r="H206" s="7"/>
      <c r="I206" s="7"/>
      <c r="J206" s="8"/>
    </row>
    <row r="207" spans="1:10" ht="12.75">
      <c r="A207" s="29">
        <f t="shared" si="1"/>
        <v>42</v>
      </c>
      <c r="B207" s="30" t="s">
        <v>98</v>
      </c>
      <c r="C207" s="11" t="str">
        <f t="shared" si="0"/>
        <v>42-1</v>
      </c>
      <c r="D207" s="11" t="s">
        <v>99</v>
      </c>
      <c r="E207" s="11"/>
      <c r="F207" s="11"/>
      <c r="G207" s="11"/>
      <c r="H207" s="11"/>
      <c r="I207" s="11"/>
      <c r="J207" s="12"/>
    </row>
    <row r="208" spans="1:10" ht="12.75">
      <c r="A208" s="27">
        <f t="shared" si="1"/>
        <v>42</v>
      </c>
      <c r="B208" s="28" t="s">
        <v>106</v>
      </c>
      <c r="C208" s="7" t="str">
        <f t="shared" si="0"/>
        <v>42-2</v>
      </c>
      <c r="D208" s="7" t="s">
        <v>107</v>
      </c>
      <c r="E208" s="7" t="s">
        <v>108</v>
      </c>
      <c r="F208" s="7"/>
      <c r="G208" s="7"/>
      <c r="H208" s="7"/>
      <c r="I208" s="7"/>
      <c r="J208" s="8"/>
    </row>
    <row r="209" spans="1:10" ht="12.75">
      <c r="A209" s="29">
        <f t="shared" si="1"/>
        <v>42</v>
      </c>
      <c r="B209" s="30" t="s">
        <v>114</v>
      </c>
      <c r="C209" s="11" t="str">
        <f t="shared" si="0"/>
        <v>42-3</v>
      </c>
      <c r="D209" s="11" t="s">
        <v>115</v>
      </c>
      <c r="E209" s="11" t="s">
        <v>116</v>
      </c>
      <c r="F209" s="11"/>
      <c r="G209" s="11"/>
      <c r="H209" s="11"/>
      <c r="I209" s="11"/>
      <c r="J209" s="12"/>
    </row>
    <row r="210" spans="1:10" ht="12.75">
      <c r="A210" s="27">
        <f t="shared" si="1"/>
        <v>42</v>
      </c>
      <c r="B210" s="28" t="s">
        <v>122</v>
      </c>
      <c r="C210" s="7" t="str">
        <f t="shared" si="0"/>
        <v>42-4</v>
      </c>
      <c r="D210" s="7" t="s">
        <v>123</v>
      </c>
      <c r="E210" s="7"/>
      <c r="F210" s="7"/>
      <c r="G210" s="7"/>
      <c r="H210" s="7"/>
      <c r="I210" s="7"/>
      <c r="J210" s="8"/>
    </row>
    <row r="211" spans="1:10" ht="12.75">
      <c r="A211" s="29">
        <f t="shared" si="1"/>
        <v>42</v>
      </c>
      <c r="B211" s="30" t="s">
        <v>129</v>
      </c>
      <c r="C211" s="11" t="str">
        <f t="shared" si="0"/>
        <v>42-5</v>
      </c>
      <c r="D211" s="11" t="s">
        <v>130</v>
      </c>
      <c r="E211" s="11" t="s">
        <v>131</v>
      </c>
      <c r="F211" s="11"/>
      <c r="G211" s="11"/>
      <c r="H211" s="11"/>
      <c r="I211" s="11"/>
      <c r="J211" s="12"/>
    </row>
    <row r="212" spans="1:10" ht="12.75">
      <c r="A212" s="27">
        <f t="shared" si="1"/>
        <v>43</v>
      </c>
      <c r="B212" s="28" t="s">
        <v>98</v>
      </c>
      <c r="C212" s="7" t="str">
        <f t="shared" si="0"/>
        <v>43-1</v>
      </c>
      <c r="D212" s="7" t="s">
        <v>99</v>
      </c>
      <c r="E212" s="7"/>
      <c r="F212" s="7"/>
      <c r="G212" s="7"/>
      <c r="H212" s="7"/>
      <c r="I212" s="7"/>
      <c r="J212" s="8"/>
    </row>
    <row r="213" spans="1:10" ht="12.75">
      <c r="A213" s="29">
        <f t="shared" si="1"/>
        <v>43</v>
      </c>
      <c r="B213" s="30" t="s">
        <v>106</v>
      </c>
      <c r="C213" s="11" t="str">
        <f t="shared" si="0"/>
        <v>43-2</v>
      </c>
      <c r="D213" s="11" t="s">
        <v>107</v>
      </c>
      <c r="E213" s="11" t="s">
        <v>108</v>
      </c>
      <c r="F213" s="11"/>
      <c r="G213" s="11"/>
      <c r="H213" s="11"/>
      <c r="I213" s="11"/>
      <c r="J213" s="12"/>
    </row>
    <row r="214" spans="1:10" ht="12.75">
      <c r="A214" s="27">
        <f t="shared" si="1"/>
        <v>43</v>
      </c>
      <c r="B214" s="28" t="s">
        <v>114</v>
      </c>
      <c r="C214" s="7" t="str">
        <f t="shared" si="0"/>
        <v>43-3</v>
      </c>
      <c r="D214" s="7" t="s">
        <v>115</v>
      </c>
      <c r="E214" s="7" t="s">
        <v>116</v>
      </c>
      <c r="F214" s="7"/>
      <c r="G214" s="7"/>
      <c r="H214" s="7"/>
      <c r="I214" s="7"/>
      <c r="J214" s="8"/>
    </row>
    <row r="215" spans="1:10" ht="12.75">
      <c r="A215" s="29">
        <f t="shared" si="1"/>
        <v>43</v>
      </c>
      <c r="B215" s="30" t="s">
        <v>122</v>
      </c>
      <c r="C215" s="11" t="str">
        <f t="shared" si="0"/>
        <v>43-4</v>
      </c>
      <c r="D215" s="11" t="s">
        <v>123</v>
      </c>
      <c r="E215" s="11"/>
      <c r="F215" s="11"/>
      <c r="G215" s="11"/>
      <c r="H215" s="11"/>
      <c r="I215" s="11"/>
      <c r="J215" s="12"/>
    </row>
    <row r="216" spans="1:10" ht="12.75">
      <c r="A216" s="27">
        <f t="shared" si="1"/>
        <v>43</v>
      </c>
      <c r="B216" s="28" t="s">
        <v>129</v>
      </c>
      <c r="C216" s="7" t="str">
        <f t="shared" si="0"/>
        <v>43-5</v>
      </c>
      <c r="D216" s="7" t="s">
        <v>130</v>
      </c>
      <c r="E216" s="7" t="s">
        <v>131</v>
      </c>
      <c r="F216" s="7"/>
      <c r="G216" s="7"/>
      <c r="H216" s="7"/>
      <c r="I216" s="7"/>
      <c r="J216" s="8"/>
    </row>
    <row r="217" spans="1:10" ht="12.75">
      <c r="A217" s="29">
        <f t="shared" si="1"/>
        <v>44</v>
      </c>
      <c r="B217" s="30" t="s">
        <v>98</v>
      </c>
      <c r="C217" s="11" t="str">
        <f t="shared" si="0"/>
        <v>44-1</v>
      </c>
      <c r="D217" s="11" t="s">
        <v>99</v>
      </c>
      <c r="E217" s="11" t="s">
        <v>529</v>
      </c>
      <c r="F217" s="11" t="s">
        <v>530</v>
      </c>
      <c r="G217" s="11" t="s">
        <v>531</v>
      </c>
      <c r="H217" s="11" t="s">
        <v>532</v>
      </c>
      <c r="I217" s="11" t="s">
        <v>533</v>
      </c>
      <c r="J217" s="12" t="s">
        <v>121</v>
      </c>
    </row>
    <row r="218" spans="1:10" ht="12.75">
      <c r="A218" s="27">
        <f t="shared" si="1"/>
        <v>44</v>
      </c>
      <c r="B218" s="28" t="s">
        <v>106</v>
      </c>
      <c r="C218" s="7" t="str">
        <f t="shared" si="0"/>
        <v>44-2</v>
      </c>
      <c r="D218" s="7" t="s">
        <v>107</v>
      </c>
      <c r="E218" s="7" t="s">
        <v>108</v>
      </c>
      <c r="F218" s="7" t="s">
        <v>534</v>
      </c>
      <c r="G218" s="7" t="s">
        <v>535</v>
      </c>
      <c r="H218" s="7" t="s">
        <v>536</v>
      </c>
      <c r="I218" s="7" t="s">
        <v>537</v>
      </c>
      <c r="J218" s="8" t="s">
        <v>105</v>
      </c>
    </row>
    <row r="219" spans="1:10" ht="12.75">
      <c r="A219" s="29">
        <f t="shared" si="1"/>
        <v>44</v>
      </c>
      <c r="B219" s="30" t="s">
        <v>114</v>
      </c>
      <c r="C219" s="11" t="str">
        <f t="shared" si="0"/>
        <v>44-3</v>
      </c>
      <c r="D219" s="11" t="s">
        <v>115</v>
      </c>
      <c r="E219" s="11" t="s">
        <v>116</v>
      </c>
      <c r="F219" s="11" t="s">
        <v>538</v>
      </c>
      <c r="G219" s="11" t="s">
        <v>539</v>
      </c>
      <c r="H219" s="11" t="s">
        <v>540</v>
      </c>
      <c r="I219" s="11" t="s">
        <v>541</v>
      </c>
      <c r="J219" s="12" t="s">
        <v>121</v>
      </c>
    </row>
    <row r="220" spans="1:10" ht="12.75">
      <c r="A220" s="27">
        <f t="shared" si="1"/>
        <v>44</v>
      </c>
      <c r="B220" s="28" t="s">
        <v>122</v>
      </c>
      <c r="C220" s="7" t="str">
        <f t="shared" si="0"/>
        <v>44-4</v>
      </c>
      <c r="D220" s="7" t="s">
        <v>123</v>
      </c>
      <c r="E220" s="7" t="s">
        <v>542</v>
      </c>
      <c r="F220" s="7" t="s">
        <v>543</v>
      </c>
      <c r="G220" s="7" t="s">
        <v>544</v>
      </c>
      <c r="H220" s="7" t="s">
        <v>545</v>
      </c>
      <c r="I220" s="7" t="s">
        <v>546</v>
      </c>
      <c r="J220" s="8" t="s">
        <v>105</v>
      </c>
    </row>
    <row r="221" spans="1:10" ht="12.75">
      <c r="A221" s="29">
        <f t="shared" si="1"/>
        <v>44</v>
      </c>
      <c r="B221" s="30" t="s">
        <v>129</v>
      </c>
      <c r="C221" s="11" t="str">
        <f t="shared" si="0"/>
        <v>44-5</v>
      </c>
      <c r="D221" s="11" t="s">
        <v>130</v>
      </c>
      <c r="E221" s="11" t="s">
        <v>131</v>
      </c>
      <c r="F221" s="11" t="s">
        <v>547</v>
      </c>
      <c r="G221" s="11" t="s">
        <v>548</v>
      </c>
      <c r="H221" s="11" t="s">
        <v>549</v>
      </c>
      <c r="I221" s="11" t="s">
        <v>550</v>
      </c>
      <c r="J221" s="12" t="s">
        <v>105</v>
      </c>
    </row>
    <row r="222" spans="1:10" ht="12.75">
      <c r="A222" s="27">
        <f t="shared" si="1"/>
        <v>45</v>
      </c>
      <c r="B222" s="28" t="s">
        <v>98</v>
      </c>
      <c r="C222" s="7" t="str">
        <f t="shared" si="0"/>
        <v>45-1</v>
      </c>
      <c r="D222" s="7" t="s">
        <v>99</v>
      </c>
      <c r="E222" s="7" t="s">
        <v>551</v>
      </c>
      <c r="F222" s="7" t="s">
        <v>552</v>
      </c>
      <c r="G222" s="7" t="s">
        <v>553</v>
      </c>
      <c r="H222" s="7" t="s">
        <v>554</v>
      </c>
      <c r="I222" s="7" t="s">
        <v>555</v>
      </c>
      <c r="J222" s="8" t="s">
        <v>105</v>
      </c>
    </row>
    <row r="223" spans="1:10" ht="12.75">
      <c r="A223" s="29">
        <f t="shared" si="1"/>
        <v>45</v>
      </c>
      <c r="B223" s="30" t="s">
        <v>106</v>
      </c>
      <c r="C223" s="11" t="str">
        <f t="shared" si="0"/>
        <v>45-2</v>
      </c>
      <c r="D223" s="11" t="s">
        <v>107</v>
      </c>
      <c r="E223" s="11" t="s">
        <v>108</v>
      </c>
      <c r="F223" s="11" t="s">
        <v>556</v>
      </c>
      <c r="G223" s="11" t="s">
        <v>557</v>
      </c>
      <c r="H223" s="11" t="s">
        <v>558</v>
      </c>
      <c r="I223" s="11" t="s">
        <v>559</v>
      </c>
      <c r="J223" s="12" t="s">
        <v>113</v>
      </c>
    </row>
    <row r="224" spans="1:10" ht="12.75">
      <c r="A224" s="27">
        <f t="shared" si="1"/>
        <v>45</v>
      </c>
      <c r="B224" s="28" t="s">
        <v>114</v>
      </c>
      <c r="C224" s="7" t="str">
        <f t="shared" si="0"/>
        <v>45-3</v>
      </c>
      <c r="D224" s="7" t="s">
        <v>115</v>
      </c>
      <c r="E224" s="7" t="s">
        <v>116</v>
      </c>
      <c r="F224" s="7" t="s">
        <v>560</v>
      </c>
      <c r="G224" s="7" t="s">
        <v>561</v>
      </c>
      <c r="H224" s="7" t="s">
        <v>562</v>
      </c>
      <c r="I224" s="7" t="s">
        <v>563</v>
      </c>
      <c r="J224" s="8" t="s">
        <v>113</v>
      </c>
    </row>
    <row r="225" spans="1:10" ht="12.75">
      <c r="A225" s="29">
        <f t="shared" si="1"/>
        <v>45</v>
      </c>
      <c r="B225" s="30" t="s">
        <v>122</v>
      </c>
      <c r="C225" s="11" t="str">
        <f t="shared" si="0"/>
        <v>45-4</v>
      </c>
      <c r="D225" s="11" t="s">
        <v>123</v>
      </c>
      <c r="E225" s="11" t="s">
        <v>564</v>
      </c>
      <c r="F225" s="11" t="s">
        <v>565</v>
      </c>
      <c r="G225" s="11" t="s">
        <v>566</v>
      </c>
      <c r="H225" s="11" t="s">
        <v>567</v>
      </c>
      <c r="I225" s="11" t="s">
        <v>568</v>
      </c>
      <c r="J225" s="12" t="s">
        <v>121</v>
      </c>
    </row>
    <row r="226" spans="1:10" ht="12.75">
      <c r="A226" s="27">
        <f t="shared" si="1"/>
        <v>45</v>
      </c>
      <c r="B226" s="28" t="s">
        <v>129</v>
      </c>
      <c r="C226" s="7" t="str">
        <f t="shared" si="0"/>
        <v>45-5</v>
      </c>
      <c r="D226" s="7" t="s">
        <v>130</v>
      </c>
      <c r="E226" s="7" t="s">
        <v>131</v>
      </c>
      <c r="F226" s="7" t="s">
        <v>569</v>
      </c>
      <c r="G226" s="7" t="s">
        <v>570</v>
      </c>
      <c r="H226" s="7" t="s">
        <v>571</v>
      </c>
      <c r="I226" s="7" t="s">
        <v>572</v>
      </c>
      <c r="J226" s="8" t="s">
        <v>136</v>
      </c>
    </row>
    <row r="227" spans="1:10" ht="12.75" hidden="1">
      <c r="A227" s="29">
        <f t="shared" si="1"/>
        <v>46</v>
      </c>
      <c r="B227" s="30" t="s">
        <v>98</v>
      </c>
      <c r="C227" s="11" t="str">
        <f t="shared" si="0"/>
        <v>46-1</v>
      </c>
      <c r="D227" s="11" t="s">
        <v>99</v>
      </c>
      <c r="E227" s="11"/>
      <c r="F227" s="11"/>
      <c r="G227" s="11"/>
      <c r="H227" s="11"/>
      <c r="I227" s="11"/>
      <c r="J227" s="12"/>
    </row>
    <row r="228" spans="1:10" ht="12.75" hidden="1">
      <c r="A228" s="27">
        <f t="shared" si="1"/>
        <v>46</v>
      </c>
      <c r="B228" s="28" t="s">
        <v>106</v>
      </c>
      <c r="C228" s="7" t="str">
        <f t="shared" si="0"/>
        <v>46-2</v>
      </c>
      <c r="D228" s="7" t="s">
        <v>107</v>
      </c>
      <c r="E228" s="7" t="s">
        <v>108</v>
      </c>
      <c r="F228" s="7"/>
      <c r="G228" s="7"/>
      <c r="H228" s="7"/>
      <c r="I228" s="7"/>
      <c r="J228" s="8"/>
    </row>
    <row r="229" spans="1:10" ht="12.75" hidden="1">
      <c r="A229" s="29">
        <f t="shared" si="1"/>
        <v>46</v>
      </c>
      <c r="B229" s="30" t="s">
        <v>114</v>
      </c>
      <c r="C229" s="11" t="str">
        <f t="shared" si="0"/>
        <v>46-3</v>
      </c>
      <c r="D229" s="11" t="s">
        <v>115</v>
      </c>
      <c r="E229" s="11" t="s">
        <v>116</v>
      </c>
      <c r="F229" s="11"/>
      <c r="G229" s="11"/>
      <c r="H229" s="11"/>
      <c r="I229" s="11"/>
      <c r="J229" s="12"/>
    </row>
    <row r="230" spans="1:10" ht="12.75" hidden="1">
      <c r="A230" s="27">
        <f t="shared" si="1"/>
        <v>46</v>
      </c>
      <c r="B230" s="28" t="s">
        <v>122</v>
      </c>
      <c r="C230" s="7" t="str">
        <f t="shared" si="0"/>
        <v>46-4</v>
      </c>
      <c r="D230" s="7" t="s">
        <v>123</v>
      </c>
      <c r="E230" s="7"/>
      <c r="F230" s="7"/>
      <c r="G230" s="7"/>
      <c r="H230" s="7"/>
      <c r="I230" s="7"/>
      <c r="J230" s="8"/>
    </row>
    <row r="231" spans="1:10" ht="12.75" hidden="1">
      <c r="A231" s="29">
        <f t="shared" si="1"/>
        <v>46</v>
      </c>
      <c r="B231" s="30" t="s">
        <v>129</v>
      </c>
      <c r="C231" s="11" t="str">
        <f t="shared" si="0"/>
        <v>46-5</v>
      </c>
      <c r="D231" s="11" t="s">
        <v>130</v>
      </c>
      <c r="E231" s="11" t="s">
        <v>131</v>
      </c>
      <c r="F231" s="11"/>
      <c r="G231" s="11"/>
      <c r="H231" s="11"/>
      <c r="I231" s="11"/>
      <c r="J231" s="12"/>
    </row>
    <row r="232" spans="1:10" ht="12.75" hidden="1">
      <c r="A232" s="27">
        <f t="shared" ref="A232:A315" si="2">A228+1</f>
        <v>47</v>
      </c>
      <c r="B232" s="28" t="s">
        <v>129</v>
      </c>
      <c r="C232" s="7" t="str">
        <f t="shared" si="0"/>
        <v>47-5</v>
      </c>
      <c r="D232" s="7" t="s">
        <v>99</v>
      </c>
      <c r="E232" s="7"/>
      <c r="F232" s="7"/>
      <c r="G232" s="7"/>
      <c r="H232" s="7"/>
      <c r="I232" s="7"/>
      <c r="J232" s="8"/>
    </row>
    <row r="233" spans="1:10" ht="12.75" hidden="1">
      <c r="A233" s="29">
        <f t="shared" si="2"/>
        <v>47</v>
      </c>
      <c r="B233" s="30" t="s">
        <v>98</v>
      </c>
      <c r="C233" s="11" t="str">
        <f t="shared" si="0"/>
        <v>47-1</v>
      </c>
      <c r="D233" s="11" t="s">
        <v>107</v>
      </c>
      <c r="E233" s="11" t="s">
        <v>108</v>
      </c>
      <c r="F233" s="11"/>
      <c r="G233" s="11"/>
      <c r="H233" s="11"/>
      <c r="I233" s="11"/>
      <c r="J233" s="12"/>
    </row>
    <row r="234" spans="1:10" ht="12.75" hidden="1">
      <c r="A234" s="27">
        <f t="shared" si="2"/>
        <v>47</v>
      </c>
      <c r="B234" s="28" t="s">
        <v>106</v>
      </c>
      <c r="C234" s="7" t="str">
        <f t="shared" si="0"/>
        <v>47-2</v>
      </c>
      <c r="D234" s="7" t="s">
        <v>115</v>
      </c>
      <c r="E234" s="7" t="s">
        <v>116</v>
      </c>
      <c r="F234" s="7"/>
      <c r="G234" s="7"/>
      <c r="H234" s="7"/>
      <c r="I234" s="7"/>
      <c r="J234" s="8"/>
    </row>
    <row r="235" spans="1:10" ht="12.75" hidden="1">
      <c r="A235" s="29">
        <f t="shared" si="2"/>
        <v>47</v>
      </c>
      <c r="B235" s="30" t="s">
        <v>114</v>
      </c>
      <c r="C235" s="11" t="str">
        <f t="shared" si="0"/>
        <v>47-3</v>
      </c>
      <c r="D235" s="11" t="s">
        <v>123</v>
      </c>
      <c r="E235" s="11"/>
      <c r="F235" s="11"/>
      <c r="G235" s="11"/>
      <c r="H235" s="11"/>
      <c r="I235" s="11"/>
      <c r="J235" s="12"/>
    </row>
    <row r="236" spans="1:10" ht="12.75" hidden="1">
      <c r="A236" s="27">
        <f t="shared" si="2"/>
        <v>48</v>
      </c>
      <c r="B236" s="28" t="s">
        <v>122</v>
      </c>
      <c r="C236" s="7" t="str">
        <f t="shared" si="0"/>
        <v>48-4</v>
      </c>
      <c r="D236" s="7" t="s">
        <v>130</v>
      </c>
      <c r="E236" s="7" t="s">
        <v>131</v>
      </c>
      <c r="F236" s="7"/>
      <c r="G236" s="7"/>
      <c r="H236" s="7"/>
      <c r="I236" s="7"/>
      <c r="J236" s="8"/>
    </row>
    <row r="237" spans="1:10" ht="12.75" hidden="1">
      <c r="A237" s="29">
        <f t="shared" si="2"/>
        <v>48</v>
      </c>
      <c r="B237" s="30" t="s">
        <v>129</v>
      </c>
      <c r="C237" s="11" t="str">
        <f t="shared" si="0"/>
        <v>48-5</v>
      </c>
      <c r="D237" s="11" t="s">
        <v>99</v>
      </c>
      <c r="E237" s="11"/>
      <c r="F237" s="11"/>
      <c r="G237" s="11"/>
      <c r="H237" s="11"/>
      <c r="I237" s="11"/>
      <c r="J237" s="12"/>
    </row>
    <row r="238" spans="1:10" ht="12.75" hidden="1">
      <c r="A238" s="27">
        <f t="shared" si="2"/>
        <v>48</v>
      </c>
      <c r="B238" s="28" t="s">
        <v>98</v>
      </c>
      <c r="C238" s="7" t="str">
        <f t="shared" si="0"/>
        <v>48-1</v>
      </c>
      <c r="D238" s="7" t="s">
        <v>107</v>
      </c>
      <c r="E238" s="7" t="s">
        <v>108</v>
      </c>
      <c r="F238" s="7"/>
      <c r="G238" s="7"/>
      <c r="H238" s="7"/>
      <c r="I238" s="7"/>
      <c r="J238" s="8"/>
    </row>
    <row r="239" spans="1:10" ht="12.75" hidden="1">
      <c r="A239" s="29">
        <f t="shared" si="2"/>
        <v>48</v>
      </c>
      <c r="B239" s="30" t="s">
        <v>106</v>
      </c>
      <c r="C239" s="11" t="str">
        <f t="shared" si="0"/>
        <v>48-2</v>
      </c>
      <c r="D239" s="11" t="s">
        <v>115</v>
      </c>
      <c r="E239" s="11" t="s">
        <v>116</v>
      </c>
      <c r="F239" s="11"/>
      <c r="G239" s="11"/>
      <c r="H239" s="11"/>
      <c r="I239" s="11"/>
      <c r="J239" s="12"/>
    </row>
    <row r="240" spans="1:10" ht="12.75" hidden="1">
      <c r="A240" s="27">
        <f t="shared" si="2"/>
        <v>49</v>
      </c>
      <c r="B240" s="28" t="s">
        <v>98</v>
      </c>
      <c r="C240" s="7" t="str">
        <f t="shared" si="0"/>
        <v>49-1</v>
      </c>
      <c r="D240" s="7" t="s">
        <v>123</v>
      </c>
      <c r="E240" s="7"/>
      <c r="F240" s="7"/>
      <c r="G240" s="7"/>
      <c r="H240" s="7"/>
      <c r="I240" s="7"/>
      <c r="J240" s="8"/>
    </row>
    <row r="241" spans="1:10" ht="12.75" hidden="1">
      <c r="A241" s="29">
        <f t="shared" si="2"/>
        <v>49</v>
      </c>
      <c r="B241" s="30" t="s">
        <v>106</v>
      </c>
      <c r="C241" s="11" t="str">
        <f t="shared" si="0"/>
        <v>49-2</v>
      </c>
      <c r="D241" s="11" t="s">
        <v>130</v>
      </c>
      <c r="E241" s="11" t="s">
        <v>131</v>
      </c>
      <c r="F241" s="11"/>
      <c r="G241" s="11"/>
      <c r="H241" s="11"/>
      <c r="I241" s="11"/>
      <c r="J241" s="12"/>
    </row>
    <row r="242" spans="1:10" ht="12.75" hidden="1">
      <c r="A242" s="27">
        <f t="shared" si="2"/>
        <v>49</v>
      </c>
      <c r="B242" s="28" t="s">
        <v>114</v>
      </c>
      <c r="C242" s="7" t="str">
        <f t="shared" si="0"/>
        <v>49-3</v>
      </c>
      <c r="D242" s="7" t="s">
        <v>99</v>
      </c>
      <c r="E242" s="7"/>
      <c r="F242" s="7"/>
      <c r="G242" s="7"/>
      <c r="H242" s="7"/>
      <c r="I242" s="7"/>
      <c r="J242" s="8"/>
    </row>
    <row r="243" spans="1:10" ht="12.75" hidden="1">
      <c r="A243" s="29">
        <f t="shared" si="2"/>
        <v>49</v>
      </c>
      <c r="B243" s="30" t="s">
        <v>122</v>
      </c>
      <c r="C243" s="11" t="str">
        <f t="shared" si="0"/>
        <v>49-4</v>
      </c>
      <c r="D243" s="11" t="s">
        <v>107</v>
      </c>
      <c r="E243" s="11" t="s">
        <v>108</v>
      </c>
      <c r="F243" s="11"/>
      <c r="G243" s="11"/>
      <c r="H243" s="11"/>
      <c r="I243" s="11"/>
      <c r="J243" s="12"/>
    </row>
    <row r="244" spans="1:10" ht="12.75" hidden="1">
      <c r="A244" s="27">
        <f t="shared" si="2"/>
        <v>50</v>
      </c>
      <c r="B244" s="28" t="s">
        <v>129</v>
      </c>
      <c r="C244" s="7" t="str">
        <f t="shared" si="0"/>
        <v>50-5</v>
      </c>
      <c r="D244" s="7" t="s">
        <v>115</v>
      </c>
      <c r="E244" s="7" t="s">
        <v>116</v>
      </c>
      <c r="F244" s="7"/>
      <c r="G244" s="7"/>
      <c r="H244" s="7"/>
      <c r="I244" s="7"/>
      <c r="J244" s="8"/>
    </row>
    <row r="245" spans="1:10" ht="12.75" hidden="1">
      <c r="A245" s="29">
        <f t="shared" si="2"/>
        <v>50</v>
      </c>
      <c r="B245" s="30" t="s">
        <v>98</v>
      </c>
      <c r="C245" s="11" t="str">
        <f t="shared" si="0"/>
        <v>50-1</v>
      </c>
      <c r="D245" s="11" t="s">
        <v>123</v>
      </c>
      <c r="E245" s="11"/>
      <c r="F245" s="11"/>
      <c r="G245" s="11"/>
      <c r="H245" s="11"/>
      <c r="I245" s="11"/>
      <c r="J245" s="12"/>
    </row>
    <row r="246" spans="1:10" ht="12.75" hidden="1">
      <c r="A246" s="27">
        <f t="shared" si="2"/>
        <v>50</v>
      </c>
      <c r="B246" s="28" t="s">
        <v>106</v>
      </c>
      <c r="C246" s="7" t="str">
        <f t="shared" si="0"/>
        <v>50-2</v>
      </c>
      <c r="D246" s="7" t="s">
        <v>130</v>
      </c>
      <c r="E246" s="7" t="s">
        <v>131</v>
      </c>
      <c r="F246" s="7"/>
      <c r="G246" s="7"/>
      <c r="H246" s="7"/>
      <c r="I246" s="7"/>
      <c r="J246" s="8"/>
    </row>
    <row r="247" spans="1:10" ht="12.75" hidden="1">
      <c r="A247" s="29">
        <f t="shared" si="2"/>
        <v>50</v>
      </c>
      <c r="B247" s="30" t="s">
        <v>114</v>
      </c>
      <c r="C247" s="11" t="str">
        <f t="shared" si="0"/>
        <v>50-3</v>
      </c>
      <c r="D247" s="11" t="s">
        <v>99</v>
      </c>
      <c r="E247" s="11"/>
      <c r="F247" s="11"/>
      <c r="G247" s="11"/>
      <c r="H247" s="11"/>
      <c r="I247" s="11"/>
      <c r="J247" s="12"/>
    </row>
    <row r="248" spans="1:10" ht="12.75" hidden="1">
      <c r="A248" s="27">
        <f t="shared" si="2"/>
        <v>51</v>
      </c>
      <c r="B248" s="28" t="s">
        <v>122</v>
      </c>
      <c r="C248" s="7" t="str">
        <f t="shared" si="0"/>
        <v>51-4</v>
      </c>
      <c r="D248" s="7" t="s">
        <v>107</v>
      </c>
      <c r="E248" s="7" t="s">
        <v>108</v>
      </c>
      <c r="F248" s="7"/>
      <c r="G248" s="7"/>
      <c r="H248" s="7"/>
      <c r="I248" s="7"/>
      <c r="J248" s="8"/>
    </row>
    <row r="249" spans="1:10" ht="12.75" hidden="1">
      <c r="A249" s="29">
        <f t="shared" si="2"/>
        <v>51</v>
      </c>
      <c r="B249" s="30" t="s">
        <v>129</v>
      </c>
      <c r="C249" s="11" t="str">
        <f t="shared" si="0"/>
        <v>51-5</v>
      </c>
      <c r="D249" s="11" t="s">
        <v>115</v>
      </c>
      <c r="E249" s="11" t="s">
        <v>116</v>
      </c>
      <c r="F249" s="11"/>
      <c r="G249" s="11"/>
      <c r="H249" s="11"/>
      <c r="I249" s="11"/>
      <c r="J249" s="12"/>
    </row>
    <row r="250" spans="1:10" ht="12.75" hidden="1">
      <c r="A250" s="27">
        <f t="shared" si="2"/>
        <v>51</v>
      </c>
      <c r="B250" s="28" t="s">
        <v>98</v>
      </c>
      <c r="C250" s="7" t="str">
        <f t="shared" si="0"/>
        <v>51-1</v>
      </c>
      <c r="D250" s="7" t="s">
        <v>123</v>
      </c>
      <c r="E250" s="7"/>
      <c r="F250" s="7"/>
      <c r="G250" s="7"/>
      <c r="H250" s="7"/>
      <c r="I250" s="7"/>
      <c r="J250" s="8"/>
    </row>
    <row r="251" spans="1:10" ht="12.75" hidden="1">
      <c r="A251" s="29">
        <f t="shared" si="2"/>
        <v>51</v>
      </c>
      <c r="B251" s="30" t="s">
        <v>106</v>
      </c>
      <c r="C251" s="11" t="str">
        <f t="shared" si="0"/>
        <v>51-2</v>
      </c>
      <c r="D251" s="11" t="s">
        <v>130</v>
      </c>
      <c r="E251" s="11" t="s">
        <v>131</v>
      </c>
      <c r="F251" s="11"/>
      <c r="G251" s="11"/>
      <c r="H251" s="11"/>
      <c r="I251" s="11"/>
      <c r="J251" s="12"/>
    </row>
    <row r="252" spans="1:10" ht="12.75" hidden="1">
      <c r="A252" s="27">
        <f t="shared" si="2"/>
        <v>52</v>
      </c>
      <c r="B252" s="28" t="s">
        <v>114</v>
      </c>
      <c r="C252" s="7" t="str">
        <f t="shared" si="0"/>
        <v>52-3</v>
      </c>
      <c r="D252" s="7" t="s">
        <v>99</v>
      </c>
      <c r="E252" s="7"/>
      <c r="F252" s="7"/>
      <c r="G252" s="7"/>
      <c r="H252" s="7"/>
      <c r="I252" s="7"/>
      <c r="J252" s="8"/>
    </row>
    <row r="253" spans="1:10" ht="12.75" hidden="1">
      <c r="A253" s="29">
        <f t="shared" si="2"/>
        <v>52</v>
      </c>
      <c r="B253" s="30" t="s">
        <v>122</v>
      </c>
      <c r="C253" s="11" t="str">
        <f t="shared" si="0"/>
        <v>52-4</v>
      </c>
      <c r="D253" s="11" t="s">
        <v>107</v>
      </c>
      <c r="E253" s="11" t="s">
        <v>108</v>
      </c>
      <c r="F253" s="11"/>
      <c r="G253" s="11"/>
      <c r="H253" s="11"/>
      <c r="I253" s="11"/>
      <c r="J253" s="12"/>
    </row>
    <row r="254" spans="1:10" ht="12.75" hidden="1">
      <c r="A254" s="27">
        <f t="shared" si="2"/>
        <v>52</v>
      </c>
      <c r="B254" s="28" t="s">
        <v>129</v>
      </c>
      <c r="C254" s="7" t="str">
        <f t="shared" si="0"/>
        <v>52-5</v>
      </c>
      <c r="D254" s="7" t="s">
        <v>115</v>
      </c>
      <c r="E254" s="7" t="s">
        <v>116</v>
      </c>
      <c r="F254" s="7"/>
      <c r="G254" s="7"/>
      <c r="H254" s="7"/>
      <c r="I254" s="7"/>
      <c r="J254" s="8"/>
    </row>
    <row r="255" spans="1:10" ht="12.75" hidden="1">
      <c r="A255" s="29">
        <f t="shared" si="2"/>
        <v>52</v>
      </c>
      <c r="B255" s="30" t="s">
        <v>98</v>
      </c>
      <c r="C255" s="11" t="str">
        <f t="shared" si="0"/>
        <v>52-1</v>
      </c>
      <c r="D255" s="11" t="s">
        <v>123</v>
      </c>
      <c r="E255" s="11"/>
      <c r="F255" s="11"/>
      <c r="G255" s="11"/>
      <c r="H255" s="11"/>
      <c r="I255" s="11"/>
      <c r="J255" s="12"/>
    </row>
    <row r="256" spans="1:10" ht="12.75" hidden="1">
      <c r="A256" s="27">
        <f t="shared" si="2"/>
        <v>53</v>
      </c>
      <c r="B256" s="28" t="s">
        <v>106</v>
      </c>
      <c r="C256" s="7" t="str">
        <f t="shared" si="0"/>
        <v>53-2</v>
      </c>
      <c r="D256" s="7" t="s">
        <v>130</v>
      </c>
      <c r="E256" s="7" t="s">
        <v>131</v>
      </c>
      <c r="F256" s="7"/>
      <c r="G256" s="7"/>
      <c r="H256" s="7"/>
      <c r="I256" s="7"/>
      <c r="J256" s="8"/>
    </row>
    <row r="257" spans="1:10" ht="12.75" hidden="1">
      <c r="A257" s="29">
        <f t="shared" si="2"/>
        <v>53</v>
      </c>
      <c r="B257" s="30" t="s">
        <v>98</v>
      </c>
      <c r="C257" s="11" t="str">
        <f t="shared" ref="C257:C315" si="3">(A257&amp;"-"&amp;B257)</f>
        <v>53-1</v>
      </c>
      <c r="D257" s="11" t="s">
        <v>99</v>
      </c>
      <c r="E257" s="11"/>
      <c r="F257" s="11"/>
      <c r="G257" s="11"/>
      <c r="H257" s="11"/>
      <c r="I257" s="11"/>
      <c r="J257" s="12"/>
    </row>
    <row r="258" spans="1:10" ht="12.75" hidden="1">
      <c r="A258" s="27">
        <f t="shared" si="2"/>
        <v>53</v>
      </c>
      <c r="B258" s="28" t="s">
        <v>106</v>
      </c>
      <c r="C258" s="7" t="str">
        <f t="shared" si="3"/>
        <v>53-2</v>
      </c>
      <c r="D258" s="7" t="s">
        <v>107</v>
      </c>
      <c r="E258" s="7" t="s">
        <v>108</v>
      </c>
      <c r="F258" s="7"/>
      <c r="G258" s="7"/>
      <c r="H258" s="7"/>
      <c r="I258" s="7"/>
      <c r="J258" s="8"/>
    </row>
    <row r="259" spans="1:10" ht="12.75" hidden="1">
      <c r="A259" s="29">
        <f t="shared" si="2"/>
        <v>53</v>
      </c>
      <c r="B259" s="30" t="s">
        <v>114</v>
      </c>
      <c r="C259" s="11" t="str">
        <f t="shared" si="3"/>
        <v>53-3</v>
      </c>
      <c r="D259" s="11" t="s">
        <v>115</v>
      </c>
      <c r="E259" s="11" t="s">
        <v>116</v>
      </c>
      <c r="F259" s="11"/>
      <c r="G259" s="11"/>
      <c r="H259" s="11"/>
      <c r="I259" s="11"/>
      <c r="J259" s="12"/>
    </row>
    <row r="260" spans="1:10" ht="12.75" hidden="1">
      <c r="A260" s="27">
        <f t="shared" si="2"/>
        <v>54</v>
      </c>
      <c r="B260" s="28" t="s">
        <v>122</v>
      </c>
      <c r="C260" s="7" t="str">
        <f t="shared" si="3"/>
        <v>54-4</v>
      </c>
      <c r="D260" s="7" t="s">
        <v>123</v>
      </c>
      <c r="E260" s="7"/>
      <c r="F260" s="7"/>
      <c r="G260" s="7"/>
      <c r="H260" s="7"/>
      <c r="I260" s="7"/>
      <c r="J260" s="8"/>
    </row>
    <row r="261" spans="1:10" ht="12.75" hidden="1">
      <c r="A261" s="29">
        <f t="shared" si="2"/>
        <v>54</v>
      </c>
      <c r="B261" s="30" t="s">
        <v>129</v>
      </c>
      <c r="C261" s="11" t="str">
        <f t="shared" si="3"/>
        <v>54-5</v>
      </c>
      <c r="D261" s="11" t="s">
        <v>130</v>
      </c>
      <c r="E261" s="11" t="s">
        <v>131</v>
      </c>
      <c r="F261" s="11"/>
      <c r="G261" s="11"/>
      <c r="H261" s="11"/>
      <c r="I261" s="11"/>
      <c r="J261" s="12"/>
    </row>
    <row r="262" spans="1:10" ht="12.75" hidden="1">
      <c r="A262" s="27">
        <f t="shared" si="2"/>
        <v>54</v>
      </c>
      <c r="B262" s="28" t="s">
        <v>98</v>
      </c>
      <c r="C262" s="7" t="str">
        <f t="shared" si="3"/>
        <v>54-1</v>
      </c>
      <c r="D262" s="7" t="s">
        <v>99</v>
      </c>
      <c r="E262" s="7"/>
      <c r="F262" s="7"/>
      <c r="G262" s="7"/>
      <c r="H262" s="7"/>
      <c r="I262" s="7"/>
      <c r="J262" s="8"/>
    </row>
    <row r="263" spans="1:10" ht="12.75" hidden="1">
      <c r="A263" s="29">
        <f t="shared" si="2"/>
        <v>54</v>
      </c>
      <c r="B263" s="30" t="s">
        <v>106</v>
      </c>
      <c r="C263" s="11" t="str">
        <f t="shared" si="3"/>
        <v>54-2</v>
      </c>
      <c r="D263" s="11" t="s">
        <v>107</v>
      </c>
      <c r="E263" s="11" t="s">
        <v>108</v>
      </c>
      <c r="F263" s="11"/>
      <c r="G263" s="11"/>
      <c r="H263" s="11"/>
      <c r="I263" s="11"/>
      <c r="J263" s="12"/>
    </row>
    <row r="264" spans="1:10" ht="12.75" hidden="1">
      <c r="A264" s="27">
        <f t="shared" si="2"/>
        <v>55</v>
      </c>
      <c r="B264" s="28" t="s">
        <v>114</v>
      </c>
      <c r="C264" s="7" t="str">
        <f t="shared" si="3"/>
        <v>55-3</v>
      </c>
      <c r="D264" s="7" t="s">
        <v>115</v>
      </c>
      <c r="E264" s="7" t="s">
        <v>116</v>
      </c>
      <c r="F264" s="7"/>
      <c r="G264" s="7"/>
      <c r="H264" s="7"/>
      <c r="I264" s="7"/>
      <c r="J264" s="8"/>
    </row>
    <row r="265" spans="1:10" ht="12.75" hidden="1">
      <c r="A265" s="29">
        <f t="shared" si="2"/>
        <v>55</v>
      </c>
      <c r="B265" s="30" t="s">
        <v>122</v>
      </c>
      <c r="C265" s="11" t="str">
        <f t="shared" si="3"/>
        <v>55-4</v>
      </c>
      <c r="D265" s="11" t="s">
        <v>123</v>
      </c>
      <c r="E265" s="11"/>
      <c r="F265" s="11"/>
      <c r="G265" s="11"/>
      <c r="H265" s="11"/>
      <c r="I265" s="11"/>
      <c r="J265" s="12"/>
    </row>
    <row r="266" spans="1:10" ht="12.75" hidden="1">
      <c r="A266" s="27">
        <f t="shared" si="2"/>
        <v>55</v>
      </c>
      <c r="B266" s="28" t="s">
        <v>129</v>
      </c>
      <c r="C266" s="7" t="str">
        <f t="shared" si="3"/>
        <v>55-5</v>
      </c>
      <c r="D266" s="7" t="s">
        <v>130</v>
      </c>
      <c r="E266" s="7" t="s">
        <v>131</v>
      </c>
      <c r="F266" s="7"/>
      <c r="G266" s="7"/>
      <c r="H266" s="7"/>
      <c r="I266" s="7"/>
      <c r="J266" s="8"/>
    </row>
    <row r="267" spans="1:10" ht="12.75" hidden="1">
      <c r="A267" s="29">
        <f t="shared" si="2"/>
        <v>55</v>
      </c>
      <c r="B267" s="30" t="s">
        <v>98</v>
      </c>
      <c r="C267" s="11" t="str">
        <f t="shared" si="3"/>
        <v>55-1</v>
      </c>
      <c r="D267" s="11" t="s">
        <v>99</v>
      </c>
      <c r="E267" s="11"/>
      <c r="F267" s="11"/>
      <c r="G267" s="11"/>
      <c r="H267" s="11"/>
      <c r="I267" s="11"/>
      <c r="J267" s="12"/>
    </row>
    <row r="268" spans="1:10" ht="12.75" hidden="1">
      <c r="A268" s="27">
        <f t="shared" si="2"/>
        <v>56</v>
      </c>
      <c r="B268" s="28" t="s">
        <v>106</v>
      </c>
      <c r="C268" s="7" t="str">
        <f t="shared" si="3"/>
        <v>56-2</v>
      </c>
      <c r="D268" s="7" t="s">
        <v>107</v>
      </c>
      <c r="E268" s="7" t="s">
        <v>108</v>
      </c>
      <c r="F268" s="7"/>
      <c r="G268" s="7"/>
      <c r="H268" s="7"/>
      <c r="I268" s="7"/>
      <c r="J268" s="8"/>
    </row>
    <row r="269" spans="1:10" ht="12.75" hidden="1">
      <c r="A269" s="29">
        <f t="shared" si="2"/>
        <v>56</v>
      </c>
      <c r="B269" s="30" t="s">
        <v>114</v>
      </c>
      <c r="C269" s="11" t="str">
        <f t="shared" si="3"/>
        <v>56-3</v>
      </c>
      <c r="D269" s="11" t="s">
        <v>115</v>
      </c>
      <c r="E269" s="11" t="s">
        <v>116</v>
      </c>
      <c r="F269" s="11"/>
      <c r="G269" s="11"/>
      <c r="H269" s="11"/>
      <c r="I269" s="11"/>
      <c r="J269" s="12"/>
    </row>
    <row r="270" spans="1:10" ht="12.75" hidden="1">
      <c r="A270" s="27">
        <f t="shared" si="2"/>
        <v>56</v>
      </c>
      <c r="B270" s="28" t="s">
        <v>122</v>
      </c>
      <c r="C270" s="7" t="str">
        <f t="shared" si="3"/>
        <v>56-4</v>
      </c>
      <c r="D270" s="7" t="s">
        <v>123</v>
      </c>
      <c r="E270" s="7"/>
      <c r="F270" s="7"/>
      <c r="G270" s="7"/>
      <c r="H270" s="7"/>
      <c r="I270" s="7"/>
      <c r="J270" s="8"/>
    </row>
    <row r="271" spans="1:10" ht="12.75" hidden="1">
      <c r="A271" s="29">
        <f t="shared" si="2"/>
        <v>56</v>
      </c>
      <c r="B271" s="30" t="s">
        <v>129</v>
      </c>
      <c r="C271" s="11" t="str">
        <f t="shared" si="3"/>
        <v>56-5</v>
      </c>
      <c r="D271" s="11" t="s">
        <v>130</v>
      </c>
      <c r="E271" s="11" t="s">
        <v>131</v>
      </c>
      <c r="F271" s="11"/>
      <c r="G271" s="11"/>
      <c r="H271" s="11"/>
      <c r="I271" s="11"/>
      <c r="J271" s="12"/>
    </row>
    <row r="272" spans="1:10" ht="12.75" hidden="1">
      <c r="A272" s="27">
        <f t="shared" si="2"/>
        <v>57</v>
      </c>
      <c r="B272" s="28" t="s">
        <v>98</v>
      </c>
      <c r="C272" s="7" t="str">
        <f t="shared" si="3"/>
        <v>57-1</v>
      </c>
      <c r="D272" s="7" t="s">
        <v>99</v>
      </c>
      <c r="E272" s="7"/>
      <c r="F272" s="7"/>
      <c r="G272" s="7"/>
      <c r="H272" s="7"/>
      <c r="I272" s="7"/>
      <c r="J272" s="8"/>
    </row>
    <row r="273" spans="1:10" ht="12.75" hidden="1">
      <c r="A273" s="29">
        <f t="shared" si="2"/>
        <v>57</v>
      </c>
      <c r="B273" s="30" t="s">
        <v>106</v>
      </c>
      <c r="C273" s="11" t="str">
        <f t="shared" si="3"/>
        <v>57-2</v>
      </c>
      <c r="D273" s="11" t="s">
        <v>107</v>
      </c>
      <c r="E273" s="11" t="s">
        <v>108</v>
      </c>
      <c r="F273" s="11"/>
      <c r="G273" s="11"/>
      <c r="H273" s="11"/>
      <c r="I273" s="11"/>
      <c r="J273" s="12"/>
    </row>
    <row r="274" spans="1:10" ht="12.75" hidden="1">
      <c r="A274" s="27">
        <f t="shared" si="2"/>
        <v>57</v>
      </c>
      <c r="B274" s="28" t="s">
        <v>98</v>
      </c>
      <c r="C274" s="7" t="str">
        <f t="shared" si="3"/>
        <v>57-1</v>
      </c>
      <c r="D274" s="7" t="s">
        <v>115</v>
      </c>
      <c r="E274" s="7" t="s">
        <v>116</v>
      </c>
      <c r="F274" s="7"/>
      <c r="G274" s="7"/>
      <c r="H274" s="7"/>
      <c r="I274" s="7"/>
      <c r="J274" s="8"/>
    </row>
    <row r="275" spans="1:10" ht="12.75" hidden="1">
      <c r="A275" s="29">
        <f t="shared" si="2"/>
        <v>57</v>
      </c>
      <c r="B275" s="30" t="s">
        <v>106</v>
      </c>
      <c r="C275" s="11" t="str">
        <f t="shared" si="3"/>
        <v>57-2</v>
      </c>
      <c r="D275" s="11" t="s">
        <v>123</v>
      </c>
      <c r="E275" s="11"/>
      <c r="F275" s="11"/>
      <c r="G275" s="11"/>
      <c r="H275" s="11"/>
      <c r="I275" s="11"/>
      <c r="J275" s="12"/>
    </row>
    <row r="276" spans="1:10" ht="12.75" hidden="1">
      <c r="A276" s="27">
        <f t="shared" si="2"/>
        <v>58</v>
      </c>
      <c r="B276" s="28" t="s">
        <v>114</v>
      </c>
      <c r="C276" s="7" t="str">
        <f t="shared" si="3"/>
        <v>58-3</v>
      </c>
      <c r="D276" s="7" t="s">
        <v>130</v>
      </c>
      <c r="E276" s="7" t="s">
        <v>131</v>
      </c>
      <c r="F276" s="7"/>
      <c r="G276" s="7"/>
      <c r="H276" s="7"/>
      <c r="I276" s="7"/>
      <c r="J276" s="8"/>
    </row>
    <row r="277" spans="1:10" ht="12.75" hidden="1">
      <c r="A277" s="29">
        <f t="shared" si="2"/>
        <v>58</v>
      </c>
      <c r="B277" s="30" t="s">
        <v>122</v>
      </c>
      <c r="C277" s="11" t="str">
        <f t="shared" si="3"/>
        <v>58-4</v>
      </c>
      <c r="D277" s="11" t="s">
        <v>99</v>
      </c>
      <c r="E277" s="11"/>
      <c r="F277" s="11"/>
      <c r="G277" s="11"/>
      <c r="H277" s="11"/>
      <c r="I277" s="11"/>
      <c r="J277" s="12"/>
    </row>
    <row r="278" spans="1:10" ht="12.75" hidden="1">
      <c r="A278" s="27">
        <f t="shared" si="2"/>
        <v>58</v>
      </c>
      <c r="B278" s="28" t="s">
        <v>129</v>
      </c>
      <c r="C278" s="7" t="str">
        <f t="shared" si="3"/>
        <v>58-5</v>
      </c>
      <c r="D278" s="7" t="s">
        <v>107</v>
      </c>
      <c r="E278" s="7" t="s">
        <v>108</v>
      </c>
      <c r="F278" s="7"/>
      <c r="G278" s="7"/>
      <c r="H278" s="7"/>
      <c r="I278" s="7"/>
      <c r="J278" s="8"/>
    </row>
    <row r="279" spans="1:10" ht="12.75" hidden="1">
      <c r="A279" s="29">
        <f t="shared" si="2"/>
        <v>58</v>
      </c>
      <c r="B279" s="30" t="s">
        <v>98</v>
      </c>
      <c r="C279" s="11" t="str">
        <f t="shared" si="3"/>
        <v>58-1</v>
      </c>
      <c r="D279" s="11" t="s">
        <v>115</v>
      </c>
      <c r="E279" s="11" t="s">
        <v>116</v>
      </c>
      <c r="F279" s="11"/>
      <c r="G279" s="11"/>
      <c r="H279" s="11"/>
      <c r="I279" s="11"/>
      <c r="J279" s="12"/>
    </row>
    <row r="280" spans="1:10" ht="12.75" hidden="1">
      <c r="A280" s="27">
        <f t="shared" si="2"/>
        <v>59</v>
      </c>
      <c r="B280" s="28" t="s">
        <v>106</v>
      </c>
      <c r="C280" s="7" t="str">
        <f t="shared" si="3"/>
        <v>59-2</v>
      </c>
      <c r="D280" s="7" t="s">
        <v>123</v>
      </c>
      <c r="E280" s="7"/>
      <c r="F280" s="7"/>
      <c r="G280" s="7"/>
      <c r="H280" s="7"/>
      <c r="I280" s="7"/>
      <c r="J280" s="8"/>
    </row>
    <row r="281" spans="1:10" ht="12.75" hidden="1">
      <c r="A281" s="29">
        <f t="shared" si="2"/>
        <v>59</v>
      </c>
      <c r="B281" s="30" t="s">
        <v>114</v>
      </c>
      <c r="C281" s="11" t="str">
        <f t="shared" si="3"/>
        <v>59-3</v>
      </c>
      <c r="D281" s="11" t="s">
        <v>130</v>
      </c>
      <c r="E281" s="11" t="s">
        <v>131</v>
      </c>
      <c r="F281" s="11"/>
      <c r="G281" s="11"/>
      <c r="H281" s="11"/>
      <c r="I281" s="11"/>
      <c r="J281" s="12"/>
    </row>
    <row r="282" spans="1:10" ht="12.75" hidden="1">
      <c r="A282" s="27">
        <f t="shared" si="2"/>
        <v>59</v>
      </c>
      <c r="B282" s="28" t="s">
        <v>122</v>
      </c>
      <c r="C282" s="7" t="str">
        <f t="shared" si="3"/>
        <v>59-4</v>
      </c>
      <c r="D282" s="7" t="s">
        <v>99</v>
      </c>
      <c r="E282" s="7"/>
      <c r="F282" s="7"/>
      <c r="G282" s="7"/>
      <c r="H282" s="7"/>
      <c r="I282" s="7"/>
      <c r="J282" s="8"/>
    </row>
    <row r="283" spans="1:10" ht="12.75" hidden="1">
      <c r="A283" s="29">
        <f t="shared" si="2"/>
        <v>59</v>
      </c>
      <c r="B283" s="30" t="s">
        <v>129</v>
      </c>
      <c r="C283" s="11" t="str">
        <f t="shared" si="3"/>
        <v>59-5</v>
      </c>
      <c r="D283" s="11" t="s">
        <v>107</v>
      </c>
      <c r="E283" s="11" t="s">
        <v>108</v>
      </c>
      <c r="F283" s="11"/>
      <c r="G283" s="11"/>
      <c r="H283" s="11"/>
      <c r="I283" s="11"/>
      <c r="J283" s="12"/>
    </row>
    <row r="284" spans="1:10" ht="12.75" hidden="1">
      <c r="A284" s="27">
        <f t="shared" si="2"/>
        <v>60</v>
      </c>
      <c r="B284" s="28" t="s">
        <v>98</v>
      </c>
      <c r="C284" s="7" t="str">
        <f t="shared" si="3"/>
        <v>60-1</v>
      </c>
      <c r="D284" s="7" t="s">
        <v>115</v>
      </c>
      <c r="E284" s="7" t="s">
        <v>116</v>
      </c>
      <c r="F284" s="7"/>
      <c r="G284" s="7"/>
      <c r="H284" s="7"/>
      <c r="I284" s="7"/>
      <c r="J284" s="8"/>
    </row>
    <row r="285" spans="1:10" ht="12.75" hidden="1">
      <c r="A285" s="29">
        <f t="shared" si="2"/>
        <v>60</v>
      </c>
      <c r="B285" s="30" t="s">
        <v>106</v>
      </c>
      <c r="C285" s="11" t="str">
        <f t="shared" si="3"/>
        <v>60-2</v>
      </c>
      <c r="D285" s="11" t="s">
        <v>123</v>
      </c>
      <c r="E285" s="11"/>
      <c r="F285" s="11"/>
      <c r="G285" s="11"/>
      <c r="H285" s="11"/>
      <c r="I285" s="11"/>
      <c r="J285" s="12"/>
    </row>
    <row r="286" spans="1:10" ht="12.75" hidden="1">
      <c r="A286" s="27">
        <f t="shared" si="2"/>
        <v>60</v>
      </c>
      <c r="B286" s="28" t="s">
        <v>114</v>
      </c>
      <c r="C286" s="7" t="str">
        <f t="shared" si="3"/>
        <v>60-3</v>
      </c>
      <c r="D286" s="7" t="s">
        <v>130</v>
      </c>
      <c r="E286" s="7" t="s">
        <v>131</v>
      </c>
      <c r="F286" s="7"/>
      <c r="G286" s="7"/>
      <c r="H286" s="7"/>
      <c r="I286" s="7"/>
      <c r="J286" s="8"/>
    </row>
    <row r="287" spans="1:10" ht="12.75" hidden="1">
      <c r="A287" s="29">
        <f t="shared" si="2"/>
        <v>60</v>
      </c>
      <c r="B287" s="30" t="s">
        <v>122</v>
      </c>
      <c r="C287" s="11" t="str">
        <f t="shared" si="3"/>
        <v>60-4</v>
      </c>
      <c r="D287" s="11" t="s">
        <v>99</v>
      </c>
      <c r="E287" s="11"/>
      <c r="F287" s="11"/>
      <c r="G287" s="11"/>
      <c r="H287" s="11"/>
      <c r="I287" s="11"/>
      <c r="J287" s="12"/>
    </row>
    <row r="288" spans="1:10" ht="12.75" hidden="1">
      <c r="A288" s="27">
        <f t="shared" si="2"/>
        <v>61</v>
      </c>
      <c r="B288" s="28" t="s">
        <v>129</v>
      </c>
      <c r="C288" s="7" t="str">
        <f t="shared" si="3"/>
        <v>61-5</v>
      </c>
      <c r="D288" s="7" t="s">
        <v>107</v>
      </c>
      <c r="E288" s="7" t="s">
        <v>108</v>
      </c>
      <c r="F288" s="7"/>
      <c r="G288" s="7"/>
      <c r="H288" s="7"/>
      <c r="I288" s="7"/>
      <c r="J288" s="8"/>
    </row>
    <row r="289" spans="1:10" ht="12.75" hidden="1">
      <c r="A289" s="29">
        <f t="shared" si="2"/>
        <v>61</v>
      </c>
      <c r="B289" s="30" t="s">
        <v>98</v>
      </c>
      <c r="C289" s="11" t="str">
        <f t="shared" si="3"/>
        <v>61-1</v>
      </c>
      <c r="D289" s="11" t="s">
        <v>115</v>
      </c>
      <c r="E289" s="11" t="s">
        <v>116</v>
      </c>
      <c r="F289" s="11"/>
      <c r="G289" s="11"/>
      <c r="H289" s="11"/>
      <c r="I289" s="11"/>
      <c r="J289" s="12"/>
    </row>
    <row r="290" spans="1:10" ht="12.75" hidden="1">
      <c r="A290" s="27">
        <f t="shared" si="2"/>
        <v>61</v>
      </c>
      <c r="B290" s="28" t="s">
        <v>106</v>
      </c>
      <c r="C290" s="7" t="str">
        <f t="shared" si="3"/>
        <v>61-2</v>
      </c>
      <c r="D290" s="7" t="s">
        <v>123</v>
      </c>
      <c r="E290" s="7"/>
      <c r="F290" s="7"/>
      <c r="G290" s="7"/>
      <c r="H290" s="7"/>
      <c r="I290" s="7"/>
      <c r="J290" s="8"/>
    </row>
    <row r="291" spans="1:10" ht="12.75" hidden="1">
      <c r="A291" s="29">
        <f t="shared" si="2"/>
        <v>61</v>
      </c>
      <c r="B291" s="30" t="s">
        <v>98</v>
      </c>
      <c r="C291" s="11" t="str">
        <f t="shared" si="3"/>
        <v>61-1</v>
      </c>
      <c r="D291" s="11" t="s">
        <v>130</v>
      </c>
      <c r="E291" s="11" t="s">
        <v>131</v>
      </c>
      <c r="F291" s="11"/>
      <c r="G291" s="11"/>
      <c r="H291" s="11"/>
      <c r="I291" s="11"/>
      <c r="J291" s="12"/>
    </row>
    <row r="292" spans="1:10" ht="12.75" hidden="1">
      <c r="A292" s="27">
        <f t="shared" si="2"/>
        <v>62</v>
      </c>
      <c r="B292" s="28" t="s">
        <v>106</v>
      </c>
      <c r="C292" s="7" t="str">
        <f t="shared" si="3"/>
        <v>62-2</v>
      </c>
      <c r="D292" s="7" t="s">
        <v>99</v>
      </c>
      <c r="E292" s="7"/>
      <c r="F292" s="7"/>
      <c r="G292" s="7"/>
      <c r="H292" s="7"/>
      <c r="I292" s="7"/>
      <c r="J292" s="8"/>
    </row>
    <row r="293" spans="1:10" ht="12.75" hidden="1">
      <c r="A293" s="29">
        <f t="shared" si="2"/>
        <v>62</v>
      </c>
      <c r="B293" s="30" t="s">
        <v>114</v>
      </c>
      <c r="C293" s="11" t="str">
        <f t="shared" si="3"/>
        <v>62-3</v>
      </c>
      <c r="D293" s="11" t="s">
        <v>107</v>
      </c>
      <c r="E293" s="11" t="s">
        <v>108</v>
      </c>
      <c r="F293" s="11"/>
      <c r="G293" s="11"/>
      <c r="H293" s="11"/>
      <c r="I293" s="11"/>
      <c r="J293" s="12"/>
    </row>
    <row r="294" spans="1:10" ht="12.75" hidden="1">
      <c r="A294" s="27">
        <f t="shared" si="2"/>
        <v>62</v>
      </c>
      <c r="B294" s="28" t="s">
        <v>122</v>
      </c>
      <c r="C294" s="7" t="str">
        <f t="shared" si="3"/>
        <v>62-4</v>
      </c>
      <c r="D294" s="7" t="s">
        <v>115</v>
      </c>
      <c r="E294" s="7" t="s">
        <v>116</v>
      </c>
      <c r="F294" s="7"/>
      <c r="G294" s="7"/>
      <c r="H294" s="7"/>
      <c r="I294" s="7"/>
      <c r="J294" s="8"/>
    </row>
    <row r="295" spans="1:10" ht="12.75" hidden="1">
      <c r="A295" s="29">
        <f t="shared" si="2"/>
        <v>62</v>
      </c>
      <c r="B295" s="30" t="s">
        <v>129</v>
      </c>
      <c r="C295" s="11" t="str">
        <f t="shared" si="3"/>
        <v>62-5</v>
      </c>
      <c r="D295" s="11" t="s">
        <v>123</v>
      </c>
      <c r="E295" s="11"/>
      <c r="F295" s="11"/>
      <c r="G295" s="11"/>
      <c r="H295" s="11"/>
      <c r="I295" s="11"/>
      <c r="J295" s="12"/>
    </row>
    <row r="296" spans="1:10" ht="12.75" hidden="1">
      <c r="A296" s="27">
        <f t="shared" si="2"/>
        <v>63</v>
      </c>
      <c r="B296" s="28" t="s">
        <v>98</v>
      </c>
      <c r="C296" s="7" t="str">
        <f t="shared" si="3"/>
        <v>63-1</v>
      </c>
      <c r="D296" s="7" t="s">
        <v>130</v>
      </c>
      <c r="E296" s="7" t="s">
        <v>131</v>
      </c>
      <c r="F296" s="7"/>
      <c r="G296" s="7"/>
      <c r="H296" s="7"/>
      <c r="I296" s="7"/>
      <c r="J296" s="8"/>
    </row>
    <row r="297" spans="1:10" ht="12.75" hidden="1">
      <c r="A297" s="29">
        <f t="shared" si="2"/>
        <v>63</v>
      </c>
      <c r="B297" s="30" t="s">
        <v>106</v>
      </c>
      <c r="C297" s="11" t="str">
        <f t="shared" si="3"/>
        <v>63-2</v>
      </c>
      <c r="D297" s="11" t="s">
        <v>99</v>
      </c>
      <c r="E297" s="11"/>
      <c r="F297" s="11"/>
      <c r="G297" s="11"/>
      <c r="H297" s="11"/>
      <c r="I297" s="11"/>
      <c r="J297" s="12"/>
    </row>
    <row r="298" spans="1:10" ht="12.75" hidden="1">
      <c r="A298" s="27">
        <f t="shared" si="2"/>
        <v>63</v>
      </c>
      <c r="B298" s="28" t="s">
        <v>114</v>
      </c>
      <c r="C298" s="7" t="str">
        <f t="shared" si="3"/>
        <v>63-3</v>
      </c>
      <c r="D298" s="7" t="s">
        <v>107</v>
      </c>
      <c r="E298" s="7" t="s">
        <v>108</v>
      </c>
      <c r="F298" s="7"/>
      <c r="G298" s="7"/>
      <c r="H298" s="7"/>
      <c r="I298" s="7"/>
      <c r="J298" s="8"/>
    </row>
    <row r="299" spans="1:10" ht="12.75" hidden="1">
      <c r="A299" s="29">
        <f t="shared" si="2"/>
        <v>63</v>
      </c>
      <c r="B299" s="30" t="s">
        <v>122</v>
      </c>
      <c r="C299" s="11" t="str">
        <f t="shared" si="3"/>
        <v>63-4</v>
      </c>
      <c r="D299" s="11" t="s">
        <v>115</v>
      </c>
      <c r="E299" s="11" t="s">
        <v>116</v>
      </c>
      <c r="F299" s="11"/>
      <c r="G299" s="11"/>
      <c r="H299" s="11"/>
      <c r="I299" s="11"/>
      <c r="J299" s="12"/>
    </row>
    <row r="300" spans="1:10" ht="12.75" hidden="1">
      <c r="A300" s="27">
        <f t="shared" si="2"/>
        <v>64</v>
      </c>
      <c r="B300" s="28" t="s">
        <v>129</v>
      </c>
      <c r="C300" s="7" t="str">
        <f t="shared" si="3"/>
        <v>64-5</v>
      </c>
      <c r="D300" s="7" t="s">
        <v>123</v>
      </c>
      <c r="E300" s="7"/>
      <c r="F300" s="7"/>
      <c r="G300" s="7"/>
      <c r="H300" s="7"/>
      <c r="I300" s="7"/>
      <c r="J300" s="8"/>
    </row>
    <row r="301" spans="1:10" ht="12.75" hidden="1">
      <c r="A301" s="29">
        <f t="shared" si="2"/>
        <v>64</v>
      </c>
      <c r="B301" s="30" t="s">
        <v>98</v>
      </c>
      <c r="C301" s="11" t="str">
        <f t="shared" si="3"/>
        <v>64-1</v>
      </c>
      <c r="D301" s="11" t="s">
        <v>130</v>
      </c>
      <c r="E301" s="11" t="s">
        <v>131</v>
      </c>
      <c r="F301" s="11"/>
      <c r="G301" s="11"/>
      <c r="H301" s="11"/>
      <c r="I301" s="11"/>
      <c r="J301" s="12"/>
    </row>
    <row r="302" spans="1:10" ht="12.75" hidden="1">
      <c r="A302" s="27">
        <f t="shared" si="2"/>
        <v>64</v>
      </c>
      <c r="B302" s="28" t="s">
        <v>106</v>
      </c>
      <c r="C302" s="7" t="str">
        <f t="shared" si="3"/>
        <v>64-2</v>
      </c>
      <c r="D302" s="7" t="s">
        <v>99</v>
      </c>
      <c r="E302" s="7"/>
      <c r="F302" s="7"/>
      <c r="G302" s="7"/>
      <c r="H302" s="7"/>
      <c r="I302" s="7"/>
      <c r="J302" s="8"/>
    </row>
    <row r="303" spans="1:10" ht="12.75" hidden="1">
      <c r="A303" s="29">
        <f t="shared" si="2"/>
        <v>64</v>
      </c>
      <c r="B303" s="30" t="s">
        <v>114</v>
      </c>
      <c r="C303" s="11" t="str">
        <f t="shared" si="3"/>
        <v>64-3</v>
      </c>
      <c r="D303" s="11" t="s">
        <v>107</v>
      </c>
      <c r="E303" s="11" t="s">
        <v>108</v>
      </c>
      <c r="F303" s="11"/>
      <c r="G303" s="11"/>
      <c r="H303" s="11"/>
      <c r="I303" s="11"/>
      <c r="J303" s="12"/>
    </row>
    <row r="304" spans="1:10" ht="12.75" hidden="1">
      <c r="A304" s="27">
        <f t="shared" si="2"/>
        <v>65</v>
      </c>
      <c r="B304" s="28" t="s">
        <v>122</v>
      </c>
      <c r="C304" s="7" t="str">
        <f t="shared" si="3"/>
        <v>65-4</v>
      </c>
      <c r="D304" s="7" t="s">
        <v>115</v>
      </c>
      <c r="E304" s="7" t="s">
        <v>116</v>
      </c>
      <c r="F304" s="7"/>
      <c r="G304" s="7"/>
      <c r="H304" s="7"/>
      <c r="I304" s="7"/>
      <c r="J304" s="8"/>
    </row>
    <row r="305" spans="1:10" ht="12.75" hidden="1">
      <c r="A305" s="29">
        <f t="shared" si="2"/>
        <v>65</v>
      </c>
      <c r="B305" s="30" t="s">
        <v>129</v>
      </c>
      <c r="C305" s="11" t="str">
        <f t="shared" si="3"/>
        <v>65-5</v>
      </c>
      <c r="D305" s="11" t="s">
        <v>123</v>
      </c>
      <c r="E305" s="11"/>
      <c r="F305" s="11"/>
      <c r="G305" s="11"/>
      <c r="H305" s="11"/>
      <c r="I305" s="11"/>
      <c r="J305" s="12"/>
    </row>
    <row r="306" spans="1:10" ht="12.75" hidden="1">
      <c r="A306" s="27">
        <f t="shared" si="2"/>
        <v>65</v>
      </c>
      <c r="B306" s="28" t="s">
        <v>98</v>
      </c>
      <c r="C306" s="7" t="str">
        <f t="shared" si="3"/>
        <v>65-1</v>
      </c>
      <c r="D306" s="7" t="s">
        <v>130</v>
      </c>
      <c r="E306" s="7" t="s">
        <v>131</v>
      </c>
      <c r="F306" s="7"/>
      <c r="G306" s="7"/>
      <c r="H306" s="7"/>
      <c r="I306" s="7"/>
      <c r="J306" s="8"/>
    </row>
    <row r="307" spans="1:10" ht="12.75" hidden="1">
      <c r="A307" s="29">
        <f t="shared" si="2"/>
        <v>65</v>
      </c>
      <c r="B307" s="30" t="s">
        <v>106</v>
      </c>
      <c r="C307" s="11" t="str">
        <f t="shared" si="3"/>
        <v>65-2</v>
      </c>
      <c r="D307" s="11" t="s">
        <v>99</v>
      </c>
      <c r="E307" s="11"/>
      <c r="F307" s="11"/>
      <c r="G307" s="11"/>
      <c r="H307" s="11"/>
      <c r="I307" s="11"/>
      <c r="J307" s="12"/>
    </row>
    <row r="308" spans="1:10" ht="12.75" hidden="1">
      <c r="A308" s="27">
        <f t="shared" si="2"/>
        <v>66</v>
      </c>
      <c r="B308" s="28" t="s">
        <v>98</v>
      </c>
      <c r="C308" s="7" t="str">
        <f t="shared" si="3"/>
        <v>66-1</v>
      </c>
      <c r="D308" s="7" t="s">
        <v>107</v>
      </c>
      <c r="E308" s="7" t="s">
        <v>108</v>
      </c>
      <c r="F308" s="7"/>
      <c r="G308" s="7"/>
      <c r="H308" s="7"/>
      <c r="I308" s="7"/>
      <c r="J308" s="8"/>
    </row>
    <row r="309" spans="1:10" ht="12.75" hidden="1">
      <c r="A309" s="29">
        <f t="shared" si="2"/>
        <v>66</v>
      </c>
      <c r="B309" s="30" t="s">
        <v>106</v>
      </c>
      <c r="C309" s="11" t="str">
        <f t="shared" si="3"/>
        <v>66-2</v>
      </c>
      <c r="D309" s="11" t="s">
        <v>115</v>
      </c>
      <c r="E309" s="11" t="s">
        <v>116</v>
      </c>
      <c r="F309" s="11"/>
      <c r="G309" s="11"/>
      <c r="H309" s="11"/>
      <c r="I309" s="11"/>
      <c r="J309" s="12"/>
    </row>
    <row r="310" spans="1:10" ht="12.75" hidden="1">
      <c r="A310" s="27">
        <f t="shared" si="2"/>
        <v>66</v>
      </c>
      <c r="B310" s="28" t="s">
        <v>114</v>
      </c>
      <c r="C310" s="7" t="str">
        <f t="shared" si="3"/>
        <v>66-3</v>
      </c>
      <c r="D310" s="7" t="s">
        <v>123</v>
      </c>
      <c r="E310" s="7"/>
      <c r="F310" s="7"/>
      <c r="G310" s="7"/>
      <c r="H310" s="7"/>
      <c r="I310" s="7"/>
      <c r="J310" s="8"/>
    </row>
    <row r="311" spans="1:10" ht="12.75" hidden="1">
      <c r="A311" s="29">
        <f t="shared" si="2"/>
        <v>66</v>
      </c>
      <c r="B311" s="30" t="s">
        <v>122</v>
      </c>
      <c r="C311" s="11" t="str">
        <f t="shared" si="3"/>
        <v>66-4</v>
      </c>
      <c r="D311" s="11" t="s">
        <v>130</v>
      </c>
      <c r="E311" s="11" t="s">
        <v>131</v>
      </c>
      <c r="F311" s="11"/>
      <c r="G311" s="11"/>
      <c r="H311" s="11"/>
      <c r="I311" s="11"/>
      <c r="J311" s="12"/>
    </row>
    <row r="312" spans="1:10" ht="12.75" hidden="1">
      <c r="A312" s="27">
        <f t="shared" si="2"/>
        <v>67</v>
      </c>
      <c r="B312" s="28" t="s">
        <v>129</v>
      </c>
      <c r="C312" s="7" t="str">
        <f t="shared" si="3"/>
        <v>67-5</v>
      </c>
      <c r="D312" s="7" t="s">
        <v>99</v>
      </c>
      <c r="E312" s="7"/>
      <c r="F312" s="7"/>
      <c r="G312" s="7"/>
      <c r="H312" s="7"/>
      <c r="I312" s="7"/>
      <c r="J312" s="8"/>
    </row>
    <row r="313" spans="1:10" ht="12.75" hidden="1">
      <c r="A313" s="29">
        <f t="shared" si="2"/>
        <v>67</v>
      </c>
      <c r="B313" s="30" t="s">
        <v>98</v>
      </c>
      <c r="C313" s="11" t="str">
        <f t="shared" si="3"/>
        <v>67-1</v>
      </c>
      <c r="D313" s="11" t="s">
        <v>107</v>
      </c>
      <c r="E313" s="11" t="s">
        <v>108</v>
      </c>
      <c r="F313" s="11"/>
      <c r="G313" s="11"/>
      <c r="H313" s="11"/>
      <c r="I313" s="11"/>
      <c r="J313" s="12"/>
    </row>
    <row r="314" spans="1:10" ht="12.75" hidden="1">
      <c r="A314" s="27">
        <f t="shared" si="2"/>
        <v>67</v>
      </c>
      <c r="B314" s="28" t="s">
        <v>106</v>
      </c>
      <c r="C314" s="7" t="str">
        <f t="shared" si="3"/>
        <v>67-2</v>
      </c>
      <c r="D314" s="7" t="s">
        <v>115</v>
      </c>
      <c r="E314" s="7" t="s">
        <v>116</v>
      </c>
      <c r="F314" s="7"/>
      <c r="G314" s="7"/>
      <c r="H314" s="7"/>
      <c r="I314" s="7"/>
      <c r="J314" s="8"/>
    </row>
    <row r="315" spans="1:10" ht="12.75" hidden="1">
      <c r="A315" s="31">
        <f t="shared" si="2"/>
        <v>67</v>
      </c>
      <c r="B315" s="32" t="s">
        <v>114</v>
      </c>
      <c r="C315" s="33" t="str">
        <f t="shared" si="3"/>
        <v>67-3</v>
      </c>
      <c r="D315" s="33" t="s">
        <v>123</v>
      </c>
      <c r="E315" s="33"/>
      <c r="F315" s="33"/>
      <c r="G315" s="33"/>
      <c r="H315" s="33"/>
      <c r="I315" s="33"/>
      <c r="J315" s="34"/>
    </row>
  </sheetData>
  <dataValidations count="4">
    <dataValidation type="custom" allowBlank="1" showDropDown="1" sqref="A2:A315" xr:uid="{00000000-0002-0000-0100-000000000000}">
      <formula1>AND(ISNUMBER(A2),(NOT(OR(NOT(ISERROR(DATEVALUE(A2))), AND(ISNUMBER(A2), LEFT(CELL("format", A2))="D")))))</formula1>
    </dataValidation>
    <dataValidation allowBlank="1" showDropDown="1" sqref="B2:B315" xr:uid="{00000000-0002-0000-0100-000001000000}"/>
    <dataValidation type="list" allowBlank="1" sqref="D2:D315" xr:uid="{00000000-0002-0000-0100-000002000000}">
      <formula1>#REF!</formula1>
    </dataValidation>
    <dataValidation type="list" allowBlank="1" sqref="J2:J315" xr:uid="{00000000-0002-0000-0100-000003000000}">
      <formula1>"A,B,C,D"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"/>
  <sheetViews>
    <sheetView workbookViewId="0"/>
  </sheetViews>
  <sheetFormatPr defaultColWidth="12.5703125" defaultRowHeight="15.75" customHeight="1"/>
  <sheetData>
    <row r="1" spans="1:1">
      <c r="A1" s="35" t="s">
        <v>99</v>
      </c>
    </row>
    <row r="2" spans="1:1">
      <c r="A2" s="36" t="s">
        <v>107</v>
      </c>
    </row>
    <row r="3" spans="1:1">
      <c r="A3" s="36" t="s">
        <v>115</v>
      </c>
    </row>
    <row r="4" spans="1:1">
      <c r="A4" s="36" t="s">
        <v>123</v>
      </c>
    </row>
    <row r="5" spans="1:1">
      <c r="A5" s="36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workbookViewId="0"/>
  </sheetViews>
  <sheetFormatPr defaultColWidth="12.5703125" defaultRowHeight="15.75" customHeight="1"/>
  <cols>
    <col min="1" max="1" width="28" customWidth="1"/>
  </cols>
  <sheetData>
    <row r="1" spans="1:1">
      <c r="A1" s="37" t="s">
        <v>55</v>
      </c>
    </row>
    <row r="2" spans="1:1">
      <c r="A2" s="37" t="s">
        <v>56</v>
      </c>
    </row>
    <row r="3" spans="1:1">
      <c r="A3" s="37" t="s">
        <v>61</v>
      </c>
    </row>
    <row r="4" spans="1:1">
      <c r="A4" s="37" t="s">
        <v>573</v>
      </c>
    </row>
    <row r="5" spans="1:1">
      <c r="A5" s="37" t="s">
        <v>574</v>
      </c>
    </row>
    <row r="6" spans="1:1">
      <c r="A6" s="37" t="s">
        <v>52</v>
      </c>
    </row>
    <row r="7" spans="1:1">
      <c r="A7" s="37" t="s">
        <v>68</v>
      </c>
    </row>
    <row r="8" spans="1:1">
      <c r="A8" s="37" t="s">
        <v>575</v>
      </c>
    </row>
    <row r="9" spans="1:1">
      <c r="A9" s="37" t="s">
        <v>576</v>
      </c>
    </row>
    <row r="10" spans="1:1">
      <c r="A10" s="37" t="s">
        <v>577</v>
      </c>
    </row>
    <row r="11" spans="1:1">
      <c r="A11" s="37" t="s">
        <v>15</v>
      </c>
    </row>
    <row r="12" spans="1:1">
      <c r="A12" s="37" t="s">
        <v>578</v>
      </c>
    </row>
    <row r="13" spans="1:1">
      <c r="A13" s="37" t="s">
        <v>11</v>
      </c>
    </row>
    <row r="14" spans="1:1">
      <c r="A14" s="37" t="s">
        <v>579</v>
      </c>
    </row>
    <row r="15" spans="1:1">
      <c r="A15" s="37" t="s">
        <v>580</v>
      </c>
    </row>
    <row r="16" spans="1:1">
      <c r="A16" s="37" t="s">
        <v>54</v>
      </c>
    </row>
    <row r="17" spans="1:1">
      <c r="A17" s="37" t="s">
        <v>581</v>
      </c>
    </row>
    <row r="18" spans="1:1">
      <c r="A18" s="37" t="s">
        <v>41</v>
      </c>
    </row>
    <row r="19" spans="1:1">
      <c r="A19" s="37" t="s">
        <v>582</v>
      </c>
    </row>
    <row r="20" spans="1:1">
      <c r="A20" s="37" t="s">
        <v>583</v>
      </c>
    </row>
    <row r="21" spans="1:1">
      <c r="A21" s="37" t="s">
        <v>46</v>
      </c>
    </row>
    <row r="22" spans="1:1">
      <c r="A22" s="37" t="s">
        <v>584</v>
      </c>
    </row>
    <row r="23" spans="1:1">
      <c r="A23" s="37" t="s">
        <v>585</v>
      </c>
    </row>
    <row r="24" spans="1:1">
      <c r="A24" s="37" t="s">
        <v>38</v>
      </c>
    </row>
    <row r="25" spans="1:1">
      <c r="A25" s="37" t="s">
        <v>64</v>
      </c>
    </row>
    <row r="26" spans="1:1">
      <c r="A26" s="37" t="s">
        <v>21</v>
      </c>
    </row>
    <row r="27" spans="1:1">
      <c r="A27" s="37" t="s">
        <v>67</v>
      </c>
    </row>
    <row r="28" spans="1:1">
      <c r="A28" s="37" t="s">
        <v>586</v>
      </c>
    </row>
    <row r="29" spans="1:1">
      <c r="A29" s="37" t="s">
        <v>31</v>
      </c>
    </row>
    <row r="30" spans="1:1">
      <c r="A30" s="37" t="s">
        <v>587</v>
      </c>
    </row>
    <row r="31" spans="1:1">
      <c r="A31" s="38"/>
    </row>
    <row r="32" spans="1:1">
      <c r="A32" s="38"/>
    </row>
    <row r="33" spans="1:1">
      <c r="A33" s="38"/>
    </row>
    <row r="34" spans="1:1">
      <c r="A34" s="38"/>
    </row>
    <row r="35" spans="1:1">
      <c r="A35" s="38"/>
    </row>
    <row r="36" spans="1:1">
      <c r="A36" s="38"/>
    </row>
    <row r="37" spans="1:1">
      <c r="A37" s="38"/>
    </row>
    <row r="38" spans="1:1">
      <c r="A38" s="38"/>
    </row>
    <row r="39" spans="1:1">
      <c r="A39" s="38"/>
    </row>
    <row r="40" spans="1:1">
      <c r="A40" s="38"/>
    </row>
    <row r="41" spans="1:1">
      <c r="A41" s="38"/>
    </row>
    <row r="42" spans="1:1">
      <c r="A42" s="38"/>
    </row>
    <row r="43" spans="1:1">
      <c r="A43" s="38"/>
    </row>
    <row r="44" spans="1:1">
      <c r="A44" s="38"/>
    </row>
    <row r="45" spans="1:1">
      <c r="A45" s="38"/>
    </row>
    <row r="46" spans="1:1">
      <c r="A46" s="38"/>
    </row>
    <row r="47" spans="1:1">
      <c r="A47" s="38"/>
    </row>
    <row r="48" spans="1:1">
      <c r="A48" s="38"/>
    </row>
    <row r="49" spans="1:1">
      <c r="A49" s="38"/>
    </row>
    <row r="50" spans="1:1">
      <c r="A50" s="38"/>
    </row>
    <row r="51" spans="1:1">
      <c r="A51" s="38"/>
    </row>
    <row r="52" spans="1:1">
      <c r="A52" s="38"/>
    </row>
    <row r="53" spans="1:1">
      <c r="A53" s="38"/>
    </row>
    <row r="54" spans="1:1">
      <c r="A54" s="38"/>
    </row>
    <row r="55" spans="1:1">
      <c r="A55" s="38"/>
    </row>
    <row r="56" spans="1:1">
      <c r="A56" s="38"/>
    </row>
    <row r="57" spans="1:1">
      <c r="A57" s="38"/>
    </row>
    <row r="58" spans="1:1">
      <c r="A58" s="38"/>
    </row>
    <row r="59" spans="1:1">
      <c r="A59" s="38"/>
    </row>
    <row r="60" spans="1:1">
      <c r="A60" s="38"/>
    </row>
    <row r="61" spans="1:1">
      <c r="A61" s="38"/>
    </row>
    <row r="62" spans="1:1">
      <c r="A62" s="38"/>
    </row>
    <row r="63" spans="1:1">
      <c r="A63" s="38"/>
    </row>
    <row r="64" spans="1:1">
      <c r="A64" s="38"/>
    </row>
    <row r="65" spans="1:1">
      <c r="A65" s="38"/>
    </row>
    <row r="66" spans="1:1">
      <c r="A66" s="38"/>
    </row>
    <row r="67" spans="1:1">
      <c r="A67" s="38"/>
    </row>
    <row r="68" spans="1:1">
      <c r="A68" s="38"/>
    </row>
    <row r="69" spans="1:1">
      <c r="A69" s="38"/>
    </row>
    <row r="70" spans="1:1">
      <c r="A70" s="38"/>
    </row>
    <row r="71" spans="1:1">
      <c r="A71" s="38"/>
    </row>
    <row r="72" spans="1:1">
      <c r="A72" s="38"/>
    </row>
    <row r="73" spans="1:1">
      <c r="A73" s="38"/>
    </row>
    <row r="74" spans="1:1">
      <c r="A74" s="38"/>
    </row>
    <row r="75" spans="1:1">
      <c r="A75" s="38"/>
    </row>
    <row r="76" spans="1:1">
      <c r="A76" s="38"/>
    </row>
    <row r="77" spans="1:1">
      <c r="A77" s="38"/>
    </row>
    <row r="78" spans="1:1">
      <c r="A78" s="38"/>
    </row>
    <row r="79" spans="1:1">
      <c r="A79" s="38"/>
    </row>
    <row r="80" spans="1:1">
      <c r="A80" s="38"/>
    </row>
    <row r="81" spans="1:1">
      <c r="A81" s="38"/>
    </row>
    <row r="82" spans="1:1">
      <c r="A82" s="38"/>
    </row>
    <row r="83" spans="1:1">
      <c r="A83" s="38"/>
    </row>
    <row r="84" spans="1:1">
      <c r="A84" s="38"/>
    </row>
    <row r="85" spans="1:1">
      <c r="A85" s="38"/>
    </row>
    <row r="86" spans="1:1">
      <c r="A86" s="38"/>
    </row>
    <row r="87" spans="1:1">
      <c r="A87" s="38"/>
    </row>
    <row r="88" spans="1:1">
      <c r="A88" s="38"/>
    </row>
    <row r="89" spans="1:1">
      <c r="A89" s="38"/>
    </row>
    <row r="90" spans="1:1">
      <c r="A90" s="38"/>
    </row>
    <row r="91" spans="1:1">
      <c r="A91" s="38"/>
    </row>
    <row r="92" spans="1:1">
      <c r="A92" s="38"/>
    </row>
    <row r="93" spans="1:1">
      <c r="A93" s="38"/>
    </row>
    <row r="94" spans="1:1">
      <c r="A94" s="38"/>
    </row>
    <row r="95" spans="1:1">
      <c r="A95" s="38"/>
    </row>
    <row r="96" spans="1:1">
      <c r="A96" s="38"/>
    </row>
    <row r="97" spans="1:1">
      <c r="A97" s="38"/>
    </row>
    <row r="98" spans="1:1">
      <c r="A98" s="38"/>
    </row>
    <row r="99" spans="1:1">
      <c r="A99" s="38"/>
    </row>
    <row r="100" spans="1:1">
      <c r="A100" s="38"/>
    </row>
    <row r="101" spans="1:1">
      <c r="A101" s="38"/>
    </row>
    <row r="102" spans="1:1">
      <c r="A102" s="38"/>
    </row>
    <row r="103" spans="1:1">
      <c r="A103" s="38"/>
    </row>
    <row r="104" spans="1:1">
      <c r="A104" s="38"/>
    </row>
    <row r="105" spans="1:1">
      <c r="A105" s="38"/>
    </row>
    <row r="106" spans="1:1">
      <c r="A106" s="38"/>
    </row>
    <row r="107" spans="1:1">
      <c r="A107" s="38"/>
    </row>
    <row r="108" spans="1:1">
      <c r="A108" s="38"/>
    </row>
    <row r="109" spans="1:1">
      <c r="A109" s="38"/>
    </row>
    <row r="110" spans="1:1">
      <c r="A110" s="38"/>
    </row>
    <row r="111" spans="1:1">
      <c r="A111" s="38"/>
    </row>
    <row r="112" spans="1:1">
      <c r="A112" s="38"/>
    </row>
    <row r="113" spans="1:1">
      <c r="A113" s="38"/>
    </row>
    <row r="114" spans="1:1">
      <c r="A114" s="38"/>
    </row>
    <row r="115" spans="1:1">
      <c r="A115" s="38"/>
    </row>
    <row r="116" spans="1:1">
      <c r="A116" s="38"/>
    </row>
    <row r="117" spans="1:1">
      <c r="A117" s="38"/>
    </row>
    <row r="118" spans="1:1">
      <c r="A118" s="38"/>
    </row>
    <row r="119" spans="1:1">
      <c r="A119" s="38"/>
    </row>
    <row r="120" spans="1:1">
      <c r="A120" s="38"/>
    </row>
    <row r="121" spans="1:1">
      <c r="A121" s="38"/>
    </row>
    <row r="122" spans="1:1">
      <c r="A122" s="38"/>
    </row>
    <row r="123" spans="1:1">
      <c r="A123" s="38"/>
    </row>
    <row r="124" spans="1:1">
      <c r="A124" s="38"/>
    </row>
    <row r="125" spans="1:1">
      <c r="A125" s="38"/>
    </row>
    <row r="126" spans="1:1">
      <c r="A126" s="38"/>
    </row>
    <row r="127" spans="1:1">
      <c r="A127" s="38"/>
    </row>
    <row r="128" spans="1:1">
      <c r="A128" s="38"/>
    </row>
    <row r="129" spans="1:1">
      <c r="A129" s="38"/>
    </row>
    <row r="130" spans="1:1">
      <c r="A130" s="38"/>
    </row>
    <row r="131" spans="1:1">
      <c r="A131" s="38"/>
    </row>
    <row r="132" spans="1:1">
      <c r="A132" s="38"/>
    </row>
    <row r="133" spans="1:1">
      <c r="A133" s="38"/>
    </row>
    <row r="134" spans="1:1">
      <c r="A134" s="38"/>
    </row>
    <row r="135" spans="1:1">
      <c r="A135" s="38"/>
    </row>
    <row r="136" spans="1:1">
      <c r="A136" s="38"/>
    </row>
    <row r="137" spans="1:1">
      <c r="A137" s="38"/>
    </row>
    <row r="138" spans="1:1">
      <c r="A138" s="38"/>
    </row>
    <row r="139" spans="1:1">
      <c r="A139" s="38"/>
    </row>
    <row r="140" spans="1:1">
      <c r="A140" s="38"/>
    </row>
    <row r="141" spans="1:1">
      <c r="A141" s="38"/>
    </row>
    <row r="142" spans="1:1">
      <c r="A142" s="38"/>
    </row>
    <row r="143" spans="1:1">
      <c r="A143" s="38"/>
    </row>
    <row r="144" spans="1:1">
      <c r="A144" s="38"/>
    </row>
    <row r="145" spans="1:1">
      <c r="A145" s="38"/>
    </row>
    <row r="146" spans="1:1">
      <c r="A146" s="38"/>
    </row>
    <row r="147" spans="1:1">
      <c r="A147" s="38"/>
    </row>
    <row r="148" spans="1:1">
      <c r="A148" s="38"/>
    </row>
    <row r="149" spans="1:1">
      <c r="A149" s="38"/>
    </row>
    <row r="150" spans="1:1">
      <c r="A150" s="38"/>
    </row>
    <row r="151" spans="1:1">
      <c r="A151" s="38"/>
    </row>
    <row r="152" spans="1:1">
      <c r="A152" s="38"/>
    </row>
    <row r="153" spans="1:1">
      <c r="A153" s="38"/>
    </row>
    <row r="154" spans="1:1">
      <c r="A154" s="38"/>
    </row>
    <row r="155" spans="1:1">
      <c r="A155" s="38"/>
    </row>
    <row r="156" spans="1:1">
      <c r="A156" s="38"/>
    </row>
    <row r="157" spans="1:1">
      <c r="A157" s="38"/>
    </row>
    <row r="158" spans="1:1">
      <c r="A158" s="38"/>
    </row>
    <row r="159" spans="1:1">
      <c r="A159" s="38"/>
    </row>
    <row r="160" spans="1:1">
      <c r="A160" s="38"/>
    </row>
    <row r="161" spans="1:1">
      <c r="A161" s="38"/>
    </row>
    <row r="162" spans="1:1">
      <c r="A162" s="38"/>
    </row>
    <row r="163" spans="1:1">
      <c r="A163" s="38"/>
    </row>
    <row r="164" spans="1:1">
      <c r="A164" s="38"/>
    </row>
    <row r="165" spans="1:1">
      <c r="A165" s="38"/>
    </row>
    <row r="166" spans="1:1">
      <c r="A166" s="38"/>
    </row>
    <row r="167" spans="1:1">
      <c r="A167" s="38"/>
    </row>
    <row r="168" spans="1:1">
      <c r="A168" s="38"/>
    </row>
    <row r="169" spans="1:1">
      <c r="A169" s="38"/>
    </row>
    <row r="170" spans="1:1">
      <c r="A170" s="38"/>
    </row>
    <row r="171" spans="1:1">
      <c r="A171" s="38"/>
    </row>
    <row r="172" spans="1:1">
      <c r="A172" s="38"/>
    </row>
    <row r="173" spans="1:1">
      <c r="A173" s="38"/>
    </row>
    <row r="174" spans="1:1">
      <c r="A174" s="38"/>
    </row>
    <row r="175" spans="1:1">
      <c r="A175" s="38"/>
    </row>
    <row r="176" spans="1:1">
      <c r="A176" s="38"/>
    </row>
    <row r="177" spans="1:1">
      <c r="A177" s="38"/>
    </row>
    <row r="178" spans="1:1">
      <c r="A178" s="38"/>
    </row>
    <row r="179" spans="1:1">
      <c r="A179" s="38"/>
    </row>
    <row r="180" spans="1:1">
      <c r="A180" s="38"/>
    </row>
    <row r="181" spans="1:1">
      <c r="A181" s="38"/>
    </row>
    <row r="182" spans="1:1">
      <c r="A182" s="38"/>
    </row>
    <row r="183" spans="1:1">
      <c r="A183" s="38"/>
    </row>
    <row r="184" spans="1:1">
      <c r="A184" s="38"/>
    </row>
    <row r="185" spans="1:1">
      <c r="A185" s="38"/>
    </row>
    <row r="186" spans="1:1">
      <c r="A186" s="38"/>
    </row>
    <row r="187" spans="1:1">
      <c r="A187" s="38"/>
    </row>
    <row r="188" spans="1:1">
      <c r="A188" s="38"/>
    </row>
    <row r="189" spans="1:1">
      <c r="A189" s="38"/>
    </row>
    <row r="190" spans="1:1">
      <c r="A190" s="38"/>
    </row>
    <row r="191" spans="1:1">
      <c r="A191" s="38"/>
    </row>
    <row r="192" spans="1:1">
      <c r="A192" s="38"/>
    </row>
    <row r="193" spans="1:1">
      <c r="A193" s="38"/>
    </row>
    <row r="194" spans="1:1">
      <c r="A194" s="38"/>
    </row>
    <row r="195" spans="1:1">
      <c r="A195" s="38"/>
    </row>
    <row r="196" spans="1:1">
      <c r="A196" s="38"/>
    </row>
    <row r="197" spans="1:1">
      <c r="A197" s="38"/>
    </row>
    <row r="198" spans="1:1">
      <c r="A198" s="38"/>
    </row>
    <row r="199" spans="1:1">
      <c r="A199" s="38"/>
    </row>
    <row r="200" spans="1:1">
      <c r="A200" s="38"/>
    </row>
    <row r="201" spans="1:1">
      <c r="A201" s="38"/>
    </row>
    <row r="202" spans="1:1">
      <c r="A202" s="38"/>
    </row>
    <row r="203" spans="1:1">
      <c r="A203" s="38"/>
    </row>
    <row r="204" spans="1:1">
      <c r="A204" s="38"/>
    </row>
    <row r="205" spans="1:1">
      <c r="A205" s="38"/>
    </row>
    <row r="206" spans="1:1">
      <c r="A206" s="38"/>
    </row>
    <row r="207" spans="1:1">
      <c r="A207" s="38"/>
    </row>
    <row r="208" spans="1:1">
      <c r="A208" s="38"/>
    </row>
    <row r="209" spans="1:1">
      <c r="A209" s="38"/>
    </row>
    <row r="210" spans="1:1">
      <c r="A210" s="38"/>
    </row>
    <row r="211" spans="1:1">
      <c r="A211" s="38"/>
    </row>
    <row r="212" spans="1:1">
      <c r="A212" s="38"/>
    </row>
    <row r="213" spans="1:1">
      <c r="A213" s="38"/>
    </row>
    <row r="214" spans="1:1">
      <c r="A214" s="38"/>
    </row>
    <row r="215" spans="1:1">
      <c r="A215" s="38"/>
    </row>
    <row r="216" spans="1:1">
      <c r="A216" s="38"/>
    </row>
    <row r="217" spans="1:1">
      <c r="A217" s="38"/>
    </row>
    <row r="218" spans="1:1">
      <c r="A218" s="38"/>
    </row>
    <row r="219" spans="1:1">
      <c r="A219" s="38"/>
    </row>
    <row r="220" spans="1:1">
      <c r="A220" s="38"/>
    </row>
    <row r="221" spans="1:1">
      <c r="A221" s="38"/>
    </row>
    <row r="222" spans="1:1">
      <c r="A222" s="38"/>
    </row>
    <row r="223" spans="1:1">
      <c r="A223" s="38"/>
    </row>
    <row r="224" spans="1:1">
      <c r="A224" s="38"/>
    </row>
    <row r="225" spans="1:1">
      <c r="A225" s="38"/>
    </row>
    <row r="226" spans="1:1">
      <c r="A226" s="38"/>
    </row>
    <row r="227" spans="1:1">
      <c r="A227" s="38"/>
    </row>
    <row r="228" spans="1:1">
      <c r="A228" s="38"/>
    </row>
    <row r="229" spans="1:1">
      <c r="A229" s="38"/>
    </row>
    <row r="230" spans="1:1">
      <c r="A230" s="38"/>
    </row>
    <row r="231" spans="1:1">
      <c r="A231" s="38"/>
    </row>
    <row r="232" spans="1:1">
      <c r="A232" s="38"/>
    </row>
    <row r="233" spans="1:1">
      <c r="A233" s="38"/>
    </row>
    <row r="234" spans="1:1">
      <c r="A234" s="38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  <row r="239" spans="1:1">
      <c r="A239" s="38"/>
    </row>
    <row r="240" spans="1:1">
      <c r="A240" s="38"/>
    </row>
    <row r="241" spans="1:1">
      <c r="A241" s="38"/>
    </row>
    <row r="242" spans="1:1">
      <c r="A242" s="38"/>
    </row>
    <row r="243" spans="1:1">
      <c r="A243" s="38"/>
    </row>
    <row r="244" spans="1:1">
      <c r="A244" s="38"/>
    </row>
    <row r="245" spans="1:1">
      <c r="A245" s="38"/>
    </row>
    <row r="246" spans="1:1">
      <c r="A246" s="38"/>
    </row>
    <row r="247" spans="1:1">
      <c r="A247" s="38"/>
    </row>
    <row r="248" spans="1:1">
      <c r="A248" s="38"/>
    </row>
    <row r="249" spans="1:1">
      <c r="A249" s="38"/>
    </row>
    <row r="250" spans="1:1">
      <c r="A250" s="38"/>
    </row>
    <row r="251" spans="1:1">
      <c r="A251" s="38"/>
    </row>
    <row r="252" spans="1:1">
      <c r="A252" s="38"/>
    </row>
    <row r="253" spans="1:1">
      <c r="A253" s="38"/>
    </row>
    <row r="254" spans="1:1">
      <c r="A254" s="38"/>
    </row>
    <row r="255" spans="1:1">
      <c r="A255" s="38"/>
    </row>
    <row r="256" spans="1:1">
      <c r="A256" s="38"/>
    </row>
    <row r="257" spans="1:1">
      <c r="A257" s="38"/>
    </row>
    <row r="258" spans="1:1">
      <c r="A258" s="38"/>
    </row>
    <row r="259" spans="1:1">
      <c r="A259" s="38"/>
    </row>
    <row r="260" spans="1:1">
      <c r="A260" s="38"/>
    </row>
    <row r="261" spans="1:1">
      <c r="A261" s="38"/>
    </row>
    <row r="262" spans="1:1">
      <c r="A262" s="38"/>
    </row>
    <row r="263" spans="1:1">
      <c r="A263" s="38"/>
    </row>
    <row r="264" spans="1:1">
      <c r="A264" s="38"/>
    </row>
    <row r="265" spans="1:1">
      <c r="A265" s="38"/>
    </row>
    <row r="266" spans="1:1">
      <c r="A266" s="38"/>
    </row>
    <row r="267" spans="1:1">
      <c r="A267" s="38"/>
    </row>
    <row r="268" spans="1:1">
      <c r="A268" s="38"/>
    </row>
    <row r="269" spans="1:1">
      <c r="A269" s="38"/>
    </row>
    <row r="270" spans="1:1">
      <c r="A270" s="38"/>
    </row>
    <row r="271" spans="1:1">
      <c r="A271" s="38"/>
    </row>
    <row r="272" spans="1:1">
      <c r="A272" s="38"/>
    </row>
    <row r="273" spans="1:1">
      <c r="A273" s="38"/>
    </row>
    <row r="274" spans="1:1">
      <c r="A274" s="38"/>
    </row>
    <row r="275" spans="1:1">
      <c r="A275" s="38"/>
    </row>
    <row r="276" spans="1:1">
      <c r="A276" s="38"/>
    </row>
    <row r="277" spans="1:1">
      <c r="A277" s="38"/>
    </row>
    <row r="278" spans="1:1">
      <c r="A278" s="38"/>
    </row>
    <row r="279" spans="1:1">
      <c r="A279" s="38"/>
    </row>
    <row r="280" spans="1:1">
      <c r="A280" s="38"/>
    </row>
    <row r="281" spans="1:1">
      <c r="A281" s="38"/>
    </row>
    <row r="282" spans="1:1">
      <c r="A282" s="38"/>
    </row>
    <row r="283" spans="1:1">
      <c r="A283" s="38"/>
    </row>
    <row r="284" spans="1:1">
      <c r="A284" s="38"/>
    </row>
    <row r="285" spans="1:1">
      <c r="A285" s="38"/>
    </row>
    <row r="286" spans="1:1">
      <c r="A286" s="38"/>
    </row>
    <row r="287" spans="1:1">
      <c r="A287" s="38"/>
    </row>
    <row r="288" spans="1:1">
      <c r="A288" s="38"/>
    </row>
    <row r="289" spans="1:1">
      <c r="A289" s="38"/>
    </row>
    <row r="290" spans="1:1">
      <c r="A290" s="38"/>
    </row>
    <row r="291" spans="1:1">
      <c r="A291" s="38"/>
    </row>
    <row r="292" spans="1:1">
      <c r="A292" s="38"/>
    </row>
    <row r="293" spans="1:1">
      <c r="A293" s="38"/>
    </row>
    <row r="294" spans="1:1">
      <c r="A294" s="38"/>
    </row>
    <row r="295" spans="1:1">
      <c r="A295" s="38"/>
    </row>
    <row r="296" spans="1:1">
      <c r="A296" s="38"/>
    </row>
    <row r="297" spans="1:1">
      <c r="A297" s="38"/>
    </row>
    <row r="298" spans="1:1">
      <c r="A298" s="38"/>
    </row>
    <row r="299" spans="1:1">
      <c r="A299" s="38"/>
    </row>
    <row r="300" spans="1:1">
      <c r="A300" s="38"/>
    </row>
    <row r="301" spans="1:1">
      <c r="A301" s="38"/>
    </row>
    <row r="302" spans="1:1">
      <c r="A302" s="38"/>
    </row>
    <row r="303" spans="1:1">
      <c r="A303" s="38"/>
    </row>
    <row r="304" spans="1:1">
      <c r="A304" s="38"/>
    </row>
    <row r="305" spans="1:1">
      <c r="A305" s="38"/>
    </row>
    <row r="306" spans="1:1">
      <c r="A306" s="38"/>
    </row>
    <row r="307" spans="1:1">
      <c r="A307" s="38"/>
    </row>
    <row r="308" spans="1:1">
      <c r="A308" s="38"/>
    </row>
    <row r="309" spans="1:1">
      <c r="A309" s="38"/>
    </row>
    <row r="310" spans="1:1">
      <c r="A310" s="38"/>
    </row>
    <row r="311" spans="1:1">
      <c r="A311" s="38"/>
    </row>
    <row r="312" spans="1:1">
      <c r="A312" s="38"/>
    </row>
    <row r="313" spans="1:1">
      <c r="A313" s="38"/>
    </row>
    <row r="314" spans="1:1">
      <c r="A314" s="38"/>
    </row>
    <row r="315" spans="1:1">
      <c r="A315" s="38"/>
    </row>
    <row r="316" spans="1:1">
      <c r="A316" s="38"/>
    </row>
    <row r="317" spans="1:1">
      <c r="A317" s="38"/>
    </row>
    <row r="318" spans="1:1">
      <c r="A318" s="38"/>
    </row>
    <row r="319" spans="1:1">
      <c r="A319" s="38"/>
    </row>
    <row r="320" spans="1:1">
      <c r="A320" s="38"/>
    </row>
    <row r="321" spans="1:1">
      <c r="A321" s="38"/>
    </row>
    <row r="322" spans="1:1">
      <c r="A322" s="38"/>
    </row>
    <row r="323" spans="1:1">
      <c r="A323" s="38"/>
    </row>
    <row r="324" spans="1:1">
      <c r="A324" s="38"/>
    </row>
    <row r="325" spans="1:1">
      <c r="A325" s="38"/>
    </row>
    <row r="326" spans="1:1">
      <c r="A326" s="38"/>
    </row>
    <row r="327" spans="1:1">
      <c r="A327" s="38"/>
    </row>
    <row r="328" spans="1:1">
      <c r="A328" s="38"/>
    </row>
    <row r="329" spans="1:1">
      <c r="A329" s="38"/>
    </row>
    <row r="330" spans="1:1">
      <c r="A330" s="38"/>
    </row>
    <row r="331" spans="1:1">
      <c r="A331" s="38"/>
    </row>
    <row r="332" spans="1:1">
      <c r="A332" s="38"/>
    </row>
    <row r="333" spans="1:1">
      <c r="A333" s="38"/>
    </row>
    <row r="334" spans="1:1">
      <c r="A334" s="38"/>
    </row>
    <row r="335" spans="1:1">
      <c r="A335" s="38"/>
    </row>
    <row r="336" spans="1:1">
      <c r="A336" s="38"/>
    </row>
    <row r="337" spans="1:1">
      <c r="A337" s="38"/>
    </row>
    <row r="338" spans="1:1">
      <c r="A338" s="38"/>
    </row>
    <row r="339" spans="1:1">
      <c r="A339" s="38"/>
    </row>
    <row r="340" spans="1:1">
      <c r="A340" s="38"/>
    </row>
    <row r="341" spans="1:1">
      <c r="A341" s="38"/>
    </row>
    <row r="342" spans="1:1">
      <c r="A342" s="38"/>
    </row>
    <row r="343" spans="1:1">
      <c r="A343" s="38"/>
    </row>
    <row r="344" spans="1:1">
      <c r="A344" s="38"/>
    </row>
    <row r="345" spans="1:1">
      <c r="A345" s="38"/>
    </row>
    <row r="346" spans="1:1">
      <c r="A346" s="38"/>
    </row>
    <row r="347" spans="1:1">
      <c r="A347" s="38"/>
    </row>
    <row r="348" spans="1:1">
      <c r="A348" s="38"/>
    </row>
    <row r="349" spans="1:1">
      <c r="A349" s="38"/>
    </row>
    <row r="350" spans="1:1">
      <c r="A350" s="38"/>
    </row>
    <row r="351" spans="1:1">
      <c r="A351" s="38"/>
    </row>
    <row r="352" spans="1:1">
      <c r="A352" s="38"/>
    </row>
    <row r="353" spans="1:1">
      <c r="A353" s="38"/>
    </row>
    <row r="354" spans="1:1">
      <c r="A354" s="38"/>
    </row>
    <row r="355" spans="1:1">
      <c r="A355" s="38"/>
    </row>
    <row r="356" spans="1:1">
      <c r="A356" s="38"/>
    </row>
    <row r="357" spans="1:1">
      <c r="A357" s="38"/>
    </row>
    <row r="358" spans="1:1">
      <c r="A358" s="38"/>
    </row>
    <row r="359" spans="1:1">
      <c r="A359" s="38"/>
    </row>
    <row r="360" spans="1:1">
      <c r="A360" s="38"/>
    </row>
    <row r="361" spans="1:1">
      <c r="A361" s="38"/>
    </row>
    <row r="362" spans="1:1">
      <c r="A362" s="38"/>
    </row>
    <row r="363" spans="1:1">
      <c r="A363" s="38"/>
    </row>
    <row r="364" spans="1:1">
      <c r="A364" s="38"/>
    </row>
    <row r="365" spans="1:1">
      <c r="A365" s="38"/>
    </row>
    <row r="366" spans="1:1">
      <c r="A366" s="38"/>
    </row>
    <row r="367" spans="1:1">
      <c r="A367" s="38"/>
    </row>
    <row r="368" spans="1:1">
      <c r="A368" s="38"/>
    </row>
    <row r="369" spans="1:1">
      <c r="A369" s="38"/>
    </row>
    <row r="370" spans="1:1">
      <c r="A370" s="38"/>
    </row>
    <row r="371" spans="1:1">
      <c r="A371" s="38"/>
    </row>
    <row r="372" spans="1:1">
      <c r="A372" s="38"/>
    </row>
    <row r="373" spans="1:1">
      <c r="A373" s="38"/>
    </row>
    <row r="374" spans="1:1">
      <c r="A374" s="38"/>
    </row>
    <row r="375" spans="1:1">
      <c r="A375" s="38"/>
    </row>
    <row r="376" spans="1:1">
      <c r="A376" s="38"/>
    </row>
    <row r="377" spans="1:1">
      <c r="A377" s="38"/>
    </row>
    <row r="378" spans="1:1">
      <c r="A378" s="38"/>
    </row>
    <row r="379" spans="1:1">
      <c r="A379" s="38"/>
    </row>
    <row r="380" spans="1:1">
      <c r="A380" s="38"/>
    </row>
    <row r="381" spans="1:1">
      <c r="A381" s="38"/>
    </row>
    <row r="382" spans="1:1">
      <c r="A382" s="38"/>
    </row>
    <row r="383" spans="1:1">
      <c r="A383" s="38"/>
    </row>
    <row r="384" spans="1:1">
      <c r="A384" s="38"/>
    </row>
    <row r="385" spans="1:1">
      <c r="A385" s="38"/>
    </row>
    <row r="386" spans="1:1">
      <c r="A386" s="38"/>
    </row>
    <row r="387" spans="1:1">
      <c r="A387" s="38"/>
    </row>
    <row r="388" spans="1:1">
      <c r="A388" s="38"/>
    </row>
    <row r="389" spans="1:1">
      <c r="A389" s="38"/>
    </row>
    <row r="390" spans="1:1">
      <c r="A390" s="38"/>
    </row>
    <row r="391" spans="1:1">
      <c r="A391" s="38"/>
    </row>
    <row r="392" spans="1:1">
      <c r="A392" s="38"/>
    </row>
    <row r="393" spans="1:1">
      <c r="A393" s="38"/>
    </row>
    <row r="394" spans="1:1">
      <c r="A394" s="38"/>
    </row>
    <row r="395" spans="1:1">
      <c r="A395" s="38"/>
    </row>
    <row r="396" spans="1:1">
      <c r="A396" s="38"/>
    </row>
    <row r="397" spans="1:1">
      <c r="A397" s="38"/>
    </row>
    <row r="398" spans="1:1">
      <c r="A398" s="38"/>
    </row>
    <row r="399" spans="1:1">
      <c r="A399" s="38"/>
    </row>
    <row r="400" spans="1:1">
      <c r="A400" s="38"/>
    </row>
    <row r="401" spans="1:1">
      <c r="A401" s="38"/>
    </row>
    <row r="402" spans="1:1">
      <c r="A402" s="38"/>
    </row>
    <row r="403" spans="1:1">
      <c r="A403" s="38"/>
    </row>
    <row r="404" spans="1:1">
      <c r="A404" s="38"/>
    </row>
    <row r="405" spans="1:1">
      <c r="A405" s="38"/>
    </row>
    <row r="406" spans="1:1">
      <c r="A406" s="38"/>
    </row>
    <row r="407" spans="1:1">
      <c r="A407" s="38"/>
    </row>
    <row r="408" spans="1:1">
      <c r="A408" s="38"/>
    </row>
    <row r="409" spans="1:1">
      <c r="A409" s="38"/>
    </row>
    <row r="410" spans="1:1">
      <c r="A410" s="38"/>
    </row>
    <row r="411" spans="1:1">
      <c r="A411" s="38"/>
    </row>
    <row r="412" spans="1:1">
      <c r="A412" s="38"/>
    </row>
    <row r="413" spans="1:1">
      <c r="A413" s="38"/>
    </row>
    <row r="414" spans="1:1">
      <c r="A414" s="38"/>
    </row>
    <row r="415" spans="1:1">
      <c r="A415" s="38"/>
    </row>
    <row r="416" spans="1:1">
      <c r="A416" s="38"/>
    </row>
    <row r="417" spans="1:1">
      <c r="A417" s="38"/>
    </row>
    <row r="418" spans="1:1">
      <c r="A418" s="38"/>
    </row>
    <row r="419" spans="1:1">
      <c r="A419" s="38"/>
    </row>
    <row r="420" spans="1:1">
      <c r="A420" s="38"/>
    </row>
    <row r="421" spans="1:1">
      <c r="A421" s="38"/>
    </row>
    <row r="422" spans="1:1">
      <c r="A422" s="38"/>
    </row>
    <row r="423" spans="1:1">
      <c r="A423" s="38"/>
    </row>
    <row r="424" spans="1:1">
      <c r="A424" s="38"/>
    </row>
    <row r="425" spans="1:1">
      <c r="A425" s="38"/>
    </row>
    <row r="426" spans="1:1">
      <c r="A426" s="38"/>
    </row>
    <row r="427" spans="1:1">
      <c r="A427" s="38"/>
    </row>
    <row r="428" spans="1:1">
      <c r="A428" s="38"/>
    </row>
    <row r="429" spans="1:1">
      <c r="A429" s="38"/>
    </row>
    <row r="430" spans="1:1">
      <c r="A430" s="38"/>
    </row>
    <row r="431" spans="1:1">
      <c r="A431" s="38"/>
    </row>
    <row r="432" spans="1:1">
      <c r="A432" s="38"/>
    </row>
    <row r="433" spans="1:1">
      <c r="A433" s="38"/>
    </row>
    <row r="434" spans="1:1">
      <c r="A434" s="38"/>
    </row>
    <row r="435" spans="1:1">
      <c r="A435" s="38"/>
    </row>
    <row r="436" spans="1:1">
      <c r="A436" s="38"/>
    </row>
    <row r="437" spans="1:1">
      <c r="A437" s="38"/>
    </row>
    <row r="438" spans="1:1">
      <c r="A438" s="38"/>
    </row>
    <row r="439" spans="1:1">
      <c r="A439" s="38"/>
    </row>
    <row r="440" spans="1:1">
      <c r="A440" s="38"/>
    </row>
    <row r="441" spans="1:1">
      <c r="A441" s="38"/>
    </row>
    <row r="442" spans="1:1">
      <c r="A442" s="38"/>
    </row>
    <row r="443" spans="1:1">
      <c r="A443" s="38"/>
    </row>
    <row r="444" spans="1:1">
      <c r="A444" s="38"/>
    </row>
    <row r="445" spans="1:1">
      <c r="A445" s="38"/>
    </row>
    <row r="446" spans="1:1">
      <c r="A446" s="38"/>
    </row>
    <row r="447" spans="1:1">
      <c r="A447" s="38"/>
    </row>
    <row r="448" spans="1:1">
      <c r="A448" s="38"/>
    </row>
    <row r="449" spans="1:1">
      <c r="A449" s="38"/>
    </row>
    <row r="450" spans="1:1">
      <c r="A450" s="38"/>
    </row>
    <row r="451" spans="1:1">
      <c r="A451" s="38"/>
    </row>
    <row r="452" spans="1:1">
      <c r="A452" s="38"/>
    </row>
    <row r="453" spans="1:1">
      <c r="A453" s="38"/>
    </row>
    <row r="454" spans="1:1">
      <c r="A454" s="38"/>
    </row>
    <row r="455" spans="1:1">
      <c r="A455" s="38"/>
    </row>
    <row r="456" spans="1:1">
      <c r="A456" s="38"/>
    </row>
    <row r="457" spans="1:1">
      <c r="A457" s="38"/>
    </row>
    <row r="458" spans="1:1">
      <c r="A458" s="38"/>
    </row>
    <row r="459" spans="1:1">
      <c r="A459" s="38"/>
    </row>
    <row r="460" spans="1:1">
      <c r="A460" s="38"/>
    </row>
    <row r="461" spans="1:1">
      <c r="A461" s="38"/>
    </row>
    <row r="462" spans="1:1">
      <c r="A462" s="38"/>
    </row>
    <row r="463" spans="1:1">
      <c r="A463" s="38"/>
    </row>
    <row r="464" spans="1:1">
      <c r="A464" s="38"/>
    </row>
    <row r="465" spans="1:1">
      <c r="A465" s="38"/>
    </row>
    <row r="466" spans="1:1">
      <c r="A466" s="38"/>
    </row>
    <row r="467" spans="1:1">
      <c r="A467" s="38"/>
    </row>
    <row r="468" spans="1:1">
      <c r="A468" s="38"/>
    </row>
    <row r="469" spans="1:1">
      <c r="A469" s="38"/>
    </row>
    <row r="470" spans="1:1">
      <c r="A470" s="38"/>
    </row>
    <row r="471" spans="1:1">
      <c r="A471" s="38"/>
    </row>
    <row r="472" spans="1:1">
      <c r="A472" s="38"/>
    </row>
    <row r="473" spans="1:1">
      <c r="A473" s="38"/>
    </row>
    <row r="474" spans="1:1">
      <c r="A474" s="38"/>
    </row>
    <row r="475" spans="1:1">
      <c r="A475" s="38"/>
    </row>
    <row r="476" spans="1:1">
      <c r="A476" s="38"/>
    </row>
    <row r="477" spans="1:1">
      <c r="A477" s="38"/>
    </row>
    <row r="478" spans="1:1">
      <c r="A478" s="38"/>
    </row>
    <row r="479" spans="1:1">
      <c r="A479" s="38"/>
    </row>
    <row r="480" spans="1:1">
      <c r="A480" s="38"/>
    </row>
    <row r="481" spans="1:1">
      <c r="A481" s="38"/>
    </row>
    <row r="482" spans="1:1">
      <c r="A482" s="38"/>
    </row>
    <row r="483" spans="1:1">
      <c r="A483" s="38"/>
    </row>
    <row r="484" spans="1:1">
      <c r="A484" s="38"/>
    </row>
    <row r="485" spans="1:1">
      <c r="A485" s="38"/>
    </row>
    <row r="486" spans="1:1">
      <c r="A486" s="38"/>
    </row>
    <row r="487" spans="1:1">
      <c r="A487" s="38"/>
    </row>
    <row r="488" spans="1:1">
      <c r="A488" s="38"/>
    </row>
    <row r="489" spans="1:1">
      <c r="A489" s="38"/>
    </row>
    <row r="490" spans="1:1">
      <c r="A490" s="38"/>
    </row>
    <row r="491" spans="1:1">
      <c r="A491" s="38"/>
    </row>
    <row r="492" spans="1:1">
      <c r="A492" s="38"/>
    </row>
    <row r="493" spans="1:1">
      <c r="A493" s="38"/>
    </row>
    <row r="494" spans="1:1">
      <c r="A494" s="38"/>
    </row>
    <row r="495" spans="1:1">
      <c r="A495" s="38"/>
    </row>
    <row r="496" spans="1:1">
      <c r="A496" s="38"/>
    </row>
    <row r="497" spans="1:1">
      <c r="A497" s="38"/>
    </row>
    <row r="498" spans="1:1">
      <c r="A498" s="38"/>
    </row>
    <row r="499" spans="1:1">
      <c r="A499" s="38"/>
    </row>
    <row r="500" spans="1:1">
      <c r="A500" s="38"/>
    </row>
    <row r="501" spans="1:1">
      <c r="A501" s="38"/>
    </row>
    <row r="502" spans="1:1">
      <c r="A502" s="38"/>
    </row>
    <row r="503" spans="1:1">
      <c r="A503" s="38"/>
    </row>
    <row r="504" spans="1:1">
      <c r="A504" s="38"/>
    </row>
    <row r="505" spans="1:1">
      <c r="A505" s="38"/>
    </row>
    <row r="506" spans="1:1">
      <c r="A506" s="38"/>
    </row>
    <row r="507" spans="1:1">
      <c r="A507" s="38"/>
    </row>
    <row r="508" spans="1:1">
      <c r="A508" s="38"/>
    </row>
    <row r="509" spans="1:1">
      <c r="A509" s="38"/>
    </row>
    <row r="510" spans="1:1">
      <c r="A510" s="38"/>
    </row>
    <row r="511" spans="1:1">
      <c r="A511" s="38"/>
    </row>
    <row r="512" spans="1:1">
      <c r="A512" s="38"/>
    </row>
    <row r="513" spans="1:1">
      <c r="A513" s="38"/>
    </row>
    <row r="514" spans="1:1">
      <c r="A514" s="38"/>
    </row>
    <row r="515" spans="1:1">
      <c r="A515" s="38"/>
    </row>
    <row r="516" spans="1:1">
      <c r="A516" s="38"/>
    </row>
    <row r="517" spans="1:1">
      <c r="A517" s="38"/>
    </row>
    <row r="518" spans="1:1">
      <c r="A518" s="38"/>
    </row>
    <row r="519" spans="1:1">
      <c r="A519" s="38"/>
    </row>
    <row r="520" spans="1:1">
      <c r="A520" s="38"/>
    </row>
    <row r="521" spans="1:1">
      <c r="A521" s="38"/>
    </row>
    <row r="522" spans="1:1">
      <c r="A522" s="38"/>
    </row>
    <row r="523" spans="1:1">
      <c r="A523" s="38"/>
    </row>
    <row r="524" spans="1:1">
      <c r="A524" s="38"/>
    </row>
    <row r="525" spans="1:1">
      <c r="A525" s="38"/>
    </row>
    <row r="526" spans="1:1">
      <c r="A526" s="38"/>
    </row>
    <row r="527" spans="1:1">
      <c r="A527" s="38"/>
    </row>
    <row r="528" spans="1:1">
      <c r="A528" s="38"/>
    </row>
    <row r="529" spans="1:1">
      <c r="A529" s="38"/>
    </row>
    <row r="530" spans="1:1">
      <c r="A530" s="38"/>
    </row>
    <row r="531" spans="1:1">
      <c r="A531" s="38"/>
    </row>
    <row r="532" spans="1:1">
      <c r="A532" s="38"/>
    </row>
    <row r="533" spans="1:1">
      <c r="A533" s="38"/>
    </row>
    <row r="534" spans="1:1">
      <c r="A534" s="38"/>
    </row>
    <row r="535" spans="1:1">
      <c r="A535" s="38"/>
    </row>
    <row r="536" spans="1:1">
      <c r="A536" s="38"/>
    </row>
    <row r="537" spans="1:1">
      <c r="A537" s="38"/>
    </row>
    <row r="538" spans="1:1">
      <c r="A538" s="38"/>
    </row>
    <row r="539" spans="1:1">
      <c r="A539" s="38"/>
    </row>
    <row r="540" spans="1:1">
      <c r="A540" s="38"/>
    </row>
    <row r="541" spans="1:1">
      <c r="A541" s="38"/>
    </row>
    <row r="542" spans="1:1">
      <c r="A542" s="38"/>
    </row>
    <row r="543" spans="1:1">
      <c r="A543" s="38"/>
    </row>
    <row r="544" spans="1:1">
      <c r="A544" s="38"/>
    </row>
    <row r="545" spans="1:1">
      <c r="A545" s="38"/>
    </row>
    <row r="546" spans="1:1">
      <c r="A546" s="38"/>
    </row>
    <row r="547" spans="1:1">
      <c r="A547" s="38"/>
    </row>
    <row r="548" spans="1:1">
      <c r="A548" s="38"/>
    </row>
    <row r="549" spans="1:1">
      <c r="A549" s="38"/>
    </row>
    <row r="550" spans="1:1">
      <c r="A550" s="38"/>
    </row>
    <row r="551" spans="1:1">
      <c r="A551" s="38"/>
    </row>
    <row r="552" spans="1:1">
      <c r="A552" s="38"/>
    </row>
    <row r="553" spans="1:1">
      <c r="A553" s="38"/>
    </row>
    <row r="554" spans="1:1">
      <c r="A554" s="38"/>
    </row>
    <row r="555" spans="1:1">
      <c r="A555" s="38"/>
    </row>
    <row r="556" spans="1:1">
      <c r="A556" s="38"/>
    </row>
    <row r="557" spans="1:1">
      <c r="A557" s="38"/>
    </row>
    <row r="558" spans="1:1">
      <c r="A558" s="38"/>
    </row>
    <row r="559" spans="1:1">
      <c r="A559" s="38"/>
    </row>
    <row r="560" spans="1:1">
      <c r="A560" s="38"/>
    </row>
    <row r="561" spans="1:1">
      <c r="A561" s="38"/>
    </row>
    <row r="562" spans="1:1">
      <c r="A562" s="38"/>
    </row>
    <row r="563" spans="1:1">
      <c r="A563" s="38"/>
    </row>
    <row r="564" spans="1:1">
      <c r="A564" s="38"/>
    </row>
    <row r="565" spans="1:1">
      <c r="A565" s="38"/>
    </row>
    <row r="566" spans="1:1">
      <c r="A566" s="38"/>
    </row>
    <row r="567" spans="1:1">
      <c r="A567" s="38"/>
    </row>
    <row r="568" spans="1:1">
      <c r="A568" s="38"/>
    </row>
    <row r="569" spans="1:1">
      <c r="A569" s="38"/>
    </row>
    <row r="570" spans="1:1">
      <c r="A570" s="38"/>
    </row>
    <row r="571" spans="1:1">
      <c r="A571" s="38"/>
    </row>
    <row r="572" spans="1:1">
      <c r="A572" s="38"/>
    </row>
    <row r="573" spans="1:1">
      <c r="A573" s="38"/>
    </row>
    <row r="574" spans="1:1">
      <c r="A574" s="38"/>
    </row>
    <row r="575" spans="1:1">
      <c r="A575" s="38"/>
    </row>
    <row r="576" spans="1:1">
      <c r="A576" s="38"/>
    </row>
    <row r="577" spans="1:1">
      <c r="A577" s="38"/>
    </row>
    <row r="578" spans="1:1">
      <c r="A578" s="38"/>
    </row>
    <row r="579" spans="1:1">
      <c r="A579" s="38"/>
    </row>
    <row r="580" spans="1:1">
      <c r="A580" s="38"/>
    </row>
    <row r="581" spans="1:1">
      <c r="A581" s="38"/>
    </row>
    <row r="582" spans="1:1">
      <c r="A582" s="38"/>
    </row>
    <row r="583" spans="1:1">
      <c r="A583" s="38"/>
    </row>
    <row r="584" spans="1:1">
      <c r="A584" s="38"/>
    </row>
    <row r="585" spans="1:1">
      <c r="A585" s="38"/>
    </row>
    <row r="586" spans="1:1">
      <c r="A586" s="38"/>
    </row>
    <row r="587" spans="1:1">
      <c r="A587" s="38"/>
    </row>
    <row r="588" spans="1:1">
      <c r="A588" s="38"/>
    </row>
    <row r="589" spans="1:1">
      <c r="A589" s="38"/>
    </row>
    <row r="590" spans="1:1">
      <c r="A590" s="38"/>
    </row>
    <row r="591" spans="1:1">
      <c r="A591" s="38"/>
    </row>
    <row r="592" spans="1:1">
      <c r="A592" s="38"/>
    </row>
    <row r="593" spans="1:1">
      <c r="A593" s="38"/>
    </row>
    <row r="594" spans="1:1">
      <c r="A594" s="38"/>
    </row>
    <row r="595" spans="1:1">
      <c r="A595" s="38"/>
    </row>
    <row r="596" spans="1:1">
      <c r="A596" s="38"/>
    </row>
    <row r="597" spans="1:1">
      <c r="A597" s="38"/>
    </row>
    <row r="598" spans="1:1">
      <c r="A598" s="38"/>
    </row>
    <row r="599" spans="1:1">
      <c r="A599" s="38"/>
    </row>
    <row r="600" spans="1:1">
      <c r="A600" s="38"/>
    </row>
    <row r="601" spans="1:1">
      <c r="A601" s="38"/>
    </row>
    <row r="602" spans="1:1">
      <c r="A602" s="38"/>
    </row>
    <row r="603" spans="1:1">
      <c r="A603" s="38"/>
    </row>
    <row r="604" spans="1:1">
      <c r="A604" s="38"/>
    </row>
    <row r="605" spans="1:1">
      <c r="A605" s="38"/>
    </row>
    <row r="606" spans="1:1">
      <c r="A606" s="38"/>
    </row>
    <row r="607" spans="1:1">
      <c r="A607" s="38"/>
    </row>
    <row r="608" spans="1:1">
      <c r="A608" s="38"/>
    </row>
    <row r="609" spans="1:1">
      <c r="A609" s="38"/>
    </row>
    <row r="610" spans="1:1">
      <c r="A610" s="38"/>
    </row>
    <row r="611" spans="1:1">
      <c r="A611" s="38"/>
    </row>
    <row r="612" spans="1:1">
      <c r="A612" s="38"/>
    </row>
    <row r="613" spans="1:1">
      <c r="A613" s="38"/>
    </row>
    <row r="614" spans="1:1">
      <c r="A614" s="38"/>
    </row>
    <row r="615" spans="1:1">
      <c r="A615" s="38"/>
    </row>
    <row r="616" spans="1:1">
      <c r="A616" s="38"/>
    </row>
    <row r="617" spans="1:1">
      <c r="A617" s="38"/>
    </row>
    <row r="618" spans="1:1">
      <c r="A618" s="38"/>
    </row>
    <row r="619" spans="1:1">
      <c r="A619" s="38"/>
    </row>
    <row r="620" spans="1:1">
      <c r="A620" s="38"/>
    </row>
    <row r="621" spans="1:1">
      <c r="A621" s="38"/>
    </row>
    <row r="622" spans="1:1">
      <c r="A622" s="38"/>
    </row>
    <row r="623" spans="1:1">
      <c r="A623" s="38"/>
    </row>
    <row r="624" spans="1:1">
      <c r="A624" s="38"/>
    </row>
    <row r="625" spans="1:1">
      <c r="A625" s="38"/>
    </row>
    <row r="626" spans="1:1">
      <c r="A626" s="38"/>
    </row>
    <row r="627" spans="1:1">
      <c r="A627" s="38"/>
    </row>
    <row r="628" spans="1:1">
      <c r="A628" s="38"/>
    </row>
    <row r="629" spans="1:1">
      <c r="A629" s="38"/>
    </row>
    <row r="630" spans="1:1">
      <c r="A630" s="38"/>
    </row>
    <row r="631" spans="1:1">
      <c r="A631" s="38"/>
    </row>
    <row r="632" spans="1:1">
      <c r="A632" s="38"/>
    </row>
    <row r="633" spans="1:1">
      <c r="A633" s="38"/>
    </row>
    <row r="634" spans="1:1">
      <c r="A634" s="38"/>
    </row>
    <row r="635" spans="1:1">
      <c r="A635" s="38"/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  <row r="647" spans="1:1">
      <c r="A647" s="38"/>
    </row>
    <row r="648" spans="1:1">
      <c r="A648" s="38"/>
    </row>
    <row r="649" spans="1:1">
      <c r="A649" s="38"/>
    </row>
    <row r="650" spans="1:1">
      <c r="A650" s="38"/>
    </row>
    <row r="651" spans="1:1">
      <c r="A651" s="38"/>
    </row>
    <row r="652" spans="1:1">
      <c r="A652" s="38"/>
    </row>
    <row r="653" spans="1:1">
      <c r="A653" s="38"/>
    </row>
    <row r="654" spans="1:1">
      <c r="A654" s="38"/>
    </row>
    <row r="655" spans="1:1">
      <c r="A655" s="38"/>
    </row>
    <row r="656" spans="1:1">
      <c r="A656" s="38"/>
    </row>
    <row r="657" spans="1:1">
      <c r="A657" s="38"/>
    </row>
    <row r="658" spans="1:1">
      <c r="A658" s="38"/>
    </row>
    <row r="659" spans="1:1">
      <c r="A659" s="38"/>
    </row>
    <row r="660" spans="1:1">
      <c r="A660" s="38"/>
    </row>
    <row r="661" spans="1:1">
      <c r="A661" s="38"/>
    </row>
    <row r="662" spans="1:1">
      <c r="A662" s="38"/>
    </row>
    <row r="663" spans="1:1">
      <c r="A663" s="38"/>
    </row>
    <row r="664" spans="1:1">
      <c r="A664" s="38"/>
    </row>
    <row r="665" spans="1:1">
      <c r="A665" s="38"/>
    </row>
    <row r="666" spans="1:1">
      <c r="A666" s="38"/>
    </row>
    <row r="667" spans="1:1">
      <c r="A667" s="38"/>
    </row>
    <row r="668" spans="1:1">
      <c r="A668" s="38"/>
    </row>
    <row r="669" spans="1:1">
      <c r="A669" s="38"/>
    </row>
    <row r="670" spans="1:1">
      <c r="A670" s="38"/>
    </row>
    <row r="671" spans="1:1">
      <c r="A671" s="38"/>
    </row>
    <row r="672" spans="1:1">
      <c r="A672" s="38"/>
    </row>
    <row r="673" spans="1:1">
      <c r="A673" s="38"/>
    </row>
    <row r="674" spans="1:1">
      <c r="A674" s="38"/>
    </row>
    <row r="675" spans="1:1">
      <c r="A675" s="38"/>
    </row>
    <row r="676" spans="1:1">
      <c r="A676" s="38"/>
    </row>
    <row r="677" spans="1:1">
      <c r="A677" s="38"/>
    </row>
    <row r="678" spans="1:1">
      <c r="A678" s="38"/>
    </row>
    <row r="679" spans="1:1">
      <c r="A679" s="38"/>
    </row>
    <row r="680" spans="1:1">
      <c r="A680" s="38"/>
    </row>
    <row r="681" spans="1:1">
      <c r="A681" s="38"/>
    </row>
    <row r="682" spans="1:1">
      <c r="A682" s="38"/>
    </row>
    <row r="683" spans="1:1">
      <c r="A683" s="38"/>
    </row>
    <row r="684" spans="1:1">
      <c r="A684" s="38"/>
    </row>
    <row r="685" spans="1:1">
      <c r="A685" s="38"/>
    </row>
    <row r="686" spans="1:1">
      <c r="A686" s="38"/>
    </row>
    <row r="687" spans="1:1">
      <c r="A687" s="38"/>
    </row>
    <row r="688" spans="1:1">
      <c r="A688" s="38"/>
    </row>
    <row r="689" spans="1:1">
      <c r="A689" s="38"/>
    </row>
    <row r="690" spans="1:1">
      <c r="A690" s="38"/>
    </row>
    <row r="691" spans="1:1">
      <c r="A691" s="38"/>
    </row>
    <row r="692" spans="1:1">
      <c r="A692" s="38"/>
    </row>
    <row r="693" spans="1:1">
      <c r="A693" s="38"/>
    </row>
    <row r="694" spans="1:1">
      <c r="A694" s="38"/>
    </row>
    <row r="695" spans="1:1">
      <c r="A695" s="38"/>
    </row>
    <row r="696" spans="1:1">
      <c r="A696" s="38"/>
    </row>
    <row r="697" spans="1:1">
      <c r="A697" s="38"/>
    </row>
    <row r="698" spans="1:1">
      <c r="A698" s="38"/>
    </row>
    <row r="699" spans="1:1">
      <c r="A699" s="38"/>
    </row>
    <row r="700" spans="1:1">
      <c r="A700" s="38"/>
    </row>
    <row r="701" spans="1:1">
      <c r="A701" s="38"/>
    </row>
    <row r="702" spans="1:1">
      <c r="A702" s="38"/>
    </row>
    <row r="703" spans="1:1">
      <c r="A703" s="38"/>
    </row>
    <row r="704" spans="1:1">
      <c r="A704" s="38"/>
    </row>
    <row r="705" spans="1:1">
      <c r="A705" s="38"/>
    </row>
    <row r="706" spans="1:1">
      <c r="A706" s="38"/>
    </row>
    <row r="707" spans="1:1">
      <c r="A707" s="38"/>
    </row>
    <row r="708" spans="1:1">
      <c r="A708" s="38"/>
    </row>
    <row r="709" spans="1:1">
      <c r="A709" s="38"/>
    </row>
    <row r="710" spans="1:1">
      <c r="A710" s="38"/>
    </row>
    <row r="711" spans="1:1">
      <c r="A711" s="38"/>
    </row>
    <row r="712" spans="1:1">
      <c r="A712" s="38"/>
    </row>
    <row r="713" spans="1:1">
      <c r="A713" s="38"/>
    </row>
    <row r="714" spans="1:1">
      <c r="A714" s="38"/>
    </row>
    <row r="715" spans="1:1">
      <c r="A715" s="38"/>
    </row>
    <row r="716" spans="1:1">
      <c r="A716" s="38"/>
    </row>
    <row r="717" spans="1:1">
      <c r="A717" s="38"/>
    </row>
    <row r="718" spans="1:1">
      <c r="A718" s="38"/>
    </row>
    <row r="719" spans="1:1">
      <c r="A719" s="38"/>
    </row>
    <row r="720" spans="1:1">
      <c r="A720" s="38"/>
    </row>
    <row r="721" spans="1:1">
      <c r="A721" s="38"/>
    </row>
    <row r="722" spans="1:1">
      <c r="A722" s="38"/>
    </row>
    <row r="723" spans="1:1">
      <c r="A723" s="38"/>
    </row>
    <row r="724" spans="1:1">
      <c r="A724" s="38"/>
    </row>
    <row r="725" spans="1:1">
      <c r="A725" s="38"/>
    </row>
    <row r="726" spans="1:1">
      <c r="A726" s="38"/>
    </row>
    <row r="727" spans="1:1">
      <c r="A727" s="38"/>
    </row>
    <row r="728" spans="1:1">
      <c r="A728" s="38"/>
    </row>
    <row r="729" spans="1:1">
      <c r="A729" s="38"/>
    </row>
    <row r="730" spans="1:1">
      <c r="A730" s="38"/>
    </row>
    <row r="731" spans="1:1">
      <c r="A731" s="38"/>
    </row>
    <row r="732" spans="1:1">
      <c r="A732" s="38"/>
    </row>
    <row r="733" spans="1:1">
      <c r="A733" s="38"/>
    </row>
    <row r="734" spans="1:1">
      <c r="A734" s="38"/>
    </row>
    <row r="735" spans="1:1">
      <c r="A735" s="38"/>
    </row>
    <row r="736" spans="1:1">
      <c r="A736" s="38"/>
    </row>
    <row r="737" spans="1:1">
      <c r="A737" s="38"/>
    </row>
    <row r="738" spans="1:1">
      <c r="A738" s="38"/>
    </row>
    <row r="739" spans="1:1">
      <c r="A739" s="38"/>
    </row>
    <row r="740" spans="1:1">
      <c r="A740" s="38"/>
    </row>
    <row r="741" spans="1:1">
      <c r="A741" s="38"/>
    </row>
    <row r="742" spans="1:1">
      <c r="A742" s="38"/>
    </row>
    <row r="743" spans="1:1">
      <c r="A743" s="38"/>
    </row>
    <row r="744" spans="1:1">
      <c r="A744" s="38"/>
    </row>
    <row r="745" spans="1:1">
      <c r="A745" s="38"/>
    </row>
    <row r="746" spans="1:1">
      <c r="A746" s="38"/>
    </row>
    <row r="747" spans="1:1">
      <c r="A747" s="38"/>
    </row>
    <row r="748" spans="1:1">
      <c r="A748" s="38"/>
    </row>
    <row r="749" spans="1:1">
      <c r="A749" s="38"/>
    </row>
    <row r="750" spans="1:1">
      <c r="A750" s="38"/>
    </row>
    <row r="751" spans="1:1">
      <c r="A751" s="38"/>
    </row>
    <row r="752" spans="1:1">
      <c r="A752" s="38"/>
    </row>
    <row r="753" spans="1:1">
      <c r="A753" s="38"/>
    </row>
    <row r="754" spans="1:1">
      <c r="A754" s="38"/>
    </row>
    <row r="755" spans="1:1">
      <c r="A755" s="38"/>
    </row>
    <row r="756" spans="1:1">
      <c r="A756" s="38"/>
    </row>
    <row r="757" spans="1:1">
      <c r="A757" s="38"/>
    </row>
    <row r="758" spans="1:1">
      <c r="A758" s="38"/>
    </row>
    <row r="759" spans="1:1">
      <c r="A759" s="38"/>
    </row>
    <row r="760" spans="1:1">
      <c r="A760" s="38"/>
    </row>
    <row r="761" spans="1:1">
      <c r="A761" s="38"/>
    </row>
    <row r="762" spans="1:1">
      <c r="A762" s="38"/>
    </row>
    <row r="763" spans="1:1">
      <c r="A763" s="38"/>
    </row>
    <row r="764" spans="1:1">
      <c r="A764" s="38"/>
    </row>
    <row r="765" spans="1:1">
      <c r="A765" s="38"/>
    </row>
    <row r="766" spans="1:1">
      <c r="A766" s="38"/>
    </row>
    <row r="767" spans="1:1">
      <c r="A767" s="38"/>
    </row>
    <row r="768" spans="1:1">
      <c r="A768" s="38"/>
    </row>
    <row r="769" spans="1:1">
      <c r="A769" s="38"/>
    </row>
    <row r="770" spans="1:1">
      <c r="A770" s="38"/>
    </row>
    <row r="771" spans="1:1">
      <c r="A771" s="38"/>
    </row>
    <row r="772" spans="1:1">
      <c r="A772" s="38"/>
    </row>
    <row r="773" spans="1:1">
      <c r="A773" s="38"/>
    </row>
    <row r="774" spans="1:1">
      <c r="A774" s="38"/>
    </row>
    <row r="775" spans="1:1">
      <c r="A775" s="38"/>
    </row>
    <row r="776" spans="1:1">
      <c r="A776" s="38"/>
    </row>
    <row r="777" spans="1:1">
      <c r="A777" s="38"/>
    </row>
    <row r="778" spans="1:1">
      <c r="A778" s="38"/>
    </row>
    <row r="779" spans="1:1">
      <c r="A779" s="38"/>
    </row>
    <row r="780" spans="1:1">
      <c r="A780" s="38"/>
    </row>
    <row r="781" spans="1:1">
      <c r="A781" s="38"/>
    </row>
    <row r="782" spans="1:1">
      <c r="A782" s="38"/>
    </row>
    <row r="783" spans="1:1">
      <c r="A783" s="38"/>
    </row>
    <row r="784" spans="1:1">
      <c r="A784" s="38"/>
    </row>
    <row r="785" spans="1:1">
      <c r="A785" s="38"/>
    </row>
    <row r="786" spans="1:1">
      <c r="A786" s="38"/>
    </row>
    <row r="787" spans="1:1">
      <c r="A787" s="38"/>
    </row>
    <row r="788" spans="1:1">
      <c r="A788" s="38"/>
    </row>
    <row r="789" spans="1:1">
      <c r="A789" s="38"/>
    </row>
    <row r="790" spans="1:1">
      <c r="A790" s="38"/>
    </row>
    <row r="791" spans="1:1">
      <c r="A791" s="38"/>
    </row>
    <row r="792" spans="1:1">
      <c r="A792" s="38"/>
    </row>
    <row r="793" spans="1:1">
      <c r="A793" s="38"/>
    </row>
    <row r="794" spans="1:1">
      <c r="A794" s="38"/>
    </row>
    <row r="795" spans="1:1">
      <c r="A795" s="38"/>
    </row>
    <row r="796" spans="1:1">
      <c r="A796" s="38"/>
    </row>
    <row r="797" spans="1:1">
      <c r="A797" s="38"/>
    </row>
    <row r="798" spans="1:1">
      <c r="A798" s="38"/>
    </row>
    <row r="799" spans="1:1">
      <c r="A799" s="38"/>
    </row>
    <row r="800" spans="1:1">
      <c r="A800" s="38"/>
    </row>
    <row r="801" spans="1:1">
      <c r="A801" s="38"/>
    </row>
    <row r="802" spans="1:1">
      <c r="A802" s="38"/>
    </row>
    <row r="803" spans="1:1">
      <c r="A803" s="38"/>
    </row>
    <row r="804" spans="1:1">
      <c r="A804" s="38"/>
    </row>
    <row r="805" spans="1:1">
      <c r="A805" s="38"/>
    </row>
    <row r="806" spans="1:1">
      <c r="A806" s="38"/>
    </row>
    <row r="807" spans="1:1">
      <c r="A807" s="38"/>
    </row>
    <row r="808" spans="1:1">
      <c r="A808" s="38"/>
    </row>
    <row r="809" spans="1:1">
      <c r="A809" s="38"/>
    </row>
    <row r="810" spans="1:1">
      <c r="A810" s="38"/>
    </row>
    <row r="811" spans="1:1">
      <c r="A811" s="38"/>
    </row>
    <row r="812" spans="1:1">
      <c r="A812" s="38"/>
    </row>
    <row r="813" spans="1:1">
      <c r="A813" s="38"/>
    </row>
    <row r="814" spans="1:1">
      <c r="A814" s="38"/>
    </row>
    <row r="815" spans="1:1">
      <c r="A815" s="38"/>
    </row>
    <row r="816" spans="1:1">
      <c r="A816" s="38"/>
    </row>
    <row r="817" spans="1:1">
      <c r="A817" s="38"/>
    </row>
    <row r="818" spans="1:1">
      <c r="A818" s="38"/>
    </row>
    <row r="819" spans="1:1">
      <c r="A819" s="38"/>
    </row>
    <row r="820" spans="1:1">
      <c r="A820" s="38"/>
    </row>
    <row r="821" spans="1:1">
      <c r="A821" s="38"/>
    </row>
    <row r="822" spans="1:1">
      <c r="A822" s="38"/>
    </row>
    <row r="823" spans="1:1">
      <c r="A823" s="38"/>
    </row>
    <row r="824" spans="1:1">
      <c r="A824" s="38"/>
    </row>
    <row r="825" spans="1:1">
      <c r="A825" s="38"/>
    </row>
    <row r="826" spans="1:1">
      <c r="A826" s="38"/>
    </row>
    <row r="827" spans="1:1">
      <c r="A827" s="38"/>
    </row>
    <row r="828" spans="1:1">
      <c r="A828" s="38"/>
    </row>
    <row r="829" spans="1:1">
      <c r="A829" s="38"/>
    </row>
    <row r="830" spans="1:1">
      <c r="A830" s="38"/>
    </row>
    <row r="831" spans="1:1">
      <c r="A831" s="38"/>
    </row>
    <row r="832" spans="1:1">
      <c r="A832" s="38"/>
    </row>
    <row r="833" spans="1:1">
      <c r="A833" s="38"/>
    </row>
    <row r="834" spans="1:1">
      <c r="A834" s="38"/>
    </row>
    <row r="835" spans="1:1">
      <c r="A835" s="38"/>
    </row>
    <row r="836" spans="1:1">
      <c r="A836" s="38"/>
    </row>
    <row r="837" spans="1:1">
      <c r="A837" s="38"/>
    </row>
    <row r="838" spans="1:1">
      <c r="A838" s="38"/>
    </row>
    <row r="839" spans="1:1">
      <c r="A839" s="38"/>
    </row>
    <row r="840" spans="1:1">
      <c r="A840" s="38"/>
    </row>
    <row r="841" spans="1:1">
      <c r="A841" s="38"/>
    </row>
    <row r="842" spans="1:1">
      <c r="A842" s="38"/>
    </row>
    <row r="843" spans="1:1">
      <c r="A843" s="38"/>
    </row>
    <row r="844" spans="1:1">
      <c r="A844" s="38"/>
    </row>
    <row r="845" spans="1:1">
      <c r="A845" s="38"/>
    </row>
    <row r="846" spans="1:1">
      <c r="A846" s="38"/>
    </row>
    <row r="847" spans="1:1">
      <c r="A847" s="38"/>
    </row>
    <row r="848" spans="1:1">
      <c r="A848" s="38"/>
    </row>
    <row r="849" spans="1:1">
      <c r="A849" s="38"/>
    </row>
    <row r="850" spans="1:1">
      <c r="A850" s="38"/>
    </row>
    <row r="851" spans="1:1">
      <c r="A851" s="38"/>
    </row>
    <row r="852" spans="1:1">
      <c r="A852" s="38"/>
    </row>
    <row r="853" spans="1:1">
      <c r="A853" s="38"/>
    </row>
    <row r="854" spans="1:1">
      <c r="A854" s="38"/>
    </row>
    <row r="855" spans="1:1">
      <c r="A855" s="38"/>
    </row>
    <row r="856" spans="1:1">
      <c r="A856" s="38"/>
    </row>
    <row r="857" spans="1:1">
      <c r="A857" s="38"/>
    </row>
    <row r="858" spans="1:1">
      <c r="A858" s="38"/>
    </row>
    <row r="859" spans="1:1">
      <c r="A859" s="38"/>
    </row>
    <row r="860" spans="1:1">
      <c r="A860" s="38"/>
    </row>
    <row r="861" spans="1:1">
      <c r="A861" s="38"/>
    </row>
    <row r="862" spans="1:1">
      <c r="A862" s="38"/>
    </row>
    <row r="863" spans="1:1">
      <c r="A863" s="38"/>
    </row>
    <row r="864" spans="1:1">
      <c r="A864" s="38"/>
    </row>
    <row r="865" spans="1:1">
      <c r="A865" s="38"/>
    </row>
    <row r="866" spans="1:1">
      <c r="A866" s="38"/>
    </row>
    <row r="867" spans="1:1">
      <c r="A867" s="38"/>
    </row>
    <row r="868" spans="1:1">
      <c r="A868" s="38"/>
    </row>
    <row r="869" spans="1:1">
      <c r="A869" s="38"/>
    </row>
    <row r="870" spans="1:1">
      <c r="A870" s="38"/>
    </row>
    <row r="871" spans="1:1">
      <c r="A871" s="38"/>
    </row>
    <row r="872" spans="1:1">
      <c r="A872" s="38"/>
    </row>
    <row r="873" spans="1:1">
      <c r="A873" s="38"/>
    </row>
    <row r="874" spans="1:1">
      <c r="A874" s="38"/>
    </row>
    <row r="875" spans="1:1">
      <c r="A875" s="38"/>
    </row>
    <row r="876" spans="1:1">
      <c r="A876" s="38"/>
    </row>
    <row r="877" spans="1:1">
      <c r="A877" s="38"/>
    </row>
    <row r="878" spans="1:1">
      <c r="A878" s="38"/>
    </row>
    <row r="879" spans="1:1">
      <c r="A879" s="38"/>
    </row>
    <row r="880" spans="1:1">
      <c r="A880" s="38"/>
    </row>
    <row r="881" spans="1:1">
      <c r="A881" s="38"/>
    </row>
    <row r="882" spans="1:1">
      <c r="A882" s="38"/>
    </row>
    <row r="883" spans="1:1">
      <c r="A883" s="38"/>
    </row>
    <row r="884" spans="1:1">
      <c r="A884" s="38"/>
    </row>
    <row r="885" spans="1:1">
      <c r="A885" s="38"/>
    </row>
    <row r="886" spans="1:1">
      <c r="A886" s="38"/>
    </row>
    <row r="887" spans="1:1">
      <c r="A887" s="38"/>
    </row>
    <row r="888" spans="1:1">
      <c r="A888" s="38"/>
    </row>
    <row r="889" spans="1:1">
      <c r="A889" s="38"/>
    </row>
    <row r="890" spans="1:1">
      <c r="A890" s="38"/>
    </row>
    <row r="891" spans="1:1">
      <c r="A891" s="38"/>
    </row>
    <row r="892" spans="1:1">
      <c r="A892" s="38"/>
    </row>
    <row r="893" spans="1:1">
      <c r="A893" s="38"/>
    </row>
    <row r="894" spans="1:1">
      <c r="A894" s="38"/>
    </row>
    <row r="895" spans="1:1">
      <c r="A895" s="38"/>
    </row>
    <row r="896" spans="1:1">
      <c r="A896" s="38"/>
    </row>
    <row r="897" spans="1:1">
      <c r="A897" s="38"/>
    </row>
    <row r="898" spans="1:1">
      <c r="A898" s="38"/>
    </row>
    <row r="899" spans="1:1">
      <c r="A899" s="38"/>
    </row>
    <row r="900" spans="1:1">
      <c r="A900" s="38"/>
    </row>
    <row r="901" spans="1:1">
      <c r="A901" s="38"/>
    </row>
    <row r="902" spans="1:1">
      <c r="A902" s="38"/>
    </row>
    <row r="903" spans="1:1">
      <c r="A903" s="38"/>
    </row>
    <row r="904" spans="1:1">
      <c r="A904" s="38"/>
    </row>
    <row r="905" spans="1:1">
      <c r="A905" s="38"/>
    </row>
    <row r="906" spans="1:1">
      <c r="A906" s="38"/>
    </row>
    <row r="907" spans="1:1">
      <c r="A907" s="38"/>
    </row>
    <row r="908" spans="1:1">
      <c r="A908" s="38"/>
    </row>
    <row r="909" spans="1:1">
      <c r="A909" s="38"/>
    </row>
    <row r="910" spans="1:1">
      <c r="A910" s="38"/>
    </row>
    <row r="911" spans="1:1">
      <c r="A911" s="38"/>
    </row>
    <row r="912" spans="1:1">
      <c r="A912" s="38"/>
    </row>
    <row r="913" spans="1:1">
      <c r="A913" s="38"/>
    </row>
    <row r="914" spans="1:1">
      <c r="A914" s="38"/>
    </row>
    <row r="915" spans="1:1">
      <c r="A915" s="38"/>
    </row>
    <row r="916" spans="1:1">
      <c r="A916" s="38"/>
    </row>
    <row r="917" spans="1:1">
      <c r="A917" s="38"/>
    </row>
    <row r="918" spans="1:1">
      <c r="A918" s="38"/>
    </row>
    <row r="919" spans="1:1">
      <c r="A919" s="38"/>
    </row>
    <row r="920" spans="1:1">
      <c r="A920" s="38"/>
    </row>
    <row r="921" spans="1:1">
      <c r="A921" s="38"/>
    </row>
    <row r="922" spans="1:1">
      <c r="A922" s="38"/>
    </row>
    <row r="923" spans="1:1">
      <c r="A923" s="38"/>
    </row>
    <row r="924" spans="1:1">
      <c r="A924" s="38"/>
    </row>
    <row r="925" spans="1:1">
      <c r="A925" s="38"/>
    </row>
    <row r="926" spans="1:1">
      <c r="A926" s="38"/>
    </row>
    <row r="927" spans="1:1">
      <c r="A927" s="38"/>
    </row>
    <row r="928" spans="1:1">
      <c r="A928" s="38"/>
    </row>
    <row r="929" spans="1:1">
      <c r="A929" s="38"/>
    </row>
    <row r="930" spans="1:1">
      <c r="A930" s="38"/>
    </row>
    <row r="931" spans="1:1">
      <c r="A931" s="38"/>
    </row>
    <row r="932" spans="1:1">
      <c r="A932" s="38"/>
    </row>
    <row r="933" spans="1:1">
      <c r="A933" s="38"/>
    </row>
    <row r="934" spans="1:1">
      <c r="A934" s="38"/>
    </row>
    <row r="935" spans="1:1">
      <c r="A935" s="38"/>
    </row>
    <row r="936" spans="1:1">
      <c r="A936" s="38"/>
    </row>
    <row r="937" spans="1:1">
      <c r="A937" s="38"/>
    </row>
    <row r="938" spans="1:1">
      <c r="A938" s="38"/>
    </row>
    <row r="939" spans="1:1">
      <c r="A939" s="38"/>
    </row>
    <row r="940" spans="1:1">
      <c r="A940" s="38"/>
    </row>
    <row r="941" spans="1:1">
      <c r="A941" s="38"/>
    </row>
    <row r="942" spans="1:1">
      <c r="A942" s="38"/>
    </row>
    <row r="943" spans="1:1">
      <c r="A943" s="38"/>
    </row>
    <row r="944" spans="1:1">
      <c r="A944" s="38"/>
    </row>
    <row r="945" spans="1:1">
      <c r="A945" s="38"/>
    </row>
    <row r="946" spans="1:1">
      <c r="A946" s="38"/>
    </row>
    <row r="947" spans="1:1">
      <c r="A947" s="38"/>
    </row>
    <row r="948" spans="1:1">
      <c r="A948" s="38"/>
    </row>
    <row r="949" spans="1:1">
      <c r="A949" s="38"/>
    </row>
    <row r="950" spans="1:1">
      <c r="A950" s="38"/>
    </row>
    <row r="951" spans="1:1">
      <c r="A951" s="38"/>
    </row>
    <row r="952" spans="1:1">
      <c r="A952" s="38"/>
    </row>
    <row r="953" spans="1:1">
      <c r="A953" s="38"/>
    </row>
    <row r="954" spans="1:1">
      <c r="A954" s="38"/>
    </row>
    <row r="955" spans="1:1">
      <c r="A955" s="38"/>
    </row>
    <row r="956" spans="1:1">
      <c r="A956" s="38"/>
    </row>
    <row r="957" spans="1:1">
      <c r="A957" s="38"/>
    </row>
    <row r="958" spans="1:1">
      <c r="A958" s="38"/>
    </row>
    <row r="959" spans="1:1">
      <c r="A959" s="38"/>
    </row>
    <row r="960" spans="1:1">
      <c r="A960" s="38"/>
    </row>
    <row r="961" spans="1:1">
      <c r="A961" s="38"/>
    </row>
    <row r="962" spans="1:1">
      <c r="A962" s="38"/>
    </row>
    <row r="963" spans="1:1">
      <c r="A963" s="38"/>
    </row>
    <row r="964" spans="1:1">
      <c r="A964" s="38"/>
    </row>
    <row r="965" spans="1:1">
      <c r="A965" s="38"/>
    </row>
    <row r="966" spans="1:1">
      <c r="A966" s="38"/>
    </row>
    <row r="967" spans="1:1">
      <c r="A967" s="38"/>
    </row>
    <row r="968" spans="1:1">
      <c r="A968" s="38"/>
    </row>
    <row r="969" spans="1:1">
      <c r="A969" s="38"/>
    </row>
    <row r="970" spans="1:1">
      <c r="A970" s="38"/>
    </row>
    <row r="971" spans="1:1">
      <c r="A971" s="38"/>
    </row>
    <row r="972" spans="1:1">
      <c r="A972" s="38"/>
    </row>
    <row r="973" spans="1:1">
      <c r="A973" s="38"/>
    </row>
    <row r="974" spans="1:1">
      <c r="A974" s="38"/>
    </row>
    <row r="975" spans="1:1">
      <c r="A975" s="38"/>
    </row>
    <row r="976" spans="1:1">
      <c r="A976" s="38"/>
    </row>
    <row r="977" spans="1:1">
      <c r="A977" s="38"/>
    </row>
    <row r="978" spans="1:1">
      <c r="A978" s="38"/>
    </row>
    <row r="979" spans="1:1">
      <c r="A979" s="38"/>
    </row>
    <row r="980" spans="1:1">
      <c r="A980" s="38"/>
    </row>
    <row r="981" spans="1:1">
      <c r="A981" s="38"/>
    </row>
    <row r="982" spans="1:1">
      <c r="A982" s="38"/>
    </row>
    <row r="983" spans="1:1">
      <c r="A983" s="38"/>
    </row>
    <row r="984" spans="1:1">
      <c r="A984" s="38"/>
    </row>
    <row r="985" spans="1:1">
      <c r="A985" s="38"/>
    </row>
    <row r="986" spans="1:1">
      <c r="A986" s="38"/>
    </row>
    <row r="987" spans="1:1">
      <c r="A987" s="38"/>
    </row>
    <row r="988" spans="1:1">
      <c r="A988" s="38"/>
    </row>
    <row r="989" spans="1:1">
      <c r="A989" s="38"/>
    </row>
    <row r="990" spans="1:1">
      <c r="A990" s="38"/>
    </row>
    <row r="991" spans="1:1">
      <c r="A991" s="38"/>
    </row>
    <row r="992" spans="1:1">
      <c r="A992" s="38"/>
    </row>
    <row r="993" spans="1:1">
      <c r="A993" s="38"/>
    </row>
    <row r="994" spans="1:1">
      <c r="A994" s="38"/>
    </row>
    <row r="995" spans="1:1">
      <c r="A995" s="38"/>
    </row>
    <row r="996" spans="1:1">
      <c r="A996" s="38"/>
    </row>
    <row r="997" spans="1:1">
      <c r="A997" s="38"/>
    </row>
    <row r="998" spans="1:1">
      <c r="A998" s="38"/>
    </row>
    <row r="999" spans="1:1">
      <c r="A999" s="38"/>
    </row>
    <row r="1000" spans="1:1">
      <c r="A1000" s="3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cols>
    <col min="1" max="1" width="16" customWidth="1"/>
  </cols>
  <sheetData>
    <row r="1" spans="1:2">
      <c r="A1" s="39" t="s">
        <v>588</v>
      </c>
      <c r="B1" s="39" t="s">
        <v>51</v>
      </c>
    </row>
    <row r="2" spans="1:2">
      <c r="A2" s="39" t="s">
        <v>589</v>
      </c>
      <c r="B2" s="39" t="s">
        <v>10</v>
      </c>
    </row>
    <row r="3" spans="1:2">
      <c r="A3" s="39" t="s">
        <v>590</v>
      </c>
      <c r="B3" s="39" t="s">
        <v>53</v>
      </c>
    </row>
    <row r="4" spans="1:2">
      <c r="A4" s="39" t="s">
        <v>591</v>
      </c>
      <c r="B4" s="39" t="s">
        <v>28</v>
      </c>
    </row>
    <row r="5" spans="1:2">
      <c r="A5" s="39" t="s">
        <v>592</v>
      </c>
      <c r="B5" s="39" t="s">
        <v>20</v>
      </c>
    </row>
    <row r="6" spans="1:2">
      <c r="A6" s="39" t="s">
        <v>593</v>
      </c>
      <c r="B6" s="39" t="s">
        <v>587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42578125" customWidth="1"/>
    <col min="3" max="3" width="13" customWidth="1"/>
  </cols>
  <sheetData>
    <row r="1" spans="1:15">
      <c r="A1" s="40" t="s">
        <v>594</v>
      </c>
      <c r="B1" s="41" t="s">
        <v>595</v>
      </c>
      <c r="C1" s="41" t="s">
        <v>596</v>
      </c>
      <c r="D1" s="41" t="s">
        <v>597</v>
      </c>
      <c r="E1" s="41" t="s">
        <v>598</v>
      </c>
      <c r="F1" s="42" t="s">
        <v>599</v>
      </c>
    </row>
    <row r="2" spans="1:15" ht="15.75" customHeight="1">
      <c r="A2" s="43">
        <v>45658</v>
      </c>
      <c r="B2" s="44" t="s">
        <v>105</v>
      </c>
      <c r="C2" s="45" t="s">
        <v>600</v>
      </c>
      <c r="D2" s="44" t="s">
        <v>99</v>
      </c>
      <c r="E2" s="44" t="s">
        <v>12</v>
      </c>
      <c r="F2" s="46">
        <v>1</v>
      </c>
      <c r="H2" s="47" t="s">
        <v>99</v>
      </c>
      <c r="I2" s="48"/>
      <c r="J2" s="13">
        <f>COUNTIFS(Tabela_2[is_correct],"VERDADEIRO",Tabela_2[type],H2)</f>
        <v>0</v>
      </c>
      <c r="K2" s="13">
        <f>COUNTIFS(Tabela_2[type],H2)</f>
        <v>13</v>
      </c>
      <c r="L2" s="49">
        <f t="shared" ref="L2:L6" si="0">J2/K2</f>
        <v>0</v>
      </c>
    </row>
    <row r="3" spans="1:15" ht="15.75" customHeight="1">
      <c r="A3" s="50">
        <v>45689</v>
      </c>
      <c r="B3" s="51" t="s">
        <v>113</v>
      </c>
      <c r="C3" s="52" t="s">
        <v>600</v>
      </c>
      <c r="D3" s="51" t="s">
        <v>107</v>
      </c>
      <c r="E3" s="51" t="s">
        <v>12</v>
      </c>
      <c r="F3" s="53">
        <v>1</v>
      </c>
      <c r="H3" s="47" t="s">
        <v>107</v>
      </c>
      <c r="I3" s="48"/>
      <c r="J3" s="13">
        <f>COUNTIFS(Tabela_2[is_correct],"VERDADEIRO",Tabela_2[type],H3)</f>
        <v>0</v>
      </c>
      <c r="K3" s="13">
        <f>COUNTIFS(Tabela_2[type],H3)</f>
        <v>13</v>
      </c>
      <c r="L3" s="49">
        <f t="shared" si="0"/>
        <v>0</v>
      </c>
    </row>
    <row r="4" spans="1:15" ht="15.75" customHeight="1">
      <c r="A4" s="43">
        <v>45717</v>
      </c>
      <c r="B4" s="44" t="s">
        <v>121</v>
      </c>
      <c r="C4" s="45" t="s">
        <v>600</v>
      </c>
      <c r="D4" s="44" t="s">
        <v>115</v>
      </c>
      <c r="E4" s="44" t="s">
        <v>12</v>
      </c>
      <c r="F4" s="46">
        <v>1</v>
      </c>
      <c r="H4" s="47" t="s">
        <v>115</v>
      </c>
      <c r="I4" s="48"/>
      <c r="J4" s="13">
        <f>COUNTIFS(Tabela_2[is_correct],"VERDADEIRO",Tabela_2[type],H4)</f>
        <v>0</v>
      </c>
      <c r="K4" s="13">
        <f>COUNTIFS(Tabela_2[type],H4)</f>
        <v>13</v>
      </c>
      <c r="L4" s="49">
        <f t="shared" si="0"/>
        <v>0</v>
      </c>
    </row>
    <row r="5" spans="1:15" ht="15.75" customHeight="1">
      <c r="A5" s="50">
        <v>45748</v>
      </c>
      <c r="B5" s="51" t="s">
        <v>105</v>
      </c>
      <c r="C5" s="52" t="s">
        <v>600</v>
      </c>
      <c r="D5" s="51" t="s">
        <v>123</v>
      </c>
      <c r="E5" s="51" t="s">
        <v>12</v>
      </c>
      <c r="F5" s="53">
        <v>1</v>
      </c>
      <c r="H5" s="47" t="s">
        <v>123</v>
      </c>
      <c r="I5" s="48"/>
      <c r="J5" s="13">
        <f>COUNTIFS(Tabela_2[is_correct],"VERDADEIRO",Tabela_2[type],H5)</f>
        <v>0</v>
      </c>
      <c r="K5" s="13">
        <f>COUNTIFS(Tabela_2[type],H5)</f>
        <v>13</v>
      </c>
      <c r="L5" s="49">
        <f t="shared" si="0"/>
        <v>0</v>
      </c>
    </row>
    <row r="6" spans="1:15" ht="15.75" customHeight="1">
      <c r="A6" s="43">
        <v>45778</v>
      </c>
      <c r="B6" s="44" t="s">
        <v>136</v>
      </c>
      <c r="C6" s="45" t="s">
        <v>600</v>
      </c>
      <c r="D6" s="44" t="s">
        <v>130</v>
      </c>
      <c r="E6" s="44" t="s">
        <v>12</v>
      </c>
      <c r="F6" s="46">
        <v>1</v>
      </c>
      <c r="H6" s="47" t="s">
        <v>130</v>
      </c>
      <c r="I6" s="48"/>
      <c r="J6" s="13">
        <f>COUNTIFS(Tabela_2[is_correct],"VERDADEIRO",Tabela_2[type],H6)</f>
        <v>0</v>
      </c>
      <c r="K6" s="13">
        <f>COUNTIFS(Tabela_2[type],H6)</f>
        <v>13</v>
      </c>
      <c r="L6" s="49">
        <f t="shared" si="0"/>
        <v>0</v>
      </c>
    </row>
    <row r="7" spans="1:15" ht="15.75" customHeight="1">
      <c r="A7" s="50">
        <v>45659</v>
      </c>
      <c r="B7" s="51" t="s">
        <v>105</v>
      </c>
      <c r="C7" s="52" t="s">
        <v>600</v>
      </c>
      <c r="D7" s="51" t="s">
        <v>99</v>
      </c>
      <c r="E7" s="51" t="s">
        <v>12</v>
      </c>
      <c r="F7" s="53">
        <v>2</v>
      </c>
    </row>
    <row r="8" spans="1:15" ht="15.75" customHeight="1">
      <c r="A8" s="43">
        <v>45690</v>
      </c>
      <c r="B8" s="44" t="s">
        <v>113</v>
      </c>
      <c r="C8" s="45" t="s">
        <v>601</v>
      </c>
      <c r="D8" s="44" t="s">
        <v>107</v>
      </c>
      <c r="E8" s="44" t="s">
        <v>12</v>
      </c>
      <c r="F8" s="46">
        <v>2</v>
      </c>
      <c r="N8" s="13" t="s">
        <v>602</v>
      </c>
      <c r="O8" s="49">
        <f>COUNTIFS(Tabela_2[is_correct],"VERDADEIRO")/COUNTA(Tabela_2[is_correct])</f>
        <v>0</v>
      </c>
    </row>
    <row r="9" spans="1:15" ht="15.75" customHeight="1">
      <c r="A9" s="50">
        <v>45718</v>
      </c>
      <c r="B9" s="51" t="s">
        <v>121</v>
      </c>
      <c r="C9" s="52" t="s">
        <v>600</v>
      </c>
      <c r="D9" s="51" t="s">
        <v>115</v>
      </c>
      <c r="E9" s="51" t="s">
        <v>12</v>
      </c>
      <c r="F9" s="53">
        <v>2</v>
      </c>
    </row>
    <row r="10" spans="1:15" ht="15.75" customHeight="1">
      <c r="A10" s="43">
        <v>45749</v>
      </c>
      <c r="B10" s="44" t="s">
        <v>113</v>
      </c>
      <c r="C10" s="45" t="s">
        <v>600</v>
      </c>
      <c r="D10" s="44" t="s">
        <v>123</v>
      </c>
      <c r="E10" s="44" t="s">
        <v>12</v>
      </c>
      <c r="F10" s="46">
        <v>2</v>
      </c>
      <c r="H10" s="13" t="s">
        <v>603</v>
      </c>
      <c r="I10" s="39" t="s">
        <v>604</v>
      </c>
      <c r="J10" s="13" t="s">
        <v>605</v>
      </c>
      <c r="K10" s="13" t="s">
        <v>606</v>
      </c>
      <c r="L10" s="13" t="s">
        <v>604</v>
      </c>
    </row>
    <row r="11" spans="1:15" ht="15.75" customHeight="1">
      <c r="A11" s="50">
        <v>45779</v>
      </c>
      <c r="B11" s="51" t="s">
        <v>113</v>
      </c>
      <c r="C11" s="52" t="s">
        <v>600</v>
      </c>
      <c r="D11" s="51" t="s">
        <v>130</v>
      </c>
      <c r="E11" s="51" t="s">
        <v>12</v>
      </c>
      <c r="F11" s="53">
        <v>2</v>
      </c>
      <c r="H11" s="47" t="s">
        <v>12</v>
      </c>
      <c r="I11" s="54">
        <f t="shared" ref="I11:I12" si="1">L11</f>
        <v>0</v>
      </c>
      <c r="J11" s="13">
        <f>COUNTIFS(Tabela_2[is_correct],"VERDADEIRO",Tabela_2[lenght],H11)</f>
        <v>0</v>
      </c>
      <c r="K11" s="13">
        <f>COUNTIFS(Tabela_2[lenght],H11)</f>
        <v>30</v>
      </c>
      <c r="L11" s="49">
        <f t="shared" ref="L11:L12" si="2">J11/K11</f>
        <v>0</v>
      </c>
    </row>
    <row r="12" spans="1:15" ht="15.75" customHeight="1">
      <c r="A12" s="43">
        <v>45660</v>
      </c>
      <c r="B12" s="44" t="s">
        <v>105</v>
      </c>
      <c r="C12" s="45" t="s">
        <v>600</v>
      </c>
      <c r="D12" s="44" t="s">
        <v>99</v>
      </c>
      <c r="E12" s="44" t="s">
        <v>607</v>
      </c>
      <c r="F12" s="46">
        <v>3</v>
      </c>
      <c r="H12" s="47" t="s">
        <v>607</v>
      </c>
      <c r="I12" s="54">
        <f t="shared" si="1"/>
        <v>0</v>
      </c>
      <c r="J12" s="13">
        <f>COUNTIFS(Tabela_2[is_correct],"VERDADEIRO",Tabela_2[lenght],H12)</f>
        <v>0</v>
      </c>
      <c r="K12" s="13">
        <f>COUNTIFS(Tabela_2[lenght],H12)</f>
        <v>35</v>
      </c>
      <c r="L12" s="49">
        <f t="shared" si="2"/>
        <v>0</v>
      </c>
    </row>
    <row r="13" spans="1:15" ht="15.75" customHeight="1">
      <c r="A13" s="50">
        <v>45691</v>
      </c>
      <c r="B13" s="51" t="s">
        <v>113</v>
      </c>
      <c r="C13" s="52" t="s">
        <v>600</v>
      </c>
      <c r="D13" s="51" t="s">
        <v>107</v>
      </c>
      <c r="E13" s="51" t="s">
        <v>607</v>
      </c>
      <c r="F13" s="53">
        <v>3</v>
      </c>
      <c r="H13" s="47"/>
      <c r="I13" s="48"/>
      <c r="L13" s="49"/>
    </row>
    <row r="14" spans="1:15" ht="15.75" customHeight="1">
      <c r="A14" s="43">
        <v>45719</v>
      </c>
      <c r="B14" s="44" t="s">
        <v>105</v>
      </c>
      <c r="C14" s="45" t="s">
        <v>601</v>
      </c>
      <c r="D14" s="44" t="s">
        <v>115</v>
      </c>
      <c r="E14" s="44" t="s">
        <v>607</v>
      </c>
      <c r="F14" s="46">
        <v>3</v>
      </c>
      <c r="H14" s="47"/>
      <c r="I14" s="48"/>
      <c r="L14" s="49"/>
    </row>
    <row r="15" spans="1:15" ht="15.75" customHeight="1">
      <c r="A15" s="50">
        <v>45750</v>
      </c>
      <c r="B15" s="51" t="s">
        <v>121</v>
      </c>
      <c r="C15" s="52" t="s">
        <v>600</v>
      </c>
      <c r="D15" s="51" t="s">
        <v>123</v>
      </c>
      <c r="E15" s="51" t="s">
        <v>607</v>
      </c>
      <c r="F15" s="53">
        <v>3</v>
      </c>
      <c r="H15" s="47"/>
      <c r="I15" s="48"/>
      <c r="L15" s="49"/>
    </row>
    <row r="16" spans="1:15" ht="15.75" customHeight="1">
      <c r="A16" s="43">
        <v>45780</v>
      </c>
      <c r="B16" s="44" t="s">
        <v>121</v>
      </c>
      <c r="C16" s="45" t="s">
        <v>600</v>
      </c>
      <c r="D16" s="44" t="s">
        <v>130</v>
      </c>
      <c r="E16" s="44" t="s">
        <v>607</v>
      </c>
      <c r="F16" s="46">
        <v>3</v>
      </c>
    </row>
    <row r="17" spans="1:16" ht="15.75" customHeight="1">
      <c r="A17" s="50">
        <v>45661</v>
      </c>
      <c r="B17" s="51" t="s">
        <v>113</v>
      </c>
      <c r="C17" s="52" t="s">
        <v>601</v>
      </c>
      <c r="D17" s="51" t="s">
        <v>99</v>
      </c>
      <c r="E17" s="51" t="s">
        <v>607</v>
      </c>
      <c r="F17" s="53">
        <v>4</v>
      </c>
      <c r="O17" s="47" t="s">
        <v>99</v>
      </c>
      <c r="P17" s="49">
        <v>0.76923076923076927</v>
      </c>
    </row>
    <row r="18" spans="1:16" ht="15.75" customHeight="1">
      <c r="A18" s="43">
        <v>45692</v>
      </c>
      <c r="B18" s="44" t="s">
        <v>113</v>
      </c>
      <c r="C18" s="45" t="s">
        <v>600</v>
      </c>
      <c r="D18" s="44" t="s">
        <v>107</v>
      </c>
      <c r="E18" s="44" t="s">
        <v>607</v>
      </c>
      <c r="F18" s="46">
        <v>4</v>
      </c>
      <c r="O18" s="47" t="s">
        <v>107</v>
      </c>
      <c r="P18" s="49">
        <v>0.92307692307692313</v>
      </c>
    </row>
    <row r="19" spans="1:16" ht="15.75" customHeight="1">
      <c r="A19" s="50">
        <v>45720</v>
      </c>
      <c r="B19" s="51" t="s">
        <v>113</v>
      </c>
      <c r="C19" s="52" t="s">
        <v>600</v>
      </c>
      <c r="D19" s="51" t="s">
        <v>115</v>
      </c>
      <c r="E19" s="51" t="s">
        <v>607</v>
      </c>
      <c r="F19" s="53">
        <v>4</v>
      </c>
      <c r="O19" s="47" t="s">
        <v>115</v>
      </c>
      <c r="P19" s="49">
        <v>0.76923076923076927</v>
      </c>
    </row>
    <row r="20" spans="1:16" ht="15.75" customHeight="1">
      <c r="A20" s="43">
        <v>45751</v>
      </c>
      <c r="B20" s="44" t="s">
        <v>121</v>
      </c>
      <c r="C20" s="45" t="s">
        <v>601</v>
      </c>
      <c r="D20" s="44" t="s">
        <v>123</v>
      </c>
      <c r="E20" s="44" t="s">
        <v>607</v>
      </c>
      <c r="F20" s="46">
        <v>4</v>
      </c>
      <c r="O20" s="47" t="s">
        <v>123</v>
      </c>
      <c r="P20" s="49">
        <v>0.76923076923076927</v>
      </c>
    </row>
    <row r="21" spans="1:16" ht="15.75" customHeight="1">
      <c r="A21" s="50">
        <v>45781</v>
      </c>
      <c r="B21" s="51" t="s">
        <v>105</v>
      </c>
      <c r="C21" s="52" t="s">
        <v>600</v>
      </c>
      <c r="D21" s="51" t="s">
        <v>130</v>
      </c>
      <c r="E21" s="51" t="s">
        <v>607</v>
      </c>
      <c r="F21" s="53">
        <v>4</v>
      </c>
      <c r="O21" s="47" t="s">
        <v>130</v>
      </c>
      <c r="P21" s="49">
        <v>1</v>
      </c>
    </row>
    <row r="22" spans="1:16" ht="15.75" customHeight="1">
      <c r="A22" s="43">
        <v>45662</v>
      </c>
      <c r="B22" s="44" t="s">
        <v>113</v>
      </c>
      <c r="C22" s="45" t="s">
        <v>600</v>
      </c>
      <c r="D22" s="44" t="s">
        <v>99</v>
      </c>
      <c r="E22" s="44" t="s">
        <v>607</v>
      </c>
      <c r="F22" s="46">
        <v>5</v>
      </c>
    </row>
    <row r="23" spans="1:16" ht="15.75" customHeight="1">
      <c r="A23" s="50">
        <v>45693</v>
      </c>
      <c r="B23" s="51" t="s">
        <v>136</v>
      </c>
      <c r="C23" s="52" t="s">
        <v>600</v>
      </c>
      <c r="D23" s="51" t="s">
        <v>107</v>
      </c>
      <c r="E23" s="51" t="s">
        <v>607</v>
      </c>
      <c r="F23" s="53">
        <v>5</v>
      </c>
    </row>
    <row r="24" spans="1:16" ht="15.75" customHeight="1">
      <c r="A24" s="43">
        <v>45721</v>
      </c>
      <c r="B24" s="44" t="s">
        <v>121</v>
      </c>
      <c r="C24" s="45" t="s">
        <v>600</v>
      </c>
      <c r="D24" s="44" t="s">
        <v>115</v>
      </c>
      <c r="E24" s="44" t="s">
        <v>607</v>
      </c>
      <c r="F24" s="46">
        <v>5</v>
      </c>
    </row>
    <row r="25" spans="1:16" ht="15.75" customHeight="1">
      <c r="A25" s="50">
        <v>45752</v>
      </c>
      <c r="B25" s="51" t="s">
        <v>105</v>
      </c>
      <c r="C25" s="52" t="s">
        <v>600</v>
      </c>
      <c r="D25" s="51" t="s">
        <v>123</v>
      </c>
      <c r="E25" s="51" t="s">
        <v>607</v>
      </c>
      <c r="F25" s="53">
        <v>5</v>
      </c>
    </row>
    <row r="26" spans="1:16" ht="15.75" customHeight="1">
      <c r="A26" s="43">
        <v>45782</v>
      </c>
      <c r="B26" s="44" t="s">
        <v>105</v>
      </c>
      <c r="C26" s="45" t="s">
        <v>600</v>
      </c>
      <c r="D26" s="44" t="s">
        <v>130</v>
      </c>
      <c r="E26" s="44" t="s">
        <v>607</v>
      </c>
      <c r="F26" s="46">
        <v>5</v>
      </c>
    </row>
    <row r="27" spans="1:16" ht="15.75" customHeight="1">
      <c r="A27" s="50">
        <v>45663</v>
      </c>
      <c r="B27" s="51" t="s">
        <v>113</v>
      </c>
      <c r="C27" s="52" t="s">
        <v>600</v>
      </c>
      <c r="D27" s="51" t="s">
        <v>99</v>
      </c>
      <c r="E27" s="51" t="s">
        <v>607</v>
      </c>
      <c r="F27" s="53">
        <v>6</v>
      </c>
    </row>
    <row r="28" spans="1:16" ht="15.75" customHeight="1">
      <c r="A28" s="43">
        <v>45694</v>
      </c>
      <c r="B28" s="44" t="s">
        <v>113</v>
      </c>
      <c r="C28" s="45" t="s">
        <v>600</v>
      </c>
      <c r="D28" s="44" t="s">
        <v>107</v>
      </c>
      <c r="E28" s="44" t="s">
        <v>607</v>
      </c>
      <c r="F28" s="46">
        <v>6</v>
      </c>
    </row>
    <row r="29" spans="1:16" ht="15.75" customHeight="1">
      <c r="A29" s="50">
        <v>45722</v>
      </c>
      <c r="B29" s="51" t="s">
        <v>136</v>
      </c>
      <c r="C29" s="52" t="s">
        <v>600</v>
      </c>
      <c r="D29" s="51" t="s">
        <v>115</v>
      </c>
      <c r="E29" s="51" t="s">
        <v>607</v>
      </c>
      <c r="F29" s="53">
        <v>6</v>
      </c>
    </row>
    <row r="30" spans="1:16" ht="15.75" customHeight="1">
      <c r="A30" s="43">
        <v>45753</v>
      </c>
      <c r="B30" s="44" t="s">
        <v>121</v>
      </c>
      <c r="C30" s="45" t="s">
        <v>600</v>
      </c>
      <c r="D30" s="44" t="s">
        <v>123</v>
      </c>
      <c r="E30" s="44" t="s">
        <v>607</v>
      </c>
      <c r="F30" s="46">
        <v>6</v>
      </c>
    </row>
    <row r="31" spans="1:16" ht="15.75" customHeight="1">
      <c r="A31" s="50">
        <v>45783</v>
      </c>
      <c r="B31" s="51" t="s">
        <v>105</v>
      </c>
      <c r="C31" s="52" t="s">
        <v>600</v>
      </c>
      <c r="D31" s="51" t="s">
        <v>130</v>
      </c>
      <c r="E31" s="51" t="s">
        <v>607</v>
      </c>
      <c r="F31" s="53">
        <v>6</v>
      </c>
    </row>
    <row r="32" spans="1:16" ht="15.75" customHeight="1">
      <c r="A32" s="43">
        <v>45664</v>
      </c>
      <c r="B32" s="44" t="s">
        <v>113</v>
      </c>
      <c r="C32" s="45" t="s">
        <v>600</v>
      </c>
      <c r="D32" s="44" t="s">
        <v>99</v>
      </c>
      <c r="E32" s="44" t="s">
        <v>12</v>
      </c>
      <c r="F32" s="46">
        <v>7</v>
      </c>
    </row>
    <row r="33" spans="1:6" ht="15.75" customHeight="1">
      <c r="A33" s="50">
        <v>45695</v>
      </c>
      <c r="B33" s="51" t="s">
        <v>121</v>
      </c>
      <c r="C33" s="52" t="s">
        <v>600</v>
      </c>
      <c r="D33" s="51" t="s">
        <v>107</v>
      </c>
      <c r="E33" s="51" t="s">
        <v>12</v>
      </c>
      <c r="F33" s="53">
        <v>7</v>
      </c>
    </row>
    <row r="34" spans="1:6" ht="15.75" customHeight="1">
      <c r="A34" s="43">
        <v>45723</v>
      </c>
      <c r="B34" s="44" t="s">
        <v>121</v>
      </c>
      <c r="C34" s="45" t="s">
        <v>601</v>
      </c>
      <c r="D34" s="44" t="s">
        <v>115</v>
      </c>
      <c r="E34" s="44" t="s">
        <v>12</v>
      </c>
      <c r="F34" s="46">
        <v>7</v>
      </c>
    </row>
    <row r="35" spans="1:6" ht="15.75" customHeight="1">
      <c r="A35" s="50">
        <v>45754</v>
      </c>
      <c r="B35" s="51" t="s">
        <v>121</v>
      </c>
      <c r="C35" s="52" t="s">
        <v>601</v>
      </c>
      <c r="D35" s="51" t="s">
        <v>123</v>
      </c>
      <c r="E35" s="51" t="s">
        <v>12</v>
      </c>
      <c r="F35" s="53">
        <v>7</v>
      </c>
    </row>
    <row r="36" spans="1:6" ht="15.75" customHeight="1">
      <c r="A36" s="43">
        <v>45784</v>
      </c>
      <c r="B36" s="44" t="s">
        <v>105</v>
      </c>
      <c r="C36" s="45" t="s">
        <v>600</v>
      </c>
      <c r="D36" s="44" t="s">
        <v>130</v>
      </c>
      <c r="E36" s="44" t="s">
        <v>12</v>
      </c>
      <c r="F36" s="46">
        <v>7</v>
      </c>
    </row>
    <row r="37" spans="1:6" ht="15.75" customHeight="1">
      <c r="A37" s="50">
        <v>45665</v>
      </c>
      <c r="B37" s="51" t="s">
        <v>113</v>
      </c>
      <c r="C37" s="52" t="s">
        <v>600</v>
      </c>
      <c r="D37" s="51" t="s">
        <v>99</v>
      </c>
      <c r="E37" s="51" t="s">
        <v>12</v>
      </c>
      <c r="F37" s="53">
        <v>8</v>
      </c>
    </row>
    <row r="38" spans="1:6" ht="15.75" customHeight="1">
      <c r="A38" s="43">
        <v>45696</v>
      </c>
      <c r="B38" s="44" t="s">
        <v>121</v>
      </c>
      <c r="C38" s="45" t="s">
        <v>600</v>
      </c>
      <c r="D38" s="44" t="s">
        <v>107</v>
      </c>
      <c r="E38" s="44" t="s">
        <v>12</v>
      </c>
      <c r="F38" s="46">
        <v>8</v>
      </c>
    </row>
    <row r="39" spans="1:6" ht="15.75" customHeight="1">
      <c r="A39" s="50">
        <v>45724</v>
      </c>
      <c r="B39" s="51" t="s">
        <v>113</v>
      </c>
      <c r="C39" s="52" t="s">
        <v>601</v>
      </c>
      <c r="D39" s="51" t="s">
        <v>115</v>
      </c>
      <c r="E39" s="51" t="s">
        <v>12</v>
      </c>
      <c r="F39" s="53">
        <v>8</v>
      </c>
    </row>
    <row r="40" spans="1:6" ht="15.75" customHeight="1">
      <c r="A40" s="43">
        <v>45755</v>
      </c>
      <c r="B40" s="44" t="s">
        <v>608</v>
      </c>
      <c r="C40" s="45" t="s">
        <v>601</v>
      </c>
      <c r="D40" s="44" t="s">
        <v>123</v>
      </c>
      <c r="E40" s="44" t="s">
        <v>12</v>
      </c>
      <c r="F40" s="46">
        <v>8</v>
      </c>
    </row>
    <row r="41" spans="1:6" ht="15.75" customHeight="1">
      <c r="A41" s="50">
        <v>45785</v>
      </c>
      <c r="B41" s="51" t="s">
        <v>105</v>
      </c>
      <c r="C41" s="52" t="s">
        <v>600</v>
      </c>
      <c r="D41" s="51" t="s">
        <v>130</v>
      </c>
      <c r="E41" s="51" t="s">
        <v>12</v>
      </c>
      <c r="F41" s="53">
        <v>8</v>
      </c>
    </row>
    <row r="42" spans="1:6" ht="15">
      <c r="A42" s="55">
        <v>45679</v>
      </c>
      <c r="B42" s="44" t="s">
        <v>113</v>
      </c>
      <c r="C42" s="45" t="s">
        <v>601</v>
      </c>
      <c r="D42" s="44" t="s">
        <v>99</v>
      </c>
      <c r="E42" s="44" t="s">
        <v>607</v>
      </c>
      <c r="F42" s="46">
        <v>22</v>
      </c>
    </row>
    <row r="43" spans="1:6" ht="15">
      <c r="A43" s="56">
        <v>45710</v>
      </c>
      <c r="B43" s="51" t="s">
        <v>121</v>
      </c>
      <c r="C43" s="52" t="s">
        <v>600</v>
      </c>
      <c r="D43" s="51" t="s">
        <v>107</v>
      </c>
      <c r="E43" s="51" t="s">
        <v>607</v>
      </c>
      <c r="F43" s="53">
        <v>22</v>
      </c>
    </row>
    <row r="44" spans="1:6" ht="15">
      <c r="A44" s="55">
        <v>45738</v>
      </c>
      <c r="B44" s="44" t="s">
        <v>113</v>
      </c>
      <c r="C44" s="45" t="s">
        <v>600</v>
      </c>
      <c r="D44" s="44" t="s">
        <v>115</v>
      </c>
      <c r="E44" s="44" t="s">
        <v>607</v>
      </c>
      <c r="F44" s="46">
        <v>22</v>
      </c>
    </row>
    <row r="45" spans="1:6" ht="15">
      <c r="A45" s="56">
        <v>45769</v>
      </c>
      <c r="B45" s="51" t="s">
        <v>113</v>
      </c>
      <c r="C45" s="52" t="s">
        <v>600</v>
      </c>
      <c r="D45" s="51" t="s">
        <v>123</v>
      </c>
      <c r="E45" s="51" t="s">
        <v>607</v>
      </c>
      <c r="F45" s="53">
        <v>22</v>
      </c>
    </row>
    <row r="46" spans="1:6" ht="15">
      <c r="A46" s="55">
        <v>45799</v>
      </c>
      <c r="B46" s="44" t="s">
        <v>136</v>
      </c>
      <c r="C46" s="45" t="s">
        <v>600</v>
      </c>
      <c r="D46" s="44" t="s">
        <v>130</v>
      </c>
      <c r="E46" s="44" t="s">
        <v>607</v>
      </c>
      <c r="F46" s="46">
        <v>22</v>
      </c>
    </row>
    <row r="47" spans="1:6" ht="15">
      <c r="A47" s="56">
        <v>45680</v>
      </c>
      <c r="B47" s="51" t="s">
        <v>113</v>
      </c>
      <c r="C47" s="52" t="s">
        <v>600</v>
      </c>
      <c r="D47" s="51" t="s">
        <v>99</v>
      </c>
      <c r="E47" s="51" t="s">
        <v>12</v>
      </c>
      <c r="F47" s="53">
        <v>23</v>
      </c>
    </row>
    <row r="48" spans="1:6" ht="15">
      <c r="A48" s="55">
        <v>45711</v>
      </c>
      <c r="B48" s="44" t="s">
        <v>136</v>
      </c>
      <c r="C48" s="45" t="s">
        <v>600</v>
      </c>
      <c r="D48" s="44" t="s">
        <v>107</v>
      </c>
      <c r="E48" s="44" t="s">
        <v>12</v>
      </c>
      <c r="F48" s="46">
        <v>23</v>
      </c>
    </row>
    <row r="49" spans="1:6" ht="15">
      <c r="A49" s="56">
        <v>45739</v>
      </c>
      <c r="B49" s="51" t="s">
        <v>105</v>
      </c>
      <c r="C49" s="52" t="s">
        <v>600</v>
      </c>
      <c r="D49" s="51" t="s">
        <v>115</v>
      </c>
      <c r="E49" s="51" t="s">
        <v>12</v>
      </c>
      <c r="F49" s="53">
        <v>23</v>
      </c>
    </row>
    <row r="50" spans="1:6" ht="15">
      <c r="A50" s="55">
        <v>45770</v>
      </c>
      <c r="B50" s="44" t="s">
        <v>121</v>
      </c>
      <c r="C50" s="45" t="s">
        <v>600</v>
      </c>
      <c r="D50" s="44" t="s">
        <v>123</v>
      </c>
      <c r="E50" s="44" t="s">
        <v>12</v>
      </c>
      <c r="F50" s="46">
        <v>23</v>
      </c>
    </row>
    <row r="51" spans="1:6" ht="15">
      <c r="A51" s="56">
        <v>45800</v>
      </c>
      <c r="B51" s="51" t="s">
        <v>113</v>
      </c>
      <c r="C51" s="52" t="s">
        <v>600</v>
      </c>
      <c r="D51" s="51" t="s">
        <v>130</v>
      </c>
      <c r="E51" s="51" t="s">
        <v>12</v>
      </c>
      <c r="F51" s="53">
        <v>23</v>
      </c>
    </row>
    <row r="52" spans="1:6" ht="15">
      <c r="A52" s="57" t="s">
        <v>609</v>
      </c>
      <c r="B52" s="44" t="s">
        <v>105</v>
      </c>
      <c r="C52" s="45" t="s">
        <v>600</v>
      </c>
      <c r="D52" s="44" t="s">
        <v>99</v>
      </c>
      <c r="E52" s="44" t="s">
        <v>607</v>
      </c>
      <c r="F52" s="46">
        <v>40</v>
      </c>
    </row>
    <row r="53" spans="1:6" ht="15">
      <c r="A53" s="58" t="s">
        <v>610</v>
      </c>
      <c r="B53" s="51" t="s">
        <v>121</v>
      </c>
      <c r="C53" s="52" t="s">
        <v>600</v>
      </c>
      <c r="D53" s="51" t="s">
        <v>107</v>
      </c>
      <c r="E53" s="51" t="s">
        <v>607</v>
      </c>
      <c r="F53" s="53">
        <v>40</v>
      </c>
    </row>
    <row r="54" spans="1:6" ht="15">
      <c r="A54" s="57" t="s">
        <v>611</v>
      </c>
      <c r="B54" s="44" t="s">
        <v>113</v>
      </c>
      <c r="C54" s="45" t="s">
        <v>600</v>
      </c>
      <c r="D54" s="44" t="s">
        <v>115</v>
      </c>
      <c r="E54" s="44" t="s">
        <v>607</v>
      </c>
      <c r="F54" s="46">
        <v>40</v>
      </c>
    </row>
    <row r="55" spans="1:6" ht="15">
      <c r="A55" s="58" t="s">
        <v>612</v>
      </c>
      <c r="B55" s="51" t="s">
        <v>105</v>
      </c>
      <c r="C55" s="52" t="s">
        <v>600</v>
      </c>
      <c r="D55" s="51" t="s">
        <v>123</v>
      </c>
      <c r="E55" s="51" t="s">
        <v>607</v>
      </c>
      <c r="F55" s="53">
        <v>40</v>
      </c>
    </row>
    <row r="56" spans="1:6" ht="15">
      <c r="A56" s="57" t="s">
        <v>613</v>
      </c>
      <c r="B56" s="44" t="s">
        <v>121</v>
      </c>
      <c r="C56" s="45" t="s">
        <v>600</v>
      </c>
      <c r="D56" s="44" t="s">
        <v>130</v>
      </c>
      <c r="E56" s="44" t="s">
        <v>607</v>
      </c>
      <c r="F56" s="46">
        <v>40</v>
      </c>
    </row>
    <row r="57" spans="1:6" ht="15">
      <c r="A57" s="58" t="s">
        <v>614</v>
      </c>
      <c r="B57" s="51" t="s">
        <v>113</v>
      </c>
      <c r="C57" s="52" t="s">
        <v>601</v>
      </c>
      <c r="D57" s="51" t="s">
        <v>99</v>
      </c>
      <c r="E57" s="51" t="s">
        <v>12</v>
      </c>
      <c r="F57" s="53">
        <v>44</v>
      </c>
    </row>
    <row r="58" spans="1:6" ht="15">
      <c r="A58" s="57" t="s">
        <v>615</v>
      </c>
      <c r="B58" s="44" t="s">
        <v>105</v>
      </c>
      <c r="C58" s="45" t="s">
        <v>600</v>
      </c>
      <c r="D58" s="44" t="s">
        <v>107</v>
      </c>
      <c r="E58" s="44" t="s">
        <v>12</v>
      </c>
      <c r="F58" s="46">
        <v>44</v>
      </c>
    </row>
    <row r="59" spans="1:6" ht="15">
      <c r="A59" s="58" t="s">
        <v>616</v>
      </c>
      <c r="B59" s="51" t="s">
        <v>121</v>
      </c>
      <c r="C59" s="52" t="s">
        <v>600</v>
      </c>
      <c r="D59" s="51" t="s">
        <v>115</v>
      </c>
      <c r="E59" s="51" t="s">
        <v>12</v>
      </c>
      <c r="F59" s="53">
        <v>44</v>
      </c>
    </row>
    <row r="60" spans="1:6" ht="15">
      <c r="A60" s="57" t="s">
        <v>617</v>
      </c>
      <c r="B60" s="44" t="s">
        <v>105</v>
      </c>
      <c r="C60" s="45" t="s">
        <v>600</v>
      </c>
      <c r="D60" s="44" t="s">
        <v>123</v>
      </c>
      <c r="E60" s="44" t="s">
        <v>12</v>
      </c>
      <c r="F60" s="46">
        <v>44</v>
      </c>
    </row>
    <row r="61" spans="1:6" ht="15">
      <c r="A61" s="58" t="s">
        <v>618</v>
      </c>
      <c r="B61" s="51" t="s">
        <v>105</v>
      </c>
      <c r="C61" s="52" t="s">
        <v>600</v>
      </c>
      <c r="D61" s="51" t="s">
        <v>130</v>
      </c>
      <c r="E61" s="51" t="s">
        <v>12</v>
      </c>
      <c r="F61" s="53">
        <v>44</v>
      </c>
    </row>
    <row r="62" spans="1:6" ht="15">
      <c r="A62" s="57" t="s">
        <v>619</v>
      </c>
      <c r="B62" s="44" t="s">
        <v>105</v>
      </c>
      <c r="C62" s="45" t="s">
        <v>600</v>
      </c>
      <c r="D62" s="44" t="s">
        <v>99</v>
      </c>
      <c r="E62" s="44" t="s">
        <v>607</v>
      </c>
      <c r="F62" s="46">
        <v>45</v>
      </c>
    </row>
    <row r="63" spans="1:6" ht="15">
      <c r="A63" s="58" t="s">
        <v>620</v>
      </c>
      <c r="B63" s="51" t="s">
        <v>113</v>
      </c>
      <c r="C63" s="52" t="s">
        <v>600</v>
      </c>
      <c r="D63" s="51" t="s">
        <v>107</v>
      </c>
      <c r="E63" s="51" t="s">
        <v>607</v>
      </c>
      <c r="F63" s="53">
        <v>45</v>
      </c>
    </row>
    <row r="64" spans="1:6" ht="15">
      <c r="A64" s="57" t="s">
        <v>621</v>
      </c>
      <c r="B64" s="44" t="s">
        <v>113</v>
      </c>
      <c r="C64" s="45" t="s">
        <v>600</v>
      </c>
      <c r="D64" s="44" t="s">
        <v>115</v>
      </c>
      <c r="E64" s="44" t="s">
        <v>607</v>
      </c>
      <c r="F64" s="46">
        <v>45</v>
      </c>
    </row>
    <row r="65" spans="1:6" ht="15">
      <c r="A65" s="58" t="s">
        <v>622</v>
      </c>
      <c r="B65" s="51" t="s">
        <v>121</v>
      </c>
      <c r="C65" s="52" t="s">
        <v>600</v>
      </c>
      <c r="D65" s="51" t="s">
        <v>123</v>
      </c>
      <c r="E65" s="51" t="s">
        <v>607</v>
      </c>
      <c r="F65" s="53">
        <v>45</v>
      </c>
    </row>
    <row r="66" spans="1:6" ht="15">
      <c r="A66" s="59" t="s">
        <v>623</v>
      </c>
      <c r="B66" s="60" t="s">
        <v>136</v>
      </c>
      <c r="C66" s="61" t="s">
        <v>600</v>
      </c>
      <c r="D66" s="60" t="s">
        <v>130</v>
      </c>
      <c r="E66" s="60" t="s">
        <v>607</v>
      </c>
      <c r="F66" s="62">
        <v>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42578125" customWidth="1"/>
    <col min="3" max="3" width="13" customWidth="1"/>
  </cols>
  <sheetData>
    <row r="1" spans="1:15">
      <c r="A1" s="40" t="s">
        <v>594</v>
      </c>
      <c r="B1" s="41" t="s">
        <v>595</v>
      </c>
      <c r="C1" s="63" t="s">
        <v>596</v>
      </c>
      <c r="D1" s="41" t="s">
        <v>597</v>
      </c>
      <c r="E1" s="41" t="s">
        <v>598</v>
      </c>
      <c r="F1" s="42" t="s">
        <v>599</v>
      </c>
    </row>
    <row r="2" spans="1:15" ht="15.75" customHeight="1">
      <c r="A2" s="43">
        <v>45658</v>
      </c>
      <c r="B2" s="44" t="s">
        <v>105</v>
      </c>
      <c r="C2" s="64" t="s">
        <v>600</v>
      </c>
      <c r="D2" s="44" t="s">
        <v>99</v>
      </c>
      <c r="E2" s="44" t="s">
        <v>12</v>
      </c>
      <c r="F2" s="46">
        <v>1</v>
      </c>
      <c r="H2" s="47" t="s">
        <v>99</v>
      </c>
      <c r="I2" s="48"/>
      <c r="J2" s="13">
        <f>COUNTIFS(Tabela[is_correct],"VERDADEIRO",Tabela[type],H2)</f>
        <v>0</v>
      </c>
      <c r="K2" s="13">
        <f>COUNTIFS(Tabela[type],H2)</f>
        <v>13</v>
      </c>
      <c r="L2" s="49">
        <f t="shared" ref="L2:L6" si="0">J2/K2</f>
        <v>0</v>
      </c>
    </row>
    <row r="3" spans="1:15" ht="15.75" customHeight="1">
      <c r="A3" s="50">
        <v>45689</v>
      </c>
      <c r="B3" s="51" t="s">
        <v>113</v>
      </c>
      <c r="C3" s="65" t="s">
        <v>600</v>
      </c>
      <c r="D3" s="51" t="s">
        <v>107</v>
      </c>
      <c r="E3" s="51" t="s">
        <v>12</v>
      </c>
      <c r="F3" s="53">
        <v>1</v>
      </c>
      <c r="H3" s="47" t="s">
        <v>107</v>
      </c>
      <c r="I3" s="48"/>
      <c r="J3" s="13">
        <f>COUNTIFS(Tabela[is_correct],"VERDADEIRO",Tabela[type],H3)</f>
        <v>0</v>
      </c>
      <c r="K3" s="13">
        <f>COUNTIFS(Tabela[type],H3)</f>
        <v>13</v>
      </c>
      <c r="L3" s="49">
        <f t="shared" si="0"/>
        <v>0</v>
      </c>
    </row>
    <row r="4" spans="1:15" ht="15.75" customHeight="1">
      <c r="A4" s="43">
        <v>45717</v>
      </c>
      <c r="B4" s="44" t="s">
        <v>121</v>
      </c>
      <c r="C4" s="64" t="s">
        <v>600</v>
      </c>
      <c r="D4" s="44" t="s">
        <v>115</v>
      </c>
      <c r="E4" s="44" t="s">
        <v>12</v>
      </c>
      <c r="F4" s="46">
        <v>1</v>
      </c>
      <c r="H4" s="47" t="s">
        <v>115</v>
      </c>
      <c r="I4" s="48"/>
      <c r="J4" s="13">
        <f>COUNTIFS(Tabela[is_correct],"VERDADEIRO",Tabela[type],H4)</f>
        <v>0</v>
      </c>
      <c r="K4" s="13">
        <f>COUNTIFS(Tabela[type],H4)</f>
        <v>13</v>
      </c>
      <c r="L4" s="49">
        <f t="shared" si="0"/>
        <v>0</v>
      </c>
    </row>
    <row r="5" spans="1:15" ht="15.75" customHeight="1">
      <c r="A5" s="50">
        <v>45748</v>
      </c>
      <c r="B5" s="51" t="s">
        <v>105</v>
      </c>
      <c r="C5" s="65" t="s">
        <v>600</v>
      </c>
      <c r="D5" s="51" t="s">
        <v>123</v>
      </c>
      <c r="E5" s="51" t="s">
        <v>12</v>
      </c>
      <c r="F5" s="53">
        <v>1</v>
      </c>
      <c r="H5" s="47" t="s">
        <v>123</v>
      </c>
      <c r="I5" s="48"/>
      <c r="J5" s="13">
        <f>COUNTIFS(Tabela[is_correct],"VERDADEIRO",Tabela[type],H5)</f>
        <v>0</v>
      </c>
      <c r="K5" s="13">
        <f>COUNTIFS(Tabela[type],H5)</f>
        <v>13</v>
      </c>
      <c r="L5" s="49">
        <f t="shared" si="0"/>
        <v>0</v>
      </c>
    </row>
    <row r="6" spans="1:15" ht="15.75" customHeight="1">
      <c r="A6" s="43">
        <v>45778</v>
      </c>
      <c r="B6" s="44" t="s">
        <v>136</v>
      </c>
      <c r="C6" s="64" t="s">
        <v>600</v>
      </c>
      <c r="D6" s="44" t="s">
        <v>130</v>
      </c>
      <c r="E6" s="44" t="s">
        <v>12</v>
      </c>
      <c r="F6" s="46">
        <v>1</v>
      </c>
      <c r="H6" s="47" t="s">
        <v>130</v>
      </c>
      <c r="I6" s="48"/>
      <c r="J6" s="13">
        <f>COUNTIFS(Tabela[is_correct],"VERDADEIRO",Tabela[type],H6)</f>
        <v>0</v>
      </c>
      <c r="K6" s="13">
        <f>COUNTIFS(Tabela[type],H6)</f>
        <v>13</v>
      </c>
      <c r="L6" s="49">
        <f t="shared" si="0"/>
        <v>0</v>
      </c>
    </row>
    <row r="7" spans="1:15" ht="15.75" customHeight="1">
      <c r="A7" s="50">
        <v>45659</v>
      </c>
      <c r="B7" s="51" t="s">
        <v>105</v>
      </c>
      <c r="C7" s="65" t="s">
        <v>600</v>
      </c>
      <c r="D7" s="51" t="s">
        <v>99</v>
      </c>
      <c r="E7" s="51" t="s">
        <v>12</v>
      </c>
      <c r="F7" s="53">
        <v>2</v>
      </c>
    </row>
    <row r="8" spans="1:15" ht="15.75" customHeight="1">
      <c r="A8" s="43">
        <v>45690</v>
      </c>
      <c r="B8" s="44" t="s">
        <v>113</v>
      </c>
      <c r="C8" s="64" t="s">
        <v>601</v>
      </c>
      <c r="D8" s="44" t="s">
        <v>107</v>
      </c>
      <c r="E8" s="44" t="s">
        <v>12</v>
      </c>
      <c r="F8" s="46">
        <v>2</v>
      </c>
      <c r="N8" s="13" t="s">
        <v>602</v>
      </c>
      <c r="O8" s="49">
        <f>COUNTIFS(Tabela[is_correct],"VERDADEIRO")/COUNTA(Tabela[is_correct])</f>
        <v>0</v>
      </c>
    </row>
    <row r="9" spans="1:15" ht="15.75" customHeight="1">
      <c r="A9" s="50">
        <v>45718</v>
      </c>
      <c r="B9" s="51" t="s">
        <v>121</v>
      </c>
      <c r="C9" s="65" t="s">
        <v>600</v>
      </c>
      <c r="D9" s="51" t="s">
        <v>115</v>
      </c>
      <c r="E9" s="51" t="s">
        <v>12</v>
      </c>
      <c r="F9" s="53">
        <v>2</v>
      </c>
    </row>
    <row r="10" spans="1:15" ht="15.75" customHeight="1">
      <c r="A10" s="43">
        <v>45749</v>
      </c>
      <c r="B10" s="44" t="s">
        <v>113</v>
      </c>
      <c r="C10" s="64" t="s">
        <v>600</v>
      </c>
      <c r="D10" s="44" t="s">
        <v>123</v>
      </c>
      <c r="E10" s="44" t="s">
        <v>12</v>
      </c>
      <c r="F10" s="46">
        <v>2</v>
      </c>
      <c r="H10" s="13" t="s">
        <v>603</v>
      </c>
      <c r="I10" s="39" t="s">
        <v>604</v>
      </c>
      <c r="J10" s="13" t="s">
        <v>605</v>
      </c>
      <c r="K10" s="13" t="s">
        <v>606</v>
      </c>
      <c r="L10" s="13" t="s">
        <v>604</v>
      </c>
    </row>
    <row r="11" spans="1:15" ht="15.75" customHeight="1">
      <c r="A11" s="50">
        <v>45779</v>
      </c>
      <c r="B11" s="51" t="s">
        <v>113</v>
      </c>
      <c r="C11" s="65" t="s">
        <v>601</v>
      </c>
      <c r="D11" s="51" t="s">
        <v>130</v>
      </c>
      <c r="E11" s="51" t="s">
        <v>12</v>
      </c>
      <c r="F11" s="53">
        <v>2</v>
      </c>
      <c r="H11" s="47" t="s">
        <v>12</v>
      </c>
      <c r="I11" s="54">
        <f t="shared" ref="I11:I12" si="1">L11</f>
        <v>0</v>
      </c>
      <c r="J11" s="13">
        <f>COUNTIFS(Tabela[is_correct],"VERDADEIRO",Tabela[lenght],H11)</f>
        <v>0</v>
      </c>
      <c r="K11" s="13">
        <f>COUNTIFS(Tabela[lenght],H11)</f>
        <v>30</v>
      </c>
      <c r="L11" s="49">
        <f t="shared" ref="L11:L12" si="2">J11/K11</f>
        <v>0</v>
      </c>
    </row>
    <row r="12" spans="1:15" ht="15.75" customHeight="1">
      <c r="A12" s="43">
        <v>45660</v>
      </c>
      <c r="B12" s="44" t="s">
        <v>105</v>
      </c>
      <c r="C12" s="64" t="s">
        <v>600</v>
      </c>
      <c r="D12" s="44" t="s">
        <v>99</v>
      </c>
      <c r="E12" s="44" t="s">
        <v>607</v>
      </c>
      <c r="F12" s="46">
        <v>3</v>
      </c>
      <c r="H12" s="47" t="s">
        <v>607</v>
      </c>
      <c r="I12" s="54">
        <f t="shared" si="1"/>
        <v>0</v>
      </c>
      <c r="J12" s="13">
        <f>COUNTIFS(Tabela[is_correct],"VERDADEIRO",Tabela[lenght],H12)</f>
        <v>0</v>
      </c>
      <c r="K12" s="13">
        <f>COUNTIFS(Tabela[lenght],H12)</f>
        <v>35</v>
      </c>
      <c r="L12" s="49">
        <f t="shared" si="2"/>
        <v>0</v>
      </c>
    </row>
    <row r="13" spans="1:15" ht="15.75" customHeight="1">
      <c r="A13" s="50">
        <v>45691</v>
      </c>
      <c r="B13" s="51" t="s">
        <v>113</v>
      </c>
      <c r="C13" s="65" t="s">
        <v>600</v>
      </c>
      <c r="D13" s="51" t="s">
        <v>107</v>
      </c>
      <c r="E13" s="51" t="s">
        <v>607</v>
      </c>
      <c r="F13" s="53">
        <v>3</v>
      </c>
      <c r="H13" s="47"/>
      <c r="I13" s="48"/>
      <c r="L13" s="49"/>
    </row>
    <row r="14" spans="1:15" ht="15.75" customHeight="1">
      <c r="A14" s="43">
        <v>45719</v>
      </c>
      <c r="B14" s="44" t="s">
        <v>105</v>
      </c>
      <c r="C14" s="64" t="s">
        <v>601</v>
      </c>
      <c r="D14" s="44" t="s">
        <v>115</v>
      </c>
      <c r="E14" s="44" t="s">
        <v>607</v>
      </c>
      <c r="F14" s="46">
        <v>3</v>
      </c>
      <c r="H14" s="47"/>
      <c r="I14" s="48"/>
      <c r="L14" s="49"/>
    </row>
    <row r="15" spans="1:15" ht="15.75" customHeight="1">
      <c r="A15" s="50">
        <v>45750</v>
      </c>
      <c r="B15" s="51" t="s">
        <v>121</v>
      </c>
      <c r="C15" s="65" t="s">
        <v>600</v>
      </c>
      <c r="D15" s="51" t="s">
        <v>123</v>
      </c>
      <c r="E15" s="51" t="s">
        <v>607</v>
      </c>
      <c r="F15" s="53">
        <v>3</v>
      </c>
      <c r="H15" s="47"/>
      <c r="I15" s="48"/>
      <c r="L15" s="49"/>
    </row>
    <row r="16" spans="1:15" ht="15.75" customHeight="1">
      <c r="A16" s="43">
        <v>45780</v>
      </c>
      <c r="B16" s="44" t="s">
        <v>121</v>
      </c>
      <c r="C16" s="64" t="s">
        <v>600</v>
      </c>
      <c r="D16" s="44" t="s">
        <v>130</v>
      </c>
      <c r="E16" s="44" t="s">
        <v>607</v>
      </c>
      <c r="F16" s="46">
        <v>3</v>
      </c>
    </row>
    <row r="17" spans="1:16" ht="15.75" customHeight="1">
      <c r="A17" s="50">
        <v>45661</v>
      </c>
      <c r="B17" s="51" t="s">
        <v>113</v>
      </c>
      <c r="C17" s="65" t="s">
        <v>600</v>
      </c>
      <c r="D17" s="51" t="s">
        <v>99</v>
      </c>
      <c r="E17" s="51" t="s">
        <v>607</v>
      </c>
      <c r="F17" s="53">
        <v>4</v>
      </c>
      <c r="O17" s="47" t="s">
        <v>99</v>
      </c>
      <c r="P17" s="49">
        <v>0.76923076923076927</v>
      </c>
    </row>
    <row r="18" spans="1:16" ht="15.75" customHeight="1">
      <c r="A18" s="43">
        <v>45692</v>
      </c>
      <c r="B18" s="44" t="s">
        <v>113</v>
      </c>
      <c r="C18" s="64" t="s">
        <v>600</v>
      </c>
      <c r="D18" s="44" t="s">
        <v>107</v>
      </c>
      <c r="E18" s="44" t="s">
        <v>607</v>
      </c>
      <c r="F18" s="46">
        <v>4</v>
      </c>
      <c r="O18" s="47" t="s">
        <v>107</v>
      </c>
      <c r="P18" s="49">
        <v>0.92307692307692313</v>
      </c>
    </row>
    <row r="19" spans="1:16" ht="15.75" customHeight="1">
      <c r="A19" s="50">
        <v>45720</v>
      </c>
      <c r="B19" s="51" t="s">
        <v>113</v>
      </c>
      <c r="C19" s="65" t="s">
        <v>600</v>
      </c>
      <c r="D19" s="51" t="s">
        <v>115</v>
      </c>
      <c r="E19" s="51" t="s">
        <v>607</v>
      </c>
      <c r="F19" s="53">
        <v>4</v>
      </c>
      <c r="O19" s="47" t="s">
        <v>115</v>
      </c>
      <c r="P19" s="49">
        <v>0.76923076923076927</v>
      </c>
    </row>
    <row r="20" spans="1:16" ht="15.75" customHeight="1">
      <c r="A20" s="43">
        <v>45751</v>
      </c>
      <c r="B20" s="44" t="s">
        <v>121</v>
      </c>
      <c r="C20" s="64" t="s">
        <v>600</v>
      </c>
      <c r="D20" s="44" t="s">
        <v>123</v>
      </c>
      <c r="E20" s="44" t="s">
        <v>607</v>
      </c>
      <c r="F20" s="46">
        <v>4</v>
      </c>
      <c r="O20" s="47" t="s">
        <v>123</v>
      </c>
      <c r="P20" s="49">
        <v>0.76923076923076927</v>
      </c>
    </row>
    <row r="21" spans="1:16" ht="15.75" customHeight="1">
      <c r="A21" s="50">
        <v>45781</v>
      </c>
      <c r="B21" s="51" t="s">
        <v>105</v>
      </c>
      <c r="C21" s="65" t="s">
        <v>600</v>
      </c>
      <c r="D21" s="51" t="s">
        <v>130</v>
      </c>
      <c r="E21" s="51" t="s">
        <v>607</v>
      </c>
      <c r="F21" s="53">
        <v>4</v>
      </c>
      <c r="O21" s="47" t="s">
        <v>130</v>
      </c>
      <c r="P21" s="49">
        <v>1</v>
      </c>
    </row>
    <row r="22" spans="1:16" ht="15.75" customHeight="1">
      <c r="A22" s="43">
        <v>45662</v>
      </c>
      <c r="B22" s="44" t="s">
        <v>113</v>
      </c>
      <c r="C22" s="64" t="s">
        <v>600</v>
      </c>
      <c r="D22" s="44" t="s">
        <v>99</v>
      </c>
      <c r="E22" s="44" t="s">
        <v>607</v>
      </c>
      <c r="F22" s="46">
        <v>5</v>
      </c>
    </row>
    <row r="23" spans="1:16" ht="15.75" customHeight="1">
      <c r="A23" s="50">
        <v>45693</v>
      </c>
      <c r="B23" s="51" t="s">
        <v>136</v>
      </c>
      <c r="C23" s="65" t="s">
        <v>600</v>
      </c>
      <c r="D23" s="51" t="s">
        <v>107</v>
      </c>
      <c r="E23" s="51" t="s">
        <v>607</v>
      </c>
      <c r="F23" s="53">
        <v>5</v>
      </c>
    </row>
    <row r="24" spans="1:16" ht="15.75" customHeight="1">
      <c r="A24" s="43">
        <v>45721</v>
      </c>
      <c r="B24" s="44" t="s">
        <v>121</v>
      </c>
      <c r="C24" s="64" t="s">
        <v>600</v>
      </c>
      <c r="D24" s="44" t="s">
        <v>115</v>
      </c>
      <c r="E24" s="44" t="s">
        <v>607</v>
      </c>
      <c r="F24" s="46">
        <v>5</v>
      </c>
    </row>
    <row r="25" spans="1:16" ht="15.75" customHeight="1">
      <c r="A25" s="50">
        <v>45752</v>
      </c>
      <c r="B25" s="51" t="s">
        <v>105</v>
      </c>
      <c r="C25" s="65" t="s">
        <v>600</v>
      </c>
      <c r="D25" s="51" t="s">
        <v>123</v>
      </c>
      <c r="E25" s="51" t="s">
        <v>607</v>
      </c>
      <c r="F25" s="53">
        <v>5</v>
      </c>
    </row>
    <row r="26" spans="1:16" ht="15.75" customHeight="1">
      <c r="A26" s="43">
        <v>45782</v>
      </c>
      <c r="B26" s="44" t="s">
        <v>105</v>
      </c>
      <c r="C26" s="64" t="s">
        <v>600</v>
      </c>
      <c r="D26" s="44" t="s">
        <v>130</v>
      </c>
      <c r="E26" s="44" t="s">
        <v>607</v>
      </c>
      <c r="F26" s="46">
        <v>5</v>
      </c>
    </row>
    <row r="27" spans="1:16" ht="15.75" customHeight="1">
      <c r="A27" s="50">
        <v>45663</v>
      </c>
      <c r="B27" s="51" t="s">
        <v>113</v>
      </c>
      <c r="C27" s="65" t="s">
        <v>600</v>
      </c>
      <c r="D27" s="51" t="s">
        <v>99</v>
      </c>
      <c r="E27" s="51" t="s">
        <v>607</v>
      </c>
      <c r="F27" s="53">
        <v>6</v>
      </c>
    </row>
    <row r="28" spans="1:16" ht="15.75" customHeight="1">
      <c r="A28" s="43">
        <v>45694</v>
      </c>
      <c r="B28" s="44" t="s">
        <v>113</v>
      </c>
      <c r="C28" s="64" t="s">
        <v>600</v>
      </c>
      <c r="D28" s="44" t="s">
        <v>107</v>
      </c>
      <c r="E28" s="44" t="s">
        <v>607</v>
      </c>
      <c r="F28" s="46">
        <v>6</v>
      </c>
    </row>
    <row r="29" spans="1:16" ht="15.75" customHeight="1">
      <c r="A29" s="50">
        <v>45722</v>
      </c>
      <c r="B29" s="51" t="s">
        <v>136</v>
      </c>
      <c r="C29" s="65" t="s">
        <v>601</v>
      </c>
      <c r="D29" s="51" t="s">
        <v>115</v>
      </c>
      <c r="E29" s="51" t="s">
        <v>607</v>
      </c>
      <c r="F29" s="53">
        <v>6</v>
      </c>
    </row>
    <row r="30" spans="1:16" ht="15.75" customHeight="1">
      <c r="A30" s="43">
        <v>45753</v>
      </c>
      <c r="B30" s="44" t="s">
        <v>121</v>
      </c>
      <c r="C30" s="64" t="s">
        <v>600</v>
      </c>
      <c r="D30" s="44" t="s">
        <v>123</v>
      </c>
      <c r="E30" s="44" t="s">
        <v>607</v>
      </c>
      <c r="F30" s="46">
        <v>6</v>
      </c>
    </row>
    <row r="31" spans="1:16" ht="15.75" customHeight="1">
      <c r="A31" s="50">
        <v>45783</v>
      </c>
      <c r="B31" s="51" t="s">
        <v>105</v>
      </c>
      <c r="C31" s="65" t="s">
        <v>600</v>
      </c>
      <c r="D31" s="51" t="s">
        <v>130</v>
      </c>
      <c r="E31" s="51" t="s">
        <v>607</v>
      </c>
      <c r="F31" s="53">
        <v>6</v>
      </c>
    </row>
    <row r="32" spans="1:16" ht="15.75" customHeight="1">
      <c r="A32" s="43">
        <v>45664</v>
      </c>
      <c r="B32" s="44" t="s">
        <v>113</v>
      </c>
      <c r="C32" s="64" t="s">
        <v>600</v>
      </c>
      <c r="D32" s="44" t="s">
        <v>99</v>
      </c>
      <c r="E32" s="44" t="s">
        <v>12</v>
      </c>
      <c r="F32" s="46">
        <v>7</v>
      </c>
    </row>
    <row r="33" spans="1:6" ht="15.75" customHeight="1">
      <c r="A33" s="50">
        <v>45695</v>
      </c>
      <c r="B33" s="51" t="s">
        <v>121</v>
      </c>
      <c r="C33" s="65" t="s">
        <v>600</v>
      </c>
      <c r="D33" s="51" t="s">
        <v>107</v>
      </c>
      <c r="E33" s="51" t="s">
        <v>12</v>
      </c>
      <c r="F33" s="53">
        <v>7</v>
      </c>
    </row>
    <row r="34" spans="1:6" ht="15.75" customHeight="1">
      <c r="A34" s="43">
        <v>45723</v>
      </c>
      <c r="B34" s="44" t="s">
        <v>121</v>
      </c>
      <c r="C34" s="64" t="s">
        <v>600</v>
      </c>
      <c r="D34" s="44" t="s">
        <v>115</v>
      </c>
      <c r="E34" s="44" t="s">
        <v>12</v>
      </c>
      <c r="F34" s="46">
        <v>7</v>
      </c>
    </row>
    <row r="35" spans="1:6" ht="15.75" customHeight="1">
      <c r="A35" s="50">
        <v>45754</v>
      </c>
      <c r="B35" s="51" t="s">
        <v>121</v>
      </c>
      <c r="C35" s="65" t="s">
        <v>600</v>
      </c>
      <c r="D35" s="51" t="s">
        <v>123</v>
      </c>
      <c r="E35" s="51" t="s">
        <v>12</v>
      </c>
      <c r="F35" s="53">
        <v>7</v>
      </c>
    </row>
    <row r="36" spans="1:6" ht="15.75" customHeight="1">
      <c r="A36" s="43">
        <v>45784</v>
      </c>
      <c r="B36" s="44" t="s">
        <v>105</v>
      </c>
      <c r="C36" s="64" t="s">
        <v>601</v>
      </c>
      <c r="D36" s="44" t="s">
        <v>130</v>
      </c>
      <c r="E36" s="44" t="s">
        <v>12</v>
      </c>
      <c r="F36" s="46">
        <v>7</v>
      </c>
    </row>
    <row r="37" spans="1:6" ht="15.75" customHeight="1">
      <c r="A37" s="50">
        <v>45665</v>
      </c>
      <c r="B37" s="51" t="s">
        <v>113</v>
      </c>
      <c r="C37" s="65" t="s">
        <v>600</v>
      </c>
      <c r="D37" s="51" t="s">
        <v>99</v>
      </c>
      <c r="E37" s="51" t="s">
        <v>12</v>
      </c>
      <c r="F37" s="53">
        <v>8</v>
      </c>
    </row>
    <row r="38" spans="1:6" ht="15.75" customHeight="1">
      <c r="A38" s="43">
        <v>45696</v>
      </c>
      <c r="B38" s="44" t="s">
        <v>121</v>
      </c>
      <c r="C38" s="64" t="s">
        <v>601</v>
      </c>
      <c r="D38" s="44" t="s">
        <v>107</v>
      </c>
      <c r="E38" s="44" t="s">
        <v>12</v>
      </c>
      <c r="F38" s="46">
        <v>8</v>
      </c>
    </row>
    <row r="39" spans="1:6" ht="15.75" customHeight="1">
      <c r="A39" s="50">
        <v>45724</v>
      </c>
      <c r="B39" s="51" t="s">
        <v>113</v>
      </c>
      <c r="C39" s="65" t="s">
        <v>601</v>
      </c>
      <c r="D39" s="51" t="s">
        <v>115</v>
      </c>
      <c r="E39" s="51" t="s">
        <v>12</v>
      </c>
      <c r="F39" s="53">
        <v>8</v>
      </c>
    </row>
    <row r="40" spans="1:6" ht="15.75" customHeight="1">
      <c r="A40" s="43">
        <v>45755</v>
      </c>
      <c r="B40" s="44" t="s">
        <v>608</v>
      </c>
      <c r="C40" s="64" t="s">
        <v>601</v>
      </c>
      <c r="D40" s="44" t="s">
        <v>123</v>
      </c>
      <c r="E40" s="44" t="s">
        <v>12</v>
      </c>
      <c r="F40" s="46">
        <v>8</v>
      </c>
    </row>
    <row r="41" spans="1:6" ht="15.75" customHeight="1">
      <c r="A41" s="50">
        <v>45785</v>
      </c>
      <c r="B41" s="51" t="s">
        <v>105</v>
      </c>
      <c r="C41" s="65" t="s">
        <v>600</v>
      </c>
      <c r="D41" s="51" t="s">
        <v>130</v>
      </c>
      <c r="E41" s="51" t="s">
        <v>12</v>
      </c>
      <c r="F41" s="53">
        <v>8</v>
      </c>
    </row>
    <row r="42" spans="1:6" ht="15">
      <c r="A42" s="55">
        <v>45679</v>
      </c>
      <c r="B42" s="44" t="s">
        <v>113</v>
      </c>
      <c r="C42" s="64" t="s">
        <v>601</v>
      </c>
      <c r="D42" s="44" t="s">
        <v>99</v>
      </c>
      <c r="E42" s="44" t="s">
        <v>607</v>
      </c>
      <c r="F42" s="46">
        <v>22</v>
      </c>
    </row>
    <row r="43" spans="1:6" ht="15">
      <c r="A43" s="56">
        <v>45710</v>
      </c>
      <c r="B43" s="51" t="s">
        <v>121</v>
      </c>
      <c r="C43" s="65" t="s">
        <v>600</v>
      </c>
      <c r="D43" s="51" t="s">
        <v>107</v>
      </c>
      <c r="E43" s="51" t="s">
        <v>607</v>
      </c>
      <c r="F43" s="53">
        <v>22</v>
      </c>
    </row>
    <row r="44" spans="1:6" ht="15">
      <c r="A44" s="55">
        <v>45738</v>
      </c>
      <c r="B44" s="44" t="s">
        <v>113</v>
      </c>
      <c r="C44" s="64" t="s">
        <v>600</v>
      </c>
      <c r="D44" s="44" t="s">
        <v>115</v>
      </c>
      <c r="E44" s="44" t="s">
        <v>607</v>
      </c>
      <c r="F44" s="46">
        <v>22</v>
      </c>
    </row>
    <row r="45" spans="1:6" ht="15">
      <c r="A45" s="56">
        <v>45769</v>
      </c>
      <c r="B45" s="51" t="s">
        <v>113</v>
      </c>
      <c r="C45" s="65" t="s">
        <v>600</v>
      </c>
      <c r="D45" s="51" t="s">
        <v>123</v>
      </c>
      <c r="E45" s="51" t="s">
        <v>607</v>
      </c>
      <c r="F45" s="53">
        <v>22</v>
      </c>
    </row>
    <row r="46" spans="1:6" ht="15">
      <c r="A46" s="55">
        <v>45799</v>
      </c>
      <c r="B46" s="44" t="s">
        <v>136</v>
      </c>
      <c r="C46" s="64" t="s">
        <v>601</v>
      </c>
      <c r="D46" s="44" t="s">
        <v>130</v>
      </c>
      <c r="E46" s="44" t="s">
        <v>607</v>
      </c>
      <c r="F46" s="46">
        <v>22</v>
      </c>
    </row>
    <row r="47" spans="1:6" ht="15">
      <c r="A47" s="56">
        <v>45680</v>
      </c>
      <c r="B47" s="51" t="s">
        <v>113</v>
      </c>
      <c r="C47" s="65" t="s">
        <v>600</v>
      </c>
      <c r="D47" s="51" t="s">
        <v>99</v>
      </c>
      <c r="E47" s="51" t="s">
        <v>12</v>
      </c>
      <c r="F47" s="53">
        <v>23</v>
      </c>
    </row>
    <row r="48" spans="1:6" ht="15">
      <c r="A48" s="55">
        <v>45711</v>
      </c>
      <c r="B48" s="44" t="s">
        <v>136</v>
      </c>
      <c r="C48" s="64" t="s">
        <v>600</v>
      </c>
      <c r="D48" s="44" t="s">
        <v>107</v>
      </c>
      <c r="E48" s="44" t="s">
        <v>12</v>
      </c>
      <c r="F48" s="46">
        <v>23</v>
      </c>
    </row>
    <row r="49" spans="1:6" ht="15">
      <c r="A49" s="56">
        <v>45739</v>
      </c>
      <c r="B49" s="51" t="s">
        <v>105</v>
      </c>
      <c r="C49" s="65" t="s">
        <v>600</v>
      </c>
      <c r="D49" s="51" t="s">
        <v>115</v>
      </c>
      <c r="E49" s="51" t="s">
        <v>12</v>
      </c>
      <c r="F49" s="53">
        <v>23</v>
      </c>
    </row>
    <row r="50" spans="1:6" ht="15">
      <c r="A50" s="55">
        <v>45770</v>
      </c>
      <c r="B50" s="44" t="s">
        <v>121</v>
      </c>
      <c r="C50" s="64" t="s">
        <v>600</v>
      </c>
      <c r="D50" s="44" t="s">
        <v>123</v>
      </c>
      <c r="E50" s="44" t="s">
        <v>12</v>
      </c>
      <c r="F50" s="46">
        <v>23</v>
      </c>
    </row>
    <row r="51" spans="1:6" ht="15">
      <c r="A51" s="56">
        <v>45800</v>
      </c>
      <c r="B51" s="51" t="s">
        <v>113</v>
      </c>
      <c r="C51" s="65" t="s">
        <v>600</v>
      </c>
      <c r="D51" s="51" t="s">
        <v>130</v>
      </c>
      <c r="E51" s="51" t="s">
        <v>12</v>
      </c>
      <c r="F51" s="53">
        <v>23</v>
      </c>
    </row>
    <row r="52" spans="1:6" ht="15">
      <c r="A52" s="57" t="s">
        <v>609</v>
      </c>
      <c r="B52" s="44" t="s">
        <v>105</v>
      </c>
      <c r="C52" s="64" t="s">
        <v>601</v>
      </c>
      <c r="D52" s="44" t="s">
        <v>99</v>
      </c>
      <c r="E52" s="44" t="s">
        <v>607</v>
      </c>
      <c r="F52" s="46">
        <v>40</v>
      </c>
    </row>
    <row r="53" spans="1:6" ht="15">
      <c r="A53" s="58" t="s">
        <v>610</v>
      </c>
      <c r="B53" s="51" t="s">
        <v>121</v>
      </c>
      <c r="C53" s="65" t="s">
        <v>600</v>
      </c>
      <c r="D53" s="51" t="s">
        <v>107</v>
      </c>
      <c r="E53" s="51" t="s">
        <v>607</v>
      </c>
      <c r="F53" s="53">
        <v>40</v>
      </c>
    </row>
    <row r="54" spans="1:6" ht="15">
      <c r="A54" s="57" t="s">
        <v>611</v>
      </c>
      <c r="B54" s="44" t="s">
        <v>113</v>
      </c>
      <c r="C54" s="64" t="s">
        <v>600</v>
      </c>
      <c r="D54" s="44" t="s">
        <v>115</v>
      </c>
      <c r="E54" s="44" t="s">
        <v>607</v>
      </c>
      <c r="F54" s="46">
        <v>40</v>
      </c>
    </row>
    <row r="55" spans="1:6" ht="15">
      <c r="A55" s="58" t="s">
        <v>612</v>
      </c>
      <c r="B55" s="51" t="s">
        <v>105</v>
      </c>
      <c r="C55" s="65" t="s">
        <v>600</v>
      </c>
      <c r="D55" s="51" t="s">
        <v>123</v>
      </c>
      <c r="E55" s="51" t="s">
        <v>607</v>
      </c>
      <c r="F55" s="53">
        <v>40</v>
      </c>
    </row>
    <row r="56" spans="1:6" ht="15">
      <c r="A56" s="57" t="s">
        <v>613</v>
      </c>
      <c r="B56" s="44" t="s">
        <v>121</v>
      </c>
      <c r="C56" s="64" t="s">
        <v>600</v>
      </c>
      <c r="D56" s="44" t="s">
        <v>130</v>
      </c>
      <c r="E56" s="44" t="s">
        <v>607</v>
      </c>
      <c r="F56" s="46">
        <v>40</v>
      </c>
    </row>
    <row r="57" spans="1:6" ht="15">
      <c r="A57" s="58" t="s">
        <v>614</v>
      </c>
      <c r="B57" s="51" t="s">
        <v>113</v>
      </c>
      <c r="C57" s="65" t="s">
        <v>600</v>
      </c>
      <c r="D57" s="51" t="s">
        <v>99</v>
      </c>
      <c r="E57" s="51" t="s">
        <v>12</v>
      </c>
      <c r="F57" s="53">
        <v>44</v>
      </c>
    </row>
    <row r="58" spans="1:6" ht="15">
      <c r="A58" s="57" t="s">
        <v>615</v>
      </c>
      <c r="B58" s="44" t="s">
        <v>105</v>
      </c>
      <c r="C58" s="64" t="s">
        <v>600</v>
      </c>
      <c r="D58" s="44" t="s">
        <v>107</v>
      </c>
      <c r="E58" s="44" t="s">
        <v>12</v>
      </c>
      <c r="F58" s="46">
        <v>44</v>
      </c>
    </row>
    <row r="59" spans="1:6" ht="15">
      <c r="A59" s="58" t="s">
        <v>616</v>
      </c>
      <c r="B59" s="51" t="s">
        <v>121</v>
      </c>
      <c r="C59" s="65" t="s">
        <v>600</v>
      </c>
      <c r="D59" s="51" t="s">
        <v>115</v>
      </c>
      <c r="E59" s="51" t="s">
        <v>12</v>
      </c>
      <c r="F59" s="53">
        <v>44</v>
      </c>
    </row>
    <row r="60" spans="1:6" ht="15">
      <c r="A60" s="57" t="s">
        <v>617</v>
      </c>
      <c r="B60" s="44" t="s">
        <v>105</v>
      </c>
      <c r="C60" s="64" t="s">
        <v>600</v>
      </c>
      <c r="D60" s="44" t="s">
        <v>123</v>
      </c>
      <c r="E60" s="44" t="s">
        <v>12</v>
      </c>
      <c r="F60" s="46">
        <v>44</v>
      </c>
    </row>
    <row r="61" spans="1:6" ht="15">
      <c r="A61" s="58" t="s">
        <v>618</v>
      </c>
      <c r="B61" s="51" t="s">
        <v>105</v>
      </c>
      <c r="C61" s="65" t="s">
        <v>600</v>
      </c>
      <c r="D61" s="51" t="s">
        <v>130</v>
      </c>
      <c r="E61" s="51" t="s">
        <v>12</v>
      </c>
      <c r="F61" s="53">
        <v>44</v>
      </c>
    </row>
    <row r="62" spans="1:6" ht="15">
      <c r="A62" s="57" t="s">
        <v>619</v>
      </c>
      <c r="B62" s="44" t="s">
        <v>105</v>
      </c>
      <c r="C62" s="64" t="s">
        <v>600</v>
      </c>
      <c r="D62" s="44" t="s">
        <v>99</v>
      </c>
      <c r="E62" s="44" t="s">
        <v>607</v>
      </c>
      <c r="F62" s="46">
        <v>45</v>
      </c>
    </row>
    <row r="63" spans="1:6" ht="15">
      <c r="A63" s="58" t="s">
        <v>620</v>
      </c>
      <c r="B63" s="51" t="s">
        <v>113</v>
      </c>
      <c r="C63" s="65" t="s">
        <v>600</v>
      </c>
      <c r="D63" s="51" t="s">
        <v>107</v>
      </c>
      <c r="E63" s="51" t="s">
        <v>607</v>
      </c>
      <c r="F63" s="53">
        <v>45</v>
      </c>
    </row>
    <row r="64" spans="1:6" ht="15">
      <c r="A64" s="57" t="s">
        <v>621</v>
      </c>
      <c r="B64" s="44" t="s">
        <v>113</v>
      </c>
      <c r="C64" s="64" t="s">
        <v>600</v>
      </c>
      <c r="D64" s="44" t="s">
        <v>115</v>
      </c>
      <c r="E64" s="44" t="s">
        <v>607</v>
      </c>
      <c r="F64" s="46">
        <v>45</v>
      </c>
    </row>
    <row r="65" spans="1:6" ht="15">
      <c r="A65" s="58" t="s">
        <v>622</v>
      </c>
      <c r="B65" s="51" t="s">
        <v>121</v>
      </c>
      <c r="C65" s="65" t="s">
        <v>600</v>
      </c>
      <c r="D65" s="51" t="s">
        <v>123</v>
      </c>
      <c r="E65" s="51" t="s">
        <v>607</v>
      </c>
      <c r="F65" s="53">
        <v>45</v>
      </c>
    </row>
    <row r="66" spans="1:6" ht="15">
      <c r="A66" s="59" t="s">
        <v>623</v>
      </c>
      <c r="B66" s="60" t="s">
        <v>136</v>
      </c>
      <c r="C66" s="66" t="s">
        <v>600</v>
      </c>
      <c r="D66" s="60" t="s">
        <v>130</v>
      </c>
      <c r="E66" s="60" t="s">
        <v>607</v>
      </c>
      <c r="F66" s="62">
        <v>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videos</vt:lpstr>
      <vt:lpstr>perguntas</vt:lpstr>
      <vt:lpstr>tipo pergunta</vt:lpstr>
      <vt:lpstr>sub-categoria</vt:lpstr>
      <vt:lpstr>dominio</vt:lpstr>
      <vt:lpstr>resultado</vt:lpstr>
      <vt:lpstr>gemini 1.5 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Souza Falcão</cp:lastModifiedBy>
  <dcterms:modified xsi:type="dcterms:W3CDTF">2025-06-25T06:29:56Z</dcterms:modified>
</cp:coreProperties>
</file>