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ables/table3.xml" ContentType="application/vnd.openxmlformats-officedocument.spreadsheetml.table+xml"/>
  <Override PartName="/xl/queryTables/queryTable1.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filterPrivacy="1" defaultThemeVersion="166925"/>
  <xr:revisionPtr revIDLastSave="0" documentId="13_ncr:1_{2333DCBC-8556-4201-A37F-E6BEAF264333}" xr6:coauthVersionLast="47" xr6:coauthVersionMax="47" xr10:uidLastSave="{00000000-0000-0000-0000-000000000000}"/>
  <bookViews>
    <workbookView xWindow="-110" yWindow="-110" windowWidth="19420" windowHeight="10300" firstSheet="1" activeTab="7" xr2:uid="{F1F31DDD-98AC-4891-9777-AA2D93241542}"/>
  </bookViews>
  <sheets>
    <sheet name="Cover sheet" sheetId="13" r:id="rId1"/>
    <sheet name="All Sales" sheetId="1" r:id="rId2"/>
    <sheet name="North" sheetId="2" r:id="rId3"/>
    <sheet name="South" sheetId="3" r:id="rId4"/>
    <sheet name="East" sheetId="4" r:id="rId5"/>
    <sheet name="West" sheetId="5" r:id="rId6"/>
    <sheet name="Copy of All Sales" sheetId="7" r:id="rId7"/>
    <sheet name="Chart" sheetId="6" r:id="rId8"/>
    <sheet name="Sales Analysis" sheetId="8" r:id="rId9"/>
    <sheet name="New-Staff" sheetId="10" r:id="rId10"/>
  </sheets>
  <externalReferences>
    <externalReference r:id="rId11"/>
  </externalReferences>
  <definedNames>
    <definedName name="_xlnm._FilterDatabase" localSheetId="1" hidden="1">'All Sales'!$A$1:$I$390</definedName>
    <definedName name="_xlnm._FilterDatabase" localSheetId="6" hidden="1">'Copy of All Sales'!$A$1:$I$390</definedName>
    <definedName name="bev">[1]Sheet2!$H$7:$H$12</definedName>
    <definedName name="bg">[1]Sheet2!$H$2:$H$6</definedName>
    <definedName name="candy">[1]Sheet2!$H$13:$H$17</definedName>
    <definedName name="cmeat">[1]Sheet2!$H$22:$H$23</definedName>
    <definedName name="Co_List">[1]Sheet2!$A$2:$A$27</definedName>
    <definedName name="Commission" localSheetId="6">'Copy of All Sales'!$K$1</definedName>
    <definedName name="Commission">'All Sales'!$K$1</definedName>
    <definedName name="condiment">[1]Sheet2!$H$24:$H$27</definedName>
    <definedName name="dairyp">[1]Sheet2!$H$28:$H$32</definedName>
    <definedName name="e">[1]Sheet3!$D$6:$D$10</definedName>
    <definedName name="ExternalData_1" localSheetId="9" hidden="1">'New-Staff'!$A$1:$D$21</definedName>
    <definedName name="fandv">[1]Sheet2!$H$18:$H$21</definedName>
    <definedName name="grains">[1]Sheet2!$H$37:$H$40</definedName>
    <definedName name="jams">[1]Sheet2!$H$41:$H$43</definedName>
    <definedName name="n">[1]Sheet3!$E$6:$E$10</definedName>
    <definedName name="ne">[1]Sheet3!$G$6:$G$10</definedName>
    <definedName name="nuts">[1]Sheet2!$H$33:$H$36</definedName>
    <definedName name="nw">[1]Sheet3!$F$6:$F$10</definedName>
    <definedName name="oil">[1]Sheet2!$H$44:$H$45</definedName>
    <definedName name="pasta">[1]Sheet2!$H$46:$H$50</definedName>
    <definedName name="prod_cat">[1]Sheet2!$L$2:$L$16</definedName>
    <definedName name="pt">[1]Sheet2!$E$2:$E$4</definedName>
    <definedName name="s">[1]Sheet3!$H$6:$H$10</definedName>
    <definedName name="se">[1]Sheet3!$J$6:$J$10</definedName>
    <definedName name="Slicer_Employee">#N/A</definedName>
    <definedName name="Slicer_Sales_Area">#N/A</definedName>
    <definedName name="soup">[1]Sheet2!$H$55:$H$58</definedName>
    <definedName name="sw">[1]Sheet3!$I$6:$I$10</definedName>
    <definedName name="team">[1]Sheet2!$C$2:$C$9</definedName>
    <definedName name="w">[1]Sheet3!$C$6:$C$10</definedName>
  </definedNames>
  <calcPr calcId="191028"/>
  <pivotCaches>
    <pivotCache cacheId="0"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91" i="7" l="1"/>
  <c r="C2" i="10"/>
  <c r="C3" i="10"/>
  <c r="C4" i="10"/>
  <c r="C5" i="10"/>
  <c r="C6" i="10"/>
  <c r="C7" i="10"/>
  <c r="C8" i="10"/>
  <c r="C9" i="10"/>
  <c r="C10" i="10"/>
  <c r="C11" i="10"/>
  <c r="C12" i="10"/>
  <c r="C13" i="10"/>
  <c r="C14" i="10"/>
  <c r="C15" i="10"/>
  <c r="C16" i="10"/>
  <c r="C17" i="10"/>
  <c r="C18" i="10"/>
  <c r="C19" i="10"/>
  <c r="C20" i="10"/>
  <c r="C21" i="10"/>
  <c r="C6" i="6"/>
  <c r="F391" i="7"/>
  <c r="J2" i="7"/>
  <c r="J3" i="7"/>
  <c r="J4"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242" i="7"/>
  <c r="J243" i="7"/>
  <c r="J244" i="7"/>
  <c r="J245" i="7"/>
  <c r="J246" i="7"/>
  <c r="J247" i="7"/>
  <c r="J248" i="7"/>
  <c r="J249" i="7"/>
  <c r="J250" i="7"/>
  <c r="J251" i="7"/>
  <c r="J252" i="7"/>
  <c r="J253" i="7"/>
  <c r="J254" i="7"/>
  <c r="J255" i="7"/>
  <c r="J256" i="7"/>
  <c r="J257" i="7"/>
  <c r="J258" i="7"/>
  <c r="J259" i="7"/>
  <c r="J260" i="7"/>
  <c r="J261" i="7"/>
  <c r="J262" i="7"/>
  <c r="J263" i="7"/>
  <c r="J264" i="7"/>
  <c r="J265" i="7"/>
  <c r="J266" i="7"/>
  <c r="J267" i="7"/>
  <c r="J268" i="7"/>
  <c r="J269" i="7"/>
  <c r="J270" i="7"/>
  <c r="J271" i="7"/>
  <c r="J272" i="7"/>
  <c r="J273" i="7"/>
  <c r="J274" i="7"/>
  <c r="J275" i="7"/>
  <c r="J276" i="7"/>
  <c r="J277" i="7"/>
  <c r="J278" i="7"/>
  <c r="J279" i="7"/>
  <c r="J280" i="7"/>
  <c r="J281" i="7"/>
  <c r="J282" i="7"/>
  <c r="J283" i="7"/>
  <c r="J284" i="7"/>
  <c r="J285" i="7"/>
  <c r="J286" i="7"/>
  <c r="J287" i="7"/>
  <c r="J288" i="7"/>
  <c r="J289" i="7"/>
  <c r="J290" i="7"/>
  <c r="J291" i="7"/>
  <c r="J292" i="7"/>
  <c r="J293" i="7"/>
  <c r="J294" i="7"/>
  <c r="J295" i="7"/>
  <c r="J296" i="7"/>
  <c r="J297" i="7"/>
  <c r="J298" i="7"/>
  <c r="J299" i="7"/>
  <c r="J300" i="7"/>
  <c r="J301" i="7"/>
  <c r="J302" i="7"/>
  <c r="J303" i="7"/>
  <c r="J304" i="7"/>
  <c r="J305" i="7"/>
  <c r="J306" i="7"/>
  <c r="J307" i="7"/>
  <c r="J308" i="7"/>
  <c r="J309" i="7"/>
  <c r="J310" i="7"/>
  <c r="J311" i="7"/>
  <c r="J312" i="7"/>
  <c r="J313" i="7"/>
  <c r="J314" i="7"/>
  <c r="J315" i="7"/>
  <c r="J316" i="7"/>
  <c r="J317" i="7"/>
  <c r="J318" i="7"/>
  <c r="J319" i="7"/>
  <c r="J320" i="7"/>
  <c r="J321" i="7"/>
  <c r="J322" i="7"/>
  <c r="J323" i="7"/>
  <c r="J324" i="7"/>
  <c r="J325" i="7"/>
  <c r="J326" i="7"/>
  <c r="J327" i="7"/>
  <c r="J328" i="7"/>
  <c r="J329" i="7"/>
  <c r="J330" i="7"/>
  <c r="J331" i="7"/>
  <c r="J332" i="7"/>
  <c r="J333" i="7"/>
  <c r="J334" i="7"/>
  <c r="J335" i="7"/>
  <c r="J336" i="7"/>
  <c r="J337" i="7"/>
  <c r="J338" i="7"/>
  <c r="J339" i="7"/>
  <c r="J340" i="7"/>
  <c r="J341" i="7"/>
  <c r="J342" i="7"/>
  <c r="J343" i="7"/>
  <c r="J344" i="7"/>
  <c r="J345" i="7"/>
  <c r="J346" i="7"/>
  <c r="J347" i="7"/>
  <c r="J348" i="7"/>
  <c r="J349" i="7"/>
  <c r="J350" i="7"/>
  <c r="J351" i="7"/>
  <c r="J352" i="7"/>
  <c r="J353" i="7"/>
  <c r="J354" i="7"/>
  <c r="J355" i="7"/>
  <c r="J356" i="7"/>
  <c r="J357" i="7"/>
  <c r="J358" i="7"/>
  <c r="J359" i="7"/>
  <c r="J360" i="7"/>
  <c r="J361" i="7"/>
  <c r="J362" i="7"/>
  <c r="J363" i="7"/>
  <c r="J364" i="7"/>
  <c r="J365" i="7"/>
  <c r="J366" i="7"/>
  <c r="J367" i="7"/>
  <c r="J368" i="7"/>
  <c r="J369" i="7"/>
  <c r="J370" i="7"/>
  <c r="J371" i="7"/>
  <c r="J372" i="7"/>
  <c r="J373" i="7"/>
  <c r="J374" i="7"/>
  <c r="J375" i="7"/>
  <c r="J376" i="7"/>
  <c r="J377" i="7"/>
  <c r="J378" i="7"/>
  <c r="J379" i="7"/>
  <c r="J380" i="7"/>
  <c r="J381" i="7"/>
  <c r="J382" i="7"/>
  <c r="J383" i="7"/>
  <c r="J384" i="7"/>
  <c r="J385" i="7"/>
  <c r="J386" i="7"/>
  <c r="J387" i="7"/>
  <c r="J388" i="7"/>
  <c r="J389" i="7"/>
  <c r="J390" i="7"/>
  <c r="I390" i="7"/>
  <c r="I389" i="7"/>
  <c r="I388" i="7"/>
  <c r="I387" i="7"/>
  <c r="I386" i="7"/>
  <c r="I385" i="7"/>
  <c r="I384" i="7"/>
  <c r="I383" i="7"/>
  <c r="I382" i="7"/>
  <c r="I381" i="7"/>
  <c r="I380" i="7"/>
  <c r="I379" i="7"/>
  <c r="I378" i="7"/>
  <c r="I377" i="7"/>
  <c r="I376" i="7"/>
  <c r="I375" i="7"/>
  <c r="I374" i="7"/>
  <c r="I373" i="7"/>
  <c r="I372" i="7"/>
  <c r="I371" i="7"/>
  <c r="I370" i="7"/>
  <c r="I369" i="7"/>
  <c r="I368" i="7"/>
  <c r="I367" i="7"/>
  <c r="I366" i="7"/>
  <c r="I365" i="7"/>
  <c r="I364" i="7"/>
  <c r="I363" i="7"/>
  <c r="I362" i="7"/>
  <c r="I361" i="7"/>
  <c r="I360" i="7"/>
  <c r="I359" i="7"/>
  <c r="I358" i="7"/>
  <c r="I357" i="7"/>
  <c r="I356" i="7"/>
  <c r="I355" i="7"/>
  <c r="I354" i="7"/>
  <c r="I353" i="7"/>
  <c r="I352" i="7"/>
  <c r="I351" i="7"/>
  <c r="I350" i="7"/>
  <c r="I349" i="7"/>
  <c r="I348" i="7"/>
  <c r="I347" i="7"/>
  <c r="I346" i="7"/>
  <c r="I345" i="7"/>
  <c r="I344" i="7"/>
  <c r="I343" i="7"/>
  <c r="I342" i="7"/>
  <c r="I341" i="7"/>
  <c r="I340" i="7"/>
  <c r="I339" i="7"/>
  <c r="I338" i="7"/>
  <c r="I337" i="7"/>
  <c r="I336" i="7"/>
  <c r="I335" i="7"/>
  <c r="I334" i="7"/>
  <c r="I333" i="7"/>
  <c r="I332" i="7"/>
  <c r="I331" i="7"/>
  <c r="I330" i="7"/>
  <c r="I329" i="7"/>
  <c r="I328" i="7"/>
  <c r="I327" i="7"/>
  <c r="I326" i="7"/>
  <c r="I325" i="7"/>
  <c r="I324" i="7"/>
  <c r="I323" i="7"/>
  <c r="I322" i="7"/>
  <c r="I321" i="7"/>
  <c r="I320" i="7"/>
  <c r="I319" i="7"/>
  <c r="I318" i="7"/>
  <c r="I317" i="7"/>
  <c r="I316" i="7"/>
  <c r="I315" i="7"/>
  <c r="I314" i="7"/>
  <c r="I313" i="7"/>
  <c r="I312" i="7"/>
  <c r="I311" i="7"/>
  <c r="I310" i="7"/>
  <c r="I309" i="7"/>
  <c r="I308" i="7"/>
  <c r="I307" i="7"/>
  <c r="I306" i="7"/>
  <c r="I305" i="7"/>
  <c r="I304" i="7"/>
  <c r="I303" i="7"/>
  <c r="I302" i="7"/>
  <c r="I301" i="7"/>
  <c r="I300" i="7"/>
  <c r="I299" i="7"/>
  <c r="I298" i="7"/>
  <c r="I297" i="7"/>
  <c r="I296" i="7"/>
  <c r="I295" i="7"/>
  <c r="I294" i="7"/>
  <c r="I293" i="7"/>
  <c r="I292" i="7"/>
  <c r="I291" i="7"/>
  <c r="I290" i="7"/>
  <c r="I289" i="7"/>
  <c r="I288" i="7"/>
  <c r="I287" i="7"/>
  <c r="I286" i="7"/>
  <c r="I285" i="7"/>
  <c r="I284" i="7"/>
  <c r="I283" i="7"/>
  <c r="I282" i="7"/>
  <c r="I281" i="7"/>
  <c r="I280" i="7"/>
  <c r="I279" i="7"/>
  <c r="I278" i="7"/>
  <c r="I277" i="7"/>
  <c r="I276" i="7"/>
  <c r="I275" i="7"/>
  <c r="I274" i="7"/>
  <c r="I273" i="7"/>
  <c r="I272" i="7"/>
  <c r="I271" i="7"/>
  <c r="I270" i="7"/>
  <c r="I269" i="7"/>
  <c r="I268" i="7"/>
  <c r="I267" i="7"/>
  <c r="I266" i="7"/>
  <c r="I265" i="7"/>
  <c r="I264" i="7"/>
  <c r="I263" i="7"/>
  <c r="I262" i="7"/>
  <c r="I261" i="7"/>
  <c r="I260" i="7"/>
  <c r="I259" i="7"/>
  <c r="I258" i="7"/>
  <c r="I257" i="7"/>
  <c r="I256" i="7"/>
  <c r="I255" i="7"/>
  <c r="I254" i="7"/>
  <c r="I253" i="7"/>
  <c r="I252" i="7"/>
  <c r="I251" i="7"/>
  <c r="I250" i="7"/>
  <c r="I249" i="7"/>
  <c r="I248" i="7"/>
  <c r="I247" i="7"/>
  <c r="I246" i="7"/>
  <c r="I245" i="7"/>
  <c r="I244" i="7"/>
  <c r="I243" i="7"/>
  <c r="I242" i="7"/>
  <c r="I241" i="7"/>
  <c r="I240" i="7"/>
  <c r="I239" i="7"/>
  <c r="I238" i="7"/>
  <c r="I237" i="7"/>
  <c r="I236" i="7"/>
  <c r="I235" i="7"/>
  <c r="I234" i="7"/>
  <c r="I233" i="7"/>
  <c r="I232" i="7"/>
  <c r="I231" i="7"/>
  <c r="I230" i="7"/>
  <c r="I229" i="7"/>
  <c r="I228" i="7"/>
  <c r="I227" i="7"/>
  <c r="I226" i="7"/>
  <c r="I225" i="7"/>
  <c r="I224" i="7"/>
  <c r="I223" i="7"/>
  <c r="I222" i="7"/>
  <c r="I221" i="7"/>
  <c r="I220" i="7"/>
  <c r="I219" i="7"/>
  <c r="I218" i="7"/>
  <c r="I217" i="7"/>
  <c r="I216" i="7"/>
  <c r="I215" i="7"/>
  <c r="I214" i="7"/>
  <c r="I213" i="7"/>
  <c r="I212" i="7"/>
  <c r="I211" i="7"/>
  <c r="I210" i="7"/>
  <c r="I209" i="7"/>
  <c r="I208" i="7"/>
  <c r="I207" i="7"/>
  <c r="I206" i="7"/>
  <c r="I205" i="7"/>
  <c r="I204" i="7"/>
  <c r="I203" i="7"/>
  <c r="I202" i="7"/>
  <c r="I201" i="7"/>
  <c r="I200" i="7"/>
  <c r="I199" i="7"/>
  <c r="I198" i="7"/>
  <c r="I197" i="7"/>
  <c r="I196" i="7"/>
  <c r="I195" i="7"/>
  <c r="I194" i="7"/>
  <c r="I193" i="7"/>
  <c r="I192" i="7"/>
  <c r="I191" i="7"/>
  <c r="I190" i="7"/>
  <c r="I189" i="7"/>
  <c r="I188" i="7"/>
  <c r="I187" i="7"/>
  <c r="I186" i="7"/>
  <c r="I185" i="7"/>
  <c r="I184" i="7"/>
  <c r="I183" i="7"/>
  <c r="I182" i="7"/>
  <c r="I181" i="7"/>
  <c r="I180" i="7"/>
  <c r="I179" i="7"/>
  <c r="I178" i="7"/>
  <c r="I177" i="7"/>
  <c r="I176" i="7"/>
  <c r="I175" i="7"/>
  <c r="I174" i="7"/>
  <c r="I173" i="7"/>
  <c r="I172" i="7"/>
  <c r="I171" i="7"/>
  <c r="I170" i="7"/>
  <c r="I169" i="7"/>
  <c r="I168" i="7"/>
  <c r="I167" i="7"/>
  <c r="I166" i="7"/>
  <c r="I165" i="7"/>
  <c r="I164" i="7"/>
  <c r="I163" i="7"/>
  <c r="I162" i="7"/>
  <c r="I161" i="7"/>
  <c r="I160" i="7"/>
  <c r="I159" i="7"/>
  <c r="I158" i="7"/>
  <c r="I157" i="7"/>
  <c r="I156" i="7"/>
  <c r="I155" i="7"/>
  <c r="I154" i="7"/>
  <c r="I153" i="7"/>
  <c r="I152" i="7"/>
  <c r="I151" i="7"/>
  <c r="I150" i="7"/>
  <c r="I149" i="7"/>
  <c r="I148" i="7"/>
  <c r="I147" i="7"/>
  <c r="I146" i="7"/>
  <c r="I145" i="7"/>
  <c r="I144" i="7"/>
  <c r="I143" i="7"/>
  <c r="I142" i="7"/>
  <c r="I141" i="7"/>
  <c r="I140" i="7"/>
  <c r="I139" i="7"/>
  <c r="I138" i="7"/>
  <c r="I137" i="7"/>
  <c r="I136" i="7"/>
  <c r="I135" i="7"/>
  <c r="I134" i="7"/>
  <c r="I133" i="7"/>
  <c r="I132" i="7"/>
  <c r="I131" i="7"/>
  <c r="I130" i="7"/>
  <c r="I129" i="7"/>
  <c r="I128" i="7"/>
  <c r="I127" i="7"/>
  <c r="I126" i="7"/>
  <c r="I125" i="7"/>
  <c r="I124" i="7"/>
  <c r="I123" i="7"/>
  <c r="I122" i="7"/>
  <c r="I121" i="7"/>
  <c r="I120" i="7"/>
  <c r="I119" i="7"/>
  <c r="I118" i="7"/>
  <c r="I117" i="7"/>
  <c r="I116" i="7"/>
  <c r="I115" i="7"/>
  <c r="I114" i="7"/>
  <c r="I113" i="7"/>
  <c r="I112" i="7"/>
  <c r="I111" i="7"/>
  <c r="I110" i="7"/>
  <c r="I109" i="7"/>
  <c r="I108" i="7"/>
  <c r="I107" i="7"/>
  <c r="I106" i="7"/>
  <c r="I105" i="7"/>
  <c r="I104" i="7"/>
  <c r="I103" i="7"/>
  <c r="I102" i="7"/>
  <c r="I101" i="7"/>
  <c r="I100" i="7"/>
  <c r="I99" i="7"/>
  <c r="I98" i="7"/>
  <c r="I97" i="7"/>
  <c r="I96" i="7"/>
  <c r="I95" i="7"/>
  <c r="I94" i="7"/>
  <c r="I93" i="7"/>
  <c r="I92" i="7"/>
  <c r="I91" i="7"/>
  <c r="I90" i="7"/>
  <c r="I89" i="7"/>
  <c r="I88" i="7"/>
  <c r="I87" i="7"/>
  <c r="I86" i="7"/>
  <c r="I85" i="7"/>
  <c r="I84" i="7"/>
  <c r="I83" i="7"/>
  <c r="I82" i="7"/>
  <c r="I81" i="7"/>
  <c r="I80" i="7"/>
  <c r="I79" i="7"/>
  <c r="I78" i="7"/>
  <c r="I77" i="7"/>
  <c r="I76" i="7"/>
  <c r="I75" i="7"/>
  <c r="I74" i="7"/>
  <c r="I73" i="7"/>
  <c r="I72" i="7"/>
  <c r="I71" i="7"/>
  <c r="I70" i="7"/>
  <c r="I69" i="7"/>
  <c r="I68" i="7"/>
  <c r="I67" i="7"/>
  <c r="I66" i="7"/>
  <c r="I65" i="7"/>
  <c r="I64" i="7"/>
  <c r="I63" i="7"/>
  <c r="I62" i="7"/>
  <c r="I61" i="7"/>
  <c r="I60" i="7"/>
  <c r="I59" i="7"/>
  <c r="I58" i="7"/>
  <c r="I57" i="7"/>
  <c r="I56" i="7"/>
  <c r="I55" i="7"/>
  <c r="I54" i="7"/>
  <c r="I53" i="7"/>
  <c r="I52" i="7"/>
  <c r="I51" i="7"/>
  <c r="I50" i="7"/>
  <c r="I49" i="7"/>
  <c r="I48" i="7"/>
  <c r="I47" i="7"/>
  <c r="I46" i="7"/>
  <c r="I45" i="7"/>
  <c r="I44" i="7"/>
  <c r="I43" i="7"/>
  <c r="I42" i="7"/>
  <c r="I41" i="7"/>
  <c r="I40" i="7"/>
  <c r="I39" i="7"/>
  <c r="I38" i="7"/>
  <c r="I37" i="7"/>
  <c r="I36" i="7"/>
  <c r="I35" i="7"/>
  <c r="I34" i="7"/>
  <c r="I33" i="7"/>
  <c r="I32" i="7"/>
  <c r="I31" i="7"/>
  <c r="I30" i="7"/>
  <c r="I29" i="7"/>
  <c r="I28" i="7"/>
  <c r="I27" i="7"/>
  <c r="I26" i="7"/>
  <c r="I25" i="7"/>
  <c r="I24" i="7"/>
  <c r="I23" i="7"/>
  <c r="I22" i="7"/>
  <c r="I21" i="7"/>
  <c r="I20" i="7"/>
  <c r="I19" i="7"/>
  <c r="I18" i="7"/>
  <c r="I17" i="7"/>
  <c r="I16" i="7"/>
  <c r="I15" i="7"/>
  <c r="I14" i="7"/>
  <c r="I13" i="7"/>
  <c r="I12" i="7"/>
  <c r="I11" i="7"/>
  <c r="I10" i="7"/>
  <c r="I9" i="7"/>
  <c r="I8" i="7"/>
  <c r="I7" i="7"/>
  <c r="I6" i="7"/>
  <c r="I5" i="7"/>
  <c r="I4" i="7"/>
  <c r="I3" i="7"/>
  <c r="I2" i="7"/>
  <c r="L6" i="2"/>
  <c r="L7" i="2"/>
  <c r="L8" i="2"/>
  <c r="L9" i="2"/>
  <c r="L5" i="2"/>
  <c r="L6" i="4"/>
  <c r="L7" i="4"/>
  <c r="L8" i="4"/>
  <c r="L9" i="4"/>
  <c r="L5" i="4"/>
  <c r="L6" i="3"/>
  <c r="L7" i="3"/>
  <c r="L8" i="3"/>
  <c r="L9" i="3"/>
  <c r="L5" i="3"/>
  <c r="L6" i="5"/>
  <c r="L7" i="5"/>
  <c r="L8" i="5"/>
  <c r="L9" i="5"/>
  <c r="L5" i="5"/>
  <c r="I100" i="4"/>
  <c r="I99" i="4"/>
  <c r="I98" i="4"/>
  <c r="I97" i="4"/>
  <c r="I96" i="4"/>
  <c r="I95" i="4"/>
  <c r="I94" i="4"/>
  <c r="I93" i="4"/>
  <c r="I92" i="4"/>
  <c r="I91" i="4"/>
  <c r="I90" i="4"/>
  <c r="I89" i="4"/>
  <c r="I88" i="4"/>
  <c r="I87" i="4"/>
  <c r="I86" i="4"/>
  <c r="I85" i="4"/>
  <c r="I84" i="4"/>
  <c r="I83" i="4"/>
  <c r="I82" i="4"/>
  <c r="I81" i="4"/>
  <c r="I80" i="4"/>
  <c r="I79" i="4"/>
  <c r="I78" i="4"/>
  <c r="I77" i="4"/>
  <c r="I76" i="4"/>
  <c r="I75" i="4"/>
  <c r="I74" i="4"/>
  <c r="I73" i="4"/>
  <c r="I72" i="4"/>
  <c r="I71" i="4"/>
  <c r="I70" i="4"/>
  <c r="I69" i="4"/>
  <c r="I68" i="4"/>
  <c r="I67" i="4"/>
  <c r="I66" i="4"/>
  <c r="I65" i="4"/>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2" i="1"/>
  <c r="I391" i="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36B9165-492C-44EA-B1C1-D1FF1E472657}" keepAlive="1" name="Query - New-Staff" description="Connection to the 'New-Staff' query in the workbook." type="5" refreshedVersion="8" background="1" saveData="1">
    <dbPr connection="Provider=Microsoft.Mashup.OleDb.1;Data Source=$Workbook$;Location=New-Staff;Extended Properties=&quot;&quot;" command="SELECT * FROM [New-Staff]"/>
  </connection>
</connections>
</file>

<file path=xl/sharedStrings.xml><?xml version="1.0" encoding="utf-8"?>
<sst xmlns="http://schemas.openxmlformats.org/spreadsheetml/2006/main" count="6814" uniqueCount="179">
  <si>
    <t>Month</t>
  </si>
  <si>
    <t>Employee</t>
  </si>
  <si>
    <t>First Name</t>
  </si>
  <si>
    <t>Last Name</t>
  </si>
  <si>
    <t>Sales Area</t>
  </si>
  <si>
    <t>Sales Amount</t>
  </si>
  <si>
    <t>Payment Type</t>
  </si>
  <si>
    <t>Ashley Almanza</t>
  </si>
  <si>
    <t>Ashley</t>
  </si>
  <si>
    <t>Almanza</t>
  </si>
  <si>
    <t>East</t>
  </si>
  <si>
    <t>Credit Card</t>
  </si>
  <si>
    <t>Derek Godwin</t>
  </si>
  <si>
    <t>Derek</t>
  </si>
  <si>
    <t>Godwin</t>
  </si>
  <si>
    <t>Cash</t>
  </si>
  <si>
    <t>Reza Jafari</t>
  </si>
  <si>
    <t>Reza</t>
  </si>
  <si>
    <t>Jafari</t>
  </si>
  <si>
    <t>Nina McDonald</t>
  </si>
  <si>
    <t>Nina</t>
  </si>
  <si>
    <t>McDonald</t>
  </si>
  <si>
    <t>West</t>
  </si>
  <si>
    <t>Olivia Cheung</t>
  </si>
  <si>
    <t>Olivia</t>
  </si>
  <si>
    <t>Cheung</t>
  </si>
  <si>
    <t>South</t>
  </si>
  <si>
    <t>Gordon Beswick</t>
  </si>
  <si>
    <t>Gordon</t>
  </si>
  <si>
    <t>Beswick</t>
  </si>
  <si>
    <t>Chloe Fusaro</t>
  </si>
  <si>
    <t>Chloe</t>
  </si>
  <si>
    <t>Fusaro</t>
  </si>
  <si>
    <t>North</t>
  </si>
  <si>
    <t>Annabel Mettick</t>
  </si>
  <si>
    <t>Annabel</t>
  </si>
  <si>
    <t>Mettick</t>
  </si>
  <si>
    <t>Tia Cruise</t>
  </si>
  <si>
    <t>Tia</t>
  </si>
  <si>
    <t>Cruise</t>
  </si>
  <si>
    <t>Jonah Seitz</t>
  </si>
  <si>
    <t>Jonah</t>
  </si>
  <si>
    <t>Seitz</t>
  </si>
  <si>
    <t>On Account</t>
  </si>
  <si>
    <t>Ally Bryant</t>
  </si>
  <si>
    <t>Ally</t>
  </si>
  <si>
    <t>Bryant</t>
  </si>
  <si>
    <t>Emily Whelan</t>
  </si>
  <si>
    <t>Emily</t>
  </si>
  <si>
    <t>Whelan</t>
  </si>
  <si>
    <t>Jason Jackaki</t>
  </si>
  <si>
    <t>Jason</t>
  </si>
  <si>
    <t>Jackaki</t>
  </si>
  <si>
    <t>Josh Sutherland</t>
  </si>
  <si>
    <t>Josh</t>
  </si>
  <si>
    <t>Sutherland</t>
  </si>
  <si>
    <t>Cory Goodwin</t>
  </si>
  <si>
    <t>Cory</t>
  </si>
  <si>
    <t>Goodwin</t>
  </si>
  <si>
    <t>David Wilkinson</t>
  </si>
  <si>
    <t>David</t>
  </si>
  <si>
    <t>Wilkinson</t>
  </si>
  <si>
    <t>Charlotte Edwards</t>
  </si>
  <si>
    <t>Charlotte</t>
  </si>
  <si>
    <t>Edwards</t>
  </si>
  <si>
    <t>Spencer Cruz</t>
  </si>
  <si>
    <t>Spencer</t>
  </si>
  <si>
    <t>Cruz</t>
  </si>
  <si>
    <t>Bryan Maldonado</t>
  </si>
  <si>
    <t>Bryan</t>
  </si>
  <si>
    <t>Maldonado</t>
  </si>
  <si>
    <t>Sarah Gibbs</t>
  </si>
  <si>
    <t>Sarah</t>
  </si>
  <si>
    <t>Gibbs</t>
  </si>
  <si>
    <t>January</t>
  </si>
  <si>
    <t>February</t>
  </si>
  <si>
    <t>March</t>
  </si>
  <si>
    <t>April</t>
  </si>
  <si>
    <t>May</t>
  </si>
  <si>
    <t>June</t>
  </si>
  <si>
    <t>July</t>
  </si>
  <si>
    <t>August</t>
  </si>
  <si>
    <t>September</t>
  </si>
  <si>
    <t>October</t>
  </si>
  <si>
    <t>November</t>
  </si>
  <si>
    <t>December</t>
  </si>
  <si>
    <t>Target</t>
  </si>
  <si>
    <t>Commission</t>
  </si>
  <si>
    <t xml:space="preserve">Salespeople’s </t>
  </si>
  <si>
    <t>Total</t>
  </si>
  <si>
    <t>Over/Under</t>
  </si>
  <si>
    <t>Sales Total</t>
  </si>
  <si>
    <t>Commissions Total</t>
  </si>
  <si>
    <t>Grand Total</t>
  </si>
  <si>
    <t>Jan</t>
  </si>
  <si>
    <t>Feb</t>
  </si>
  <si>
    <t>Mar</t>
  </si>
  <si>
    <t>Apr</t>
  </si>
  <si>
    <t>Jun</t>
  </si>
  <si>
    <t>Jul</t>
  </si>
  <si>
    <t>Aug</t>
  </si>
  <si>
    <t>Sep</t>
  </si>
  <si>
    <t>Nov</t>
  </si>
  <si>
    <t>Dec</t>
  </si>
  <si>
    <t>% of Grand Total</t>
  </si>
  <si>
    <t>(All)</t>
  </si>
  <si>
    <t>NE12192</t>
  </si>
  <si>
    <t>NE11021</t>
  </si>
  <si>
    <t>NE10264</t>
  </si>
  <si>
    <t>NE10305</t>
  </si>
  <si>
    <t>NE11114</t>
  </si>
  <si>
    <t>NW10414</t>
  </si>
  <si>
    <t>NW12041</t>
  </si>
  <si>
    <t>NW11115</t>
  </si>
  <si>
    <t>NW11651</t>
  </si>
  <si>
    <t>NW11838</t>
  </si>
  <si>
    <t>SE11625</t>
  </si>
  <si>
    <t>SE12053</t>
  </si>
  <si>
    <t>SE10902</t>
  </si>
  <si>
    <t>SE10360</t>
  </si>
  <si>
    <t>SE12143</t>
  </si>
  <si>
    <t>SW10859</t>
  </si>
  <si>
    <t>SW10377</t>
  </si>
  <si>
    <t>SW10649</t>
  </si>
  <si>
    <t>SW10604</t>
  </si>
  <si>
    <t>SW10730</t>
  </si>
  <si>
    <t>Area Code</t>
  </si>
  <si>
    <t>Area</t>
  </si>
  <si>
    <t>Brittany</t>
  </si>
  <si>
    <t>Nicole</t>
  </si>
  <si>
    <t>Clay</t>
  </si>
  <si>
    <t>Jennifer</t>
  </si>
  <si>
    <t>Manny</t>
  </si>
  <si>
    <t>Luke</t>
  </si>
  <si>
    <t>Debbie</t>
  </si>
  <si>
    <t>Elizabeth</t>
  </si>
  <si>
    <t>Joel</t>
  </si>
  <si>
    <t>Ebony</t>
  </si>
  <si>
    <t>Riley</t>
  </si>
  <si>
    <t>Alex</t>
  </si>
  <si>
    <t>Pat</t>
  </si>
  <si>
    <t>Jessica</t>
  </si>
  <si>
    <t>Jamie</t>
  </si>
  <si>
    <t>Drew</t>
  </si>
  <si>
    <t>Angela</t>
  </si>
  <si>
    <t>Karen</t>
  </si>
  <si>
    <t>Sam</t>
  </si>
  <si>
    <t>Gault</t>
  </si>
  <si>
    <t>Maier</t>
  </si>
  <si>
    <t>Corbin</t>
  </si>
  <si>
    <t>Delange</t>
  </si>
  <si>
    <t>Vazquez</t>
  </si>
  <si>
    <t>Webster</t>
  </si>
  <si>
    <t>Redenbaugh</t>
  </si>
  <si>
    <t>Godoy</t>
  </si>
  <si>
    <t>Lambert</t>
  </si>
  <si>
    <t>Jones</t>
  </si>
  <si>
    <t>Pane</t>
  </si>
  <si>
    <t>Sweeny</t>
  </si>
  <si>
    <t>Ward</t>
  </si>
  <si>
    <t>Hanks</t>
  </si>
  <si>
    <t>Craig</t>
  </si>
  <si>
    <t>Welch</t>
  </si>
  <si>
    <t>Womack</t>
  </si>
  <si>
    <t>Macleod</t>
  </si>
  <si>
    <t>D'Aguilar</t>
  </si>
  <si>
    <t>Jessup</t>
  </si>
  <si>
    <t>All Sales</t>
  </si>
  <si>
    <t>Chart</t>
  </si>
  <si>
    <t>Sales Analysis</t>
  </si>
  <si>
    <t>New Staff</t>
  </si>
  <si>
    <t>2021 SALES REPORT</t>
  </si>
  <si>
    <t>Contents:</t>
  </si>
  <si>
    <t>Team Results</t>
  </si>
  <si>
    <t>Back to Cover Page</t>
  </si>
  <si>
    <t>2021 Sales - North</t>
  </si>
  <si>
    <t>2021 Sales - South</t>
  </si>
  <si>
    <t>2021 Sales - East</t>
  </si>
  <si>
    <t>2021 Sales - West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</si>
</sst>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00_ ;_-[$$-409]* \-#,##0.00\ ;_-[$$-409]* &quot;-&quot;??_ ;_-@_ "/>
    <numFmt numFmtId="165" formatCode="[$$-409]#,##0.00"/>
  </numFmts>
  <fonts count="10" x14ac:knownFonts="1">
    <font>
      <sz val="11"/>
      <color theme="1"/>
      <name val="Calibri"/>
      <family val="2"/>
      <scheme val="minor"/>
    </font>
    <font>
      <sz val="11"/>
      <color theme="0"/>
      <name val="Calibri"/>
      <family val="2"/>
      <scheme val="minor"/>
    </font>
    <font>
      <b/>
      <i/>
      <sz val="11"/>
      <color theme="1"/>
      <name val="Calibri"/>
      <family val="2"/>
      <scheme val="minor"/>
    </font>
    <font>
      <sz val="8"/>
      <name val="Calibri"/>
      <family val="2"/>
      <scheme val="minor"/>
    </font>
    <font>
      <b/>
      <i/>
      <sz val="11"/>
      <name val="Calibri"/>
      <family val="2"/>
      <scheme val="minor"/>
    </font>
    <font>
      <sz val="24"/>
      <color theme="1"/>
      <name val="Calibri"/>
      <family val="2"/>
      <scheme val="minor"/>
    </font>
    <font>
      <sz val="36"/>
      <color theme="1"/>
      <name val="Calibri"/>
      <family val="2"/>
      <scheme val="minor"/>
    </font>
    <font>
      <u/>
      <sz val="11"/>
      <color theme="10"/>
      <name val="Calibri"/>
      <family val="2"/>
      <scheme val="minor"/>
    </font>
    <font>
      <b/>
      <i/>
      <sz val="14"/>
      <color theme="1"/>
      <name val="Calibri"/>
      <family val="2"/>
      <scheme val="minor"/>
    </font>
    <font>
      <b/>
      <i/>
      <sz val="12"/>
      <color theme="4"/>
      <name val="Calibri"/>
      <family val="2"/>
      <scheme val="minor"/>
    </font>
  </fonts>
  <fills count="4">
    <fill>
      <patternFill patternType="none"/>
    </fill>
    <fill>
      <patternFill patternType="gray125"/>
    </fill>
    <fill>
      <patternFill patternType="solid">
        <fgColor theme="8" tint="0.39997558519241921"/>
        <bgColor indexed="64"/>
      </patternFill>
    </fill>
    <fill>
      <patternFill patternType="solid">
        <fgColor theme="4" tint="0.79998168889431442"/>
        <bgColor indexed="64"/>
      </patternFill>
    </fill>
  </fills>
  <borders count="5">
    <border>
      <left/>
      <right/>
      <top/>
      <bottom/>
      <diagonal/>
    </border>
    <border>
      <left/>
      <right/>
      <top style="double">
        <color theme="4"/>
      </top>
      <bottom style="thin">
        <color theme="4"/>
      </bottom>
      <diagonal/>
    </border>
    <border>
      <left/>
      <right/>
      <top/>
      <bottom style="thick">
        <color indexed="64"/>
      </bottom>
      <diagonal/>
    </border>
    <border>
      <left/>
      <right/>
      <top style="thick">
        <color indexed="64"/>
      </top>
      <bottom style="thick">
        <color indexed="64"/>
      </bottom>
      <diagonal/>
    </border>
    <border>
      <left/>
      <right/>
      <top style="thick">
        <color theme="4"/>
      </top>
      <bottom style="thick">
        <color theme="4"/>
      </bottom>
      <diagonal/>
    </border>
  </borders>
  <cellStyleXfs count="2">
    <xf numFmtId="0" fontId="0" fillId="0" borderId="0"/>
    <xf numFmtId="0" fontId="7" fillId="0" borderId="0" applyNumberFormat="0" applyFill="0" applyBorder="0" applyAlignment="0" applyProtection="0"/>
  </cellStyleXfs>
  <cellXfs count="23">
    <xf numFmtId="0" fontId="0" fillId="0" borderId="0" xfId="0"/>
    <xf numFmtId="14" fontId="0" fillId="0" borderId="0" xfId="0" applyNumberFormat="1"/>
    <xf numFmtId="17" fontId="0" fillId="0" borderId="0" xfId="0" applyNumberFormat="1"/>
    <xf numFmtId="9" fontId="0" fillId="0" borderId="0" xfId="0" applyNumberFormat="1"/>
    <xf numFmtId="1" fontId="0" fillId="0" borderId="0" xfId="0" applyNumberFormat="1"/>
    <xf numFmtId="164" fontId="0" fillId="0" borderId="0" xfId="0" applyNumberFormat="1"/>
    <xf numFmtId="165" fontId="0" fillId="0" borderId="0" xfId="0" applyNumberFormat="1"/>
    <xf numFmtId="0" fontId="0" fillId="0" borderId="1" xfId="0" applyBorder="1"/>
    <xf numFmtId="0" fontId="0" fillId="0" borderId="0" xfId="0" applyAlignment="1">
      <alignment horizontal="left"/>
    </xf>
    <xf numFmtId="10" fontId="0" fillId="0" borderId="0" xfId="0" applyNumberFormat="1"/>
    <xf numFmtId="0" fontId="2" fillId="0" borderId="0" xfId="0" pivotButton="1" applyFont="1"/>
    <xf numFmtId="0" fontId="2" fillId="0" borderId="0" xfId="0" applyFont="1"/>
    <xf numFmtId="0" fontId="4" fillId="0" borderId="0" xfId="0" applyFont="1"/>
    <xf numFmtId="0" fontId="1" fillId="2" borderId="0" xfId="0" applyFont="1" applyFill="1"/>
    <xf numFmtId="0" fontId="0" fillId="0" borderId="2" xfId="0" applyBorder="1"/>
    <xf numFmtId="0" fontId="7" fillId="0" borderId="0" xfId="1"/>
    <xf numFmtId="0" fontId="8" fillId="0" borderId="4" xfId="0" applyFont="1" applyBorder="1" applyAlignment="1">
      <alignment vertical="center" wrapText="1"/>
    </xf>
    <xf numFmtId="9" fontId="8" fillId="0" borderId="4" xfId="0" applyNumberFormat="1" applyFont="1" applyBorder="1" applyAlignment="1">
      <alignment vertical="center" wrapText="1"/>
    </xf>
    <xf numFmtId="0" fontId="0" fillId="0" borderId="4" xfId="0" applyBorder="1"/>
    <xf numFmtId="0" fontId="7" fillId="0" borderId="4" xfId="1" applyBorder="1"/>
    <xf numFmtId="0" fontId="9" fillId="0" borderId="4" xfId="0" applyFont="1" applyBorder="1" applyAlignment="1">
      <alignment horizontal="center" vertical="center" wrapText="1"/>
    </xf>
    <xf numFmtId="0" fontId="6" fillId="0" borderId="3" xfId="0" applyFont="1" applyBorder="1" applyAlignment="1">
      <alignment horizontal="center"/>
    </xf>
    <xf numFmtId="0" fontId="5" fillId="3" borderId="0" xfId="0" applyFont="1" applyFill="1" applyAlignment="1">
      <alignment horizontal="center" vertical="center"/>
    </xf>
  </cellXfs>
  <cellStyles count="2">
    <cellStyle name="Hyperlink" xfId="1" builtinId="8"/>
    <cellStyle name="Normal" xfId="0" builtinId="0"/>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font>
        <b/>
        <i/>
      </font>
    </dxf>
    <dxf>
      <alignment vertical="bottom"/>
    </dxf>
    <dxf>
      <alignment vertical="bottom"/>
    </dxf>
    <dxf>
      <font>
        <i/>
      </font>
    </dxf>
    <dxf>
      <font>
        <b/>
      </font>
    </dxf>
    <dxf>
      <font>
        <i/>
      </font>
    </dxf>
    <dxf>
      <font>
        <b/>
      </font>
    </dxf>
    <dxf>
      <font>
        <i/>
      </font>
    </dxf>
    <dxf>
      <font>
        <b/>
      </font>
    </dxf>
    <dxf>
      <numFmt numFmtId="165" formatCode="[$$-409]#,##0.00"/>
    </dxf>
    <dxf>
      <numFmt numFmtId="165" formatCode="[$$-409]#,##0.00"/>
    </dxf>
    <dxf>
      <numFmt numFmtId="1" formatCode="0"/>
    </dxf>
    <dxf>
      <numFmt numFmtId="1" formatCode="0"/>
    </dxf>
    <dxf>
      <numFmt numFmtId="22" formatCode="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3.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r>
              <a:rPr lang="en-GB" b="1" cap="none" spc="50">
                <a:ln w="0"/>
                <a:solidFill>
                  <a:schemeClr val="bg2"/>
                </a:solidFill>
                <a:effectLst>
                  <a:innerShdw blurRad="63500" dist="50800" dir="13500000">
                    <a:srgbClr val="000000">
                      <a:alpha val="50000"/>
                    </a:srgbClr>
                  </a:innerShdw>
                </a:effectLst>
              </a:rPr>
              <a:t>Sales and Commission Totals in Areas</a:t>
            </a:r>
          </a:p>
        </c:rich>
      </c:tx>
      <c:overlay val="0"/>
      <c:spPr>
        <a:noFill/>
        <a:ln>
          <a:noFill/>
        </a:ln>
        <a:effectLst/>
      </c:spPr>
      <c:txPr>
        <a:bodyPr rot="0" spcFirstLastPara="1" vertOverflow="ellipsis" vert="horz" wrap="square" anchor="ctr" anchorCtr="1"/>
        <a:lstStyle/>
        <a:p>
          <a:pPr>
            <a:defRPr sz="160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endParaRPr lang="en-US"/>
        </a:p>
      </c:txPr>
    </c:title>
    <c:autoTitleDeleted val="0"/>
    <c:plotArea>
      <c:layout/>
      <c:barChart>
        <c:barDir val="col"/>
        <c:grouping val="clustered"/>
        <c:varyColors val="0"/>
        <c:ser>
          <c:idx val="0"/>
          <c:order val="0"/>
          <c:tx>
            <c:strRef>
              <c:f>Chart!$B$1</c:f>
              <c:strCache>
                <c:ptCount val="1"/>
                <c:pt idx="0">
                  <c:v>Sales 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Chart!$A$2:$A$5</c:f>
              <c:strCache>
                <c:ptCount val="4"/>
                <c:pt idx="0">
                  <c:v>North</c:v>
                </c:pt>
                <c:pt idx="1">
                  <c:v>South</c:v>
                </c:pt>
                <c:pt idx="2">
                  <c:v>East</c:v>
                </c:pt>
                <c:pt idx="3">
                  <c:v>West</c:v>
                </c:pt>
              </c:strCache>
            </c:strRef>
          </c:cat>
          <c:val>
            <c:numRef>
              <c:f>Chart!$B$2:$B$5</c:f>
              <c:numCache>
                <c:formatCode>General</c:formatCode>
                <c:ptCount val="4"/>
                <c:pt idx="0">
                  <c:v>1945833.2000000004</c:v>
                </c:pt>
                <c:pt idx="1">
                  <c:v>1812496.3000000007</c:v>
                </c:pt>
                <c:pt idx="2">
                  <c:v>1805833.5999999996</c:v>
                </c:pt>
                <c:pt idx="3">
                  <c:v>1722387.8999999992</c:v>
                </c:pt>
              </c:numCache>
            </c:numRef>
          </c:val>
          <c:extLst>
            <c:ext xmlns:c16="http://schemas.microsoft.com/office/drawing/2014/chart" uri="{C3380CC4-5D6E-409C-BE32-E72D297353CC}">
              <c16:uniqueId val="{00000000-744D-4CAB-B2A7-5B3DDE7E143B}"/>
            </c:ext>
          </c:extLst>
        </c:ser>
        <c:ser>
          <c:idx val="1"/>
          <c:order val="1"/>
          <c:tx>
            <c:strRef>
              <c:f>Chart!$C$1</c:f>
              <c:strCache>
                <c:ptCount val="1"/>
                <c:pt idx="0">
                  <c:v>Commissions Total</c:v>
                </c:pt>
              </c:strCache>
            </c:strRef>
          </c:tx>
          <c:spPr>
            <a:solidFill>
              <a:srgbClr val="92D050"/>
            </a:solidFill>
            <a:ln>
              <a:noFill/>
            </a:ln>
            <a:effectLst>
              <a:outerShdw blurRad="57150" dist="19050" dir="5400000" algn="ctr" rotWithShape="0">
                <a:srgbClr val="000000">
                  <a:alpha val="63000"/>
                </a:srgbClr>
              </a:outerShdw>
            </a:effectLst>
          </c:spPr>
          <c:invertIfNegative val="0"/>
          <c:cat>
            <c:strRef>
              <c:f>Chart!$A$2:$A$5</c:f>
              <c:strCache>
                <c:ptCount val="4"/>
                <c:pt idx="0">
                  <c:v>North</c:v>
                </c:pt>
                <c:pt idx="1">
                  <c:v>South</c:v>
                </c:pt>
                <c:pt idx="2">
                  <c:v>East</c:v>
                </c:pt>
                <c:pt idx="3">
                  <c:v>West</c:v>
                </c:pt>
              </c:strCache>
            </c:strRef>
          </c:cat>
          <c:val>
            <c:numRef>
              <c:f>Chart!$C$2:$C$5</c:f>
              <c:numCache>
                <c:formatCode>General</c:formatCode>
                <c:ptCount val="4"/>
                <c:pt idx="0">
                  <c:v>157168.13</c:v>
                </c:pt>
                <c:pt idx="1">
                  <c:v>138552.42000000001</c:v>
                </c:pt>
                <c:pt idx="2">
                  <c:v>147698.53000000003</c:v>
                </c:pt>
                <c:pt idx="3">
                  <c:v>128660.95999999998</c:v>
                </c:pt>
              </c:numCache>
            </c:numRef>
          </c:val>
          <c:extLst>
            <c:ext xmlns:c16="http://schemas.microsoft.com/office/drawing/2014/chart" uri="{C3380CC4-5D6E-409C-BE32-E72D297353CC}">
              <c16:uniqueId val="{00000001-744D-4CAB-B2A7-5B3DDE7E143B}"/>
            </c:ext>
          </c:extLst>
        </c:ser>
        <c:dLbls>
          <c:showLegendKey val="0"/>
          <c:showVal val="0"/>
          <c:showCatName val="0"/>
          <c:showSerName val="0"/>
          <c:showPercent val="0"/>
          <c:showBubbleSize val="0"/>
        </c:dLbls>
        <c:gapWidth val="100"/>
        <c:overlap val="-24"/>
        <c:axId val="1637333855"/>
        <c:axId val="1637336735"/>
      </c:barChart>
      <c:catAx>
        <c:axId val="16373338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7336735"/>
        <c:crosses val="autoZero"/>
        <c:auto val="1"/>
        <c:lblAlgn val="ctr"/>
        <c:lblOffset val="100"/>
        <c:noMultiLvlLbl val="0"/>
      </c:catAx>
      <c:valAx>
        <c:axId val="16373367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73338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92075">
      <a:solidFill>
        <a:schemeClr val="bg2"/>
      </a:solidFill>
    </a:ln>
    <a:effectLst/>
    <a:scene3d>
      <a:camera prst="orthographicFront"/>
      <a:lightRig rig="threePt" dir="t"/>
    </a:scene3d>
    <a:sp3d>
      <a:bevelB prst="slope"/>
    </a:sp3d>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66675</xdr:colOff>
      <xdr:row>2</xdr:row>
      <xdr:rowOff>69850</xdr:rowOff>
    </xdr:from>
    <xdr:to>
      <xdr:col>11</xdr:col>
      <xdr:colOff>371475</xdr:colOff>
      <xdr:row>17</xdr:row>
      <xdr:rowOff>38100</xdr:rowOff>
    </xdr:to>
    <xdr:graphicFrame macro="">
      <xdr:nvGraphicFramePr>
        <xdr:cNvPr id="2" name="Chart 1" descr="Column chart showing total sales and commission by region (North, South, East, West). Sales are shown in blue, commission in green.&#10;">
          <a:extLst>
            <a:ext uri="{FF2B5EF4-FFF2-40B4-BE49-F238E27FC236}">
              <a16:creationId xmlns:a16="http://schemas.microsoft.com/office/drawing/2014/main" id="{C737D07E-EEB9-A5A6-8214-1B0CA58E8D80}"/>
            </a:ext>
            <a:ext uri="{C183D7F6-B498-43B3-948B-1728B52AA6E4}">
              <adec:decorative xmlns:adec="http://schemas.microsoft.com/office/drawing/2017/decorative" val="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290057</xdr:colOff>
      <xdr:row>2</xdr:row>
      <xdr:rowOff>28246</xdr:rowOff>
    </xdr:from>
    <xdr:to>
      <xdr:col>7</xdr:col>
      <xdr:colOff>221155</xdr:colOff>
      <xdr:row>15</xdr:row>
      <xdr:rowOff>180245</xdr:rowOff>
    </xdr:to>
    <mc:AlternateContent xmlns:mc="http://schemas.openxmlformats.org/markup-compatibility/2006" xmlns:a14="http://schemas.microsoft.com/office/drawing/2010/main">
      <mc:Choice Requires="a14">
        <xdr:graphicFrame macro="">
          <xdr:nvGraphicFramePr>
            <xdr:cNvPr id="2" name="Employee">
              <a:extLst>
                <a:ext uri="{FF2B5EF4-FFF2-40B4-BE49-F238E27FC236}">
                  <a16:creationId xmlns:a16="http://schemas.microsoft.com/office/drawing/2014/main" id="{E4F11892-5D8A-FFF2-41CA-928D9B5BF539}"/>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mlns="">
        <xdr:sp macro="" textlink="">
          <xdr:nvSpPr>
            <xdr:cNvPr id="0" name=""/>
            <xdr:cNvSpPr>
              <a:spLocks noTextEdit="1"/>
            </xdr:cNvSpPr>
          </xdr:nvSpPr>
          <xdr:spPr>
            <a:xfrm>
              <a:off x="3005229" y="393189"/>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14525</xdr:colOff>
      <xdr:row>2</xdr:row>
      <xdr:rowOff>30071</xdr:rowOff>
    </xdr:from>
    <xdr:to>
      <xdr:col>12</xdr:col>
      <xdr:colOff>84302</xdr:colOff>
      <xdr:row>15</xdr:row>
      <xdr:rowOff>182070</xdr:rowOff>
    </xdr:to>
    <mc:AlternateContent xmlns:mc="http://schemas.openxmlformats.org/markup-compatibility/2006" xmlns:a14="http://schemas.microsoft.com/office/drawing/2010/main">
      <mc:Choice Requires="a14">
        <xdr:graphicFrame macro="">
          <xdr:nvGraphicFramePr>
            <xdr:cNvPr id="3" name="Sales Area">
              <a:extLst>
                <a:ext uri="{FF2B5EF4-FFF2-40B4-BE49-F238E27FC236}">
                  <a16:creationId xmlns:a16="http://schemas.microsoft.com/office/drawing/2014/main" id="{BB274CCF-6A53-E64E-F6A2-4C342DF52ADB}"/>
                </a:ext>
              </a:extLst>
            </xdr:cNvPr>
            <xdr:cNvGraphicFramePr/>
          </xdr:nvGraphicFramePr>
          <xdr:xfrm>
            <a:off x="0" y="0"/>
            <a:ext cx="0" cy="0"/>
          </xdr:xfrm>
          <a:graphic>
            <a:graphicData uri="http://schemas.microsoft.com/office/drawing/2010/slicer">
              <sle:slicer xmlns:sle="http://schemas.microsoft.com/office/drawing/2010/slicer" name="Sales Area"/>
            </a:graphicData>
          </a:graphic>
        </xdr:graphicFrame>
      </mc:Choice>
      <mc:Fallback xmlns="">
        <xdr:sp macro="" textlink="">
          <xdr:nvSpPr>
            <xdr:cNvPr id="0" name=""/>
            <xdr:cNvSpPr>
              <a:spLocks noTextEdit="1"/>
            </xdr:cNvSpPr>
          </xdr:nvSpPr>
          <xdr:spPr>
            <a:xfrm>
              <a:off x="5101824" y="395014"/>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dge/Documents/Work/SureSkills/Coursera/data%20bloc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sheetData sheetId="1">
        <row r="2">
          <cell r="A2" t="str">
            <v>Company_A</v>
          </cell>
          <cell r="C2" t="str">
            <v>West</v>
          </cell>
          <cell r="E2" t="str">
            <v>Cash</v>
          </cell>
          <cell r="H2" t="str">
            <v>Cookies</v>
          </cell>
          <cell r="L2" t="str">
            <v>Candy</v>
          </cell>
        </row>
        <row r="3">
          <cell r="A3" t="str">
            <v>Company_B</v>
          </cell>
          <cell r="C3" t="str">
            <v>East</v>
          </cell>
          <cell r="E3" t="str">
            <v>Credit Card</v>
          </cell>
          <cell r="H3" t="str">
            <v>Scones</v>
          </cell>
          <cell r="L3" t="str">
            <v>Baked Goods &amp; Mixes</v>
          </cell>
        </row>
        <row r="4">
          <cell r="A4" t="str">
            <v>Company_C</v>
          </cell>
          <cell r="C4" t="str">
            <v>NorthWest</v>
          </cell>
          <cell r="E4" t="str">
            <v>On Account</v>
          </cell>
          <cell r="H4" t="str">
            <v>Biscuits</v>
          </cell>
          <cell r="L4" t="str">
            <v>Beverages</v>
          </cell>
        </row>
        <row r="5">
          <cell r="A5" t="str">
            <v>Company_D</v>
          </cell>
          <cell r="C5" t="str">
            <v>NorthEast</v>
          </cell>
          <cell r="H5" t="str">
            <v>Brownies</v>
          </cell>
          <cell r="L5" t="str">
            <v>Candy</v>
          </cell>
        </row>
        <row r="6">
          <cell r="A6" t="str">
            <v>Company_E</v>
          </cell>
          <cell r="C6" t="str">
            <v>South</v>
          </cell>
          <cell r="H6" t="str">
            <v>Chocolate Cake</v>
          </cell>
          <cell r="L6" t="str">
            <v>Canned Fruit &amp; Vegetables</v>
          </cell>
        </row>
        <row r="7">
          <cell r="A7" t="str">
            <v>Company_F</v>
          </cell>
          <cell r="C7" t="str">
            <v>SouthWest</v>
          </cell>
          <cell r="H7" t="str">
            <v>Coffee</v>
          </cell>
          <cell r="L7" t="str">
            <v>Canned Meat</v>
          </cell>
        </row>
        <row r="8">
          <cell r="A8" t="str">
            <v>Company_G</v>
          </cell>
          <cell r="C8" t="str">
            <v>WouthEast</v>
          </cell>
          <cell r="H8" t="str">
            <v>Chai</v>
          </cell>
          <cell r="L8" t="str">
            <v>Condiments</v>
          </cell>
        </row>
        <row r="9">
          <cell r="A9" t="str">
            <v>Company_H</v>
          </cell>
          <cell r="C9" t="str">
            <v>North</v>
          </cell>
          <cell r="H9" t="str">
            <v>Decaf Coffee</v>
          </cell>
          <cell r="L9" t="str">
            <v>Dairy Products</v>
          </cell>
        </row>
        <row r="10">
          <cell r="A10" t="str">
            <v>Company_I</v>
          </cell>
          <cell r="H10" t="str">
            <v>Tea</v>
          </cell>
          <cell r="L10" t="str">
            <v>Dried Fruit &amp; Nuts</v>
          </cell>
        </row>
        <row r="11">
          <cell r="A11" t="str">
            <v>Company_J</v>
          </cell>
          <cell r="H11" t="str">
            <v>Decaf Tea</v>
          </cell>
          <cell r="L11" t="str">
            <v>Grains</v>
          </cell>
        </row>
        <row r="12">
          <cell r="A12" t="str">
            <v>Company_K</v>
          </cell>
          <cell r="H12" t="str">
            <v>Green Tea</v>
          </cell>
          <cell r="L12" t="str">
            <v>Jams, Preserves</v>
          </cell>
        </row>
        <row r="13">
          <cell r="A13" t="str">
            <v>Company_L</v>
          </cell>
          <cell r="H13" t="str">
            <v>Chocolates</v>
          </cell>
          <cell r="L13" t="str">
            <v>Oil</v>
          </cell>
        </row>
        <row r="14">
          <cell r="A14" t="str">
            <v>Company_M</v>
          </cell>
          <cell r="H14" t="str">
            <v>Jellies</v>
          </cell>
          <cell r="L14" t="str">
            <v>Pasta</v>
          </cell>
        </row>
        <row r="15">
          <cell r="A15" t="str">
            <v>Company_N</v>
          </cell>
          <cell r="H15" t="str">
            <v>Marshmallows</v>
          </cell>
          <cell r="L15" t="str">
            <v>Sauces</v>
          </cell>
        </row>
        <row r="16">
          <cell r="A16" t="str">
            <v>Company_O</v>
          </cell>
          <cell r="H16" t="str">
            <v>Liquerice</v>
          </cell>
          <cell r="L16" t="str">
            <v>Soups</v>
          </cell>
        </row>
        <row r="17">
          <cell r="A17" t="str">
            <v>Company_P</v>
          </cell>
          <cell r="H17" t="str">
            <v>Mints</v>
          </cell>
        </row>
        <row r="18">
          <cell r="A18" t="str">
            <v>Company_Q</v>
          </cell>
          <cell r="H18" t="str">
            <v>Fruit Cocktail</v>
          </cell>
        </row>
        <row r="19">
          <cell r="A19" t="str">
            <v>Company_R</v>
          </cell>
          <cell r="H19" t="str">
            <v>Sweetcorn</v>
          </cell>
        </row>
        <row r="20">
          <cell r="A20" t="str">
            <v>Company_S</v>
          </cell>
          <cell r="H20" t="str">
            <v>Baked Beans</v>
          </cell>
        </row>
        <row r="21">
          <cell r="A21" t="str">
            <v>Company_T</v>
          </cell>
          <cell r="H21" t="str">
            <v>Pineapple</v>
          </cell>
        </row>
        <row r="22">
          <cell r="A22" t="str">
            <v>Company_U</v>
          </cell>
          <cell r="H22" t="str">
            <v>Crab Meat</v>
          </cell>
        </row>
        <row r="23">
          <cell r="A23" t="str">
            <v>Company_V</v>
          </cell>
          <cell r="H23" t="str">
            <v>Tune</v>
          </cell>
        </row>
        <row r="24">
          <cell r="A24" t="str">
            <v>Company_W</v>
          </cell>
          <cell r="H24" t="str">
            <v>Ketchup</v>
          </cell>
        </row>
        <row r="25">
          <cell r="A25" t="str">
            <v>Company_X</v>
          </cell>
          <cell r="H25" t="str">
            <v>Soy Sauce</v>
          </cell>
        </row>
        <row r="26">
          <cell r="A26" t="str">
            <v>Company_Y</v>
          </cell>
          <cell r="H26" t="str">
            <v>Mayonaise</v>
          </cell>
        </row>
        <row r="27">
          <cell r="A27" t="str">
            <v>Company_Z</v>
          </cell>
          <cell r="H27" t="str">
            <v>Mustard</v>
          </cell>
        </row>
        <row r="28">
          <cell r="H28" t="str">
            <v>Mozzarella</v>
          </cell>
        </row>
        <row r="29">
          <cell r="H29" t="str">
            <v>Swiss Cheese</v>
          </cell>
        </row>
        <row r="30">
          <cell r="H30" t="str">
            <v>Milk</v>
          </cell>
        </row>
        <row r="31">
          <cell r="H31" t="str">
            <v>Cream</v>
          </cell>
        </row>
        <row r="32">
          <cell r="H32" t="str">
            <v>Butter</v>
          </cell>
        </row>
        <row r="33">
          <cell r="H33" t="str">
            <v>Almonds</v>
          </cell>
        </row>
        <row r="34">
          <cell r="H34" t="str">
            <v>Dried Plums</v>
          </cell>
        </row>
        <row r="35">
          <cell r="H35" t="str">
            <v>Dried Apples</v>
          </cell>
        </row>
        <row r="36">
          <cell r="H36" t="str">
            <v>Dried Pears</v>
          </cell>
        </row>
        <row r="37">
          <cell r="H37" t="str">
            <v>Long Grain Rice</v>
          </cell>
        </row>
        <row r="38">
          <cell r="H38" t="str">
            <v>Barley</v>
          </cell>
        </row>
        <row r="39">
          <cell r="H39" t="str">
            <v>Oats</v>
          </cell>
        </row>
        <row r="40">
          <cell r="H40" t="str">
            <v>Quinoa</v>
          </cell>
        </row>
        <row r="41">
          <cell r="H41" t="str">
            <v>Marmalade</v>
          </cell>
        </row>
        <row r="42">
          <cell r="H42" t="str">
            <v>Strawberry Jelly</v>
          </cell>
        </row>
        <row r="43">
          <cell r="H43" t="str">
            <v>Chocolate Spread</v>
          </cell>
        </row>
        <row r="44">
          <cell r="H44" t="str">
            <v>Olive Oil</v>
          </cell>
        </row>
        <row r="45">
          <cell r="H45" t="str">
            <v>Vegetable Oil</v>
          </cell>
        </row>
        <row r="46">
          <cell r="H46" t="str">
            <v>Ravioli</v>
          </cell>
        </row>
        <row r="47">
          <cell r="H47" t="str">
            <v>Fettucine</v>
          </cell>
        </row>
        <row r="48">
          <cell r="H48" t="str">
            <v>Spaghetti</v>
          </cell>
        </row>
        <row r="49">
          <cell r="H49" t="str">
            <v>Tagiatelle</v>
          </cell>
        </row>
        <row r="50">
          <cell r="H50" t="str">
            <v>Vermicelli</v>
          </cell>
        </row>
        <row r="55">
          <cell r="H55" t="str">
            <v>Clam Chowder</v>
          </cell>
        </row>
        <row r="56">
          <cell r="H56" t="str">
            <v>Tomato</v>
          </cell>
        </row>
        <row r="57">
          <cell r="H57" t="str">
            <v>Chicken Soup</v>
          </cell>
        </row>
        <row r="58">
          <cell r="H58" t="str">
            <v>Onion Soup</v>
          </cell>
        </row>
      </sheetData>
      <sheetData sheetId="2">
        <row r="6">
          <cell r="C6" t="str">
            <v>Nina</v>
          </cell>
          <cell r="D6" t="str">
            <v>Ashley</v>
          </cell>
          <cell r="E6" t="str">
            <v>Chloe</v>
          </cell>
          <cell r="F6" t="str">
            <v>Debbie</v>
          </cell>
          <cell r="G6" t="str">
            <v>Brittany</v>
          </cell>
          <cell r="H6" t="str">
            <v>Jason</v>
          </cell>
          <cell r="I6" t="str">
            <v>Drew</v>
          </cell>
          <cell r="J6" t="str">
            <v>Alex</v>
          </cell>
        </row>
        <row r="7">
          <cell r="C7" t="str">
            <v>Ally</v>
          </cell>
          <cell r="D7" t="str">
            <v>Derek</v>
          </cell>
          <cell r="E7" t="str">
            <v>Sarah</v>
          </cell>
          <cell r="F7" t="str">
            <v>Joel</v>
          </cell>
          <cell r="G7" t="str">
            <v>Clay</v>
          </cell>
          <cell r="H7" t="str">
            <v>Annabel</v>
          </cell>
          <cell r="I7" t="str">
            <v>Karen</v>
          </cell>
          <cell r="J7" t="str">
            <v>Jessica</v>
          </cell>
        </row>
        <row r="8">
          <cell r="C8" t="str">
            <v>Spencer</v>
          </cell>
          <cell r="D8" t="str">
            <v>Bryan</v>
          </cell>
          <cell r="E8" t="str">
            <v>Jonah</v>
          </cell>
          <cell r="F8" t="str">
            <v>Elizabeth</v>
          </cell>
          <cell r="G8" t="str">
            <v>Nicole</v>
          </cell>
          <cell r="H8" t="str">
            <v>Emily</v>
          </cell>
          <cell r="I8" t="str">
            <v>Angela</v>
          </cell>
          <cell r="J8" t="str">
            <v>Ebony</v>
          </cell>
        </row>
        <row r="9">
          <cell r="C9" t="str">
            <v>Tia</v>
          </cell>
          <cell r="D9" t="str">
            <v>Gordon</v>
          </cell>
          <cell r="E9" t="str">
            <v>Charlotte</v>
          </cell>
          <cell r="F9" t="str">
            <v>Manny</v>
          </cell>
          <cell r="G9" t="str">
            <v>Ashley</v>
          </cell>
          <cell r="H9" t="str">
            <v>Cory</v>
          </cell>
          <cell r="I9" t="str">
            <v>Sam</v>
          </cell>
          <cell r="J9" t="str">
            <v>Pat</v>
          </cell>
        </row>
        <row r="10">
          <cell r="C10" t="str">
            <v>Josh</v>
          </cell>
          <cell r="D10" t="str">
            <v>Jafari</v>
          </cell>
          <cell r="E10" t="str">
            <v>David</v>
          </cell>
          <cell r="F10" t="str">
            <v>Luke</v>
          </cell>
          <cell r="G10" t="str">
            <v>Jennifer</v>
          </cell>
          <cell r="H10" t="str">
            <v>Olivia</v>
          </cell>
          <cell r="I10" t="str">
            <v>Jamie</v>
          </cell>
          <cell r="J10" t="str">
            <v>Riley</v>
          </cell>
        </row>
      </sheetData>
    </sheetDataSet>
  </externalBook>
</externalLink>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927.444344560186" createdVersion="8" refreshedVersion="8" minRefreshableVersion="3" recordCount="389" xr:uid="{32461684-0250-4A79-8512-3EE6E5681F3B}">
  <cacheSource type="worksheet">
    <worksheetSource ref="A1:I390" sheet="All Sales"/>
  </cacheSource>
  <cacheFields count="11">
    <cacheField name="Month" numFmtId="17">
      <sharedItems containsSemiMixedTypes="0" containsNonDate="0" containsDate="1" containsString="0" minDate="2021-01-01T00:00:00" maxDate="2021-12-02T00:00:00" count="12">
        <d v="2021-01-01T00:00:00"/>
        <d v="2021-02-01T00:00:00"/>
        <d v="2021-03-01T00:00:00"/>
        <d v="2021-04-01T00:00:00"/>
        <d v="2021-05-01T00:00:00"/>
        <d v="2021-06-01T00:00:00"/>
        <d v="2021-07-01T00:00:00"/>
        <d v="2021-08-01T00:00:00"/>
        <d v="2021-09-01T00:00:00"/>
        <d v="2021-10-01T00:00:00"/>
        <d v="2021-11-01T00:00:00"/>
        <d v="2021-12-01T00:00:00"/>
      </sharedItems>
      <fieldGroup par="10"/>
    </cacheField>
    <cacheField name="Employee" numFmtId="0">
      <sharedItems count="20">
        <s v="Reza Jafari"/>
        <s v="Bryan Maldonado"/>
        <s v="Ashley Almanza"/>
        <s v="Derek Godwin"/>
        <s v="Gordon Beswick"/>
        <s v="Chloe Fusaro"/>
        <s v="David Wilkinson"/>
        <s v="Sarah Gibbs"/>
        <s v="Charlotte Edwards"/>
        <s v="Jonah Seitz"/>
        <s v="Olivia Cheung"/>
        <s v="Jason Jackaki"/>
        <s v="Annabel Mettick"/>
        <s v="Emily Whelan"/>
        <s v="Cory Goodwin"/>
        <s v="Nina McDonald"/>
        <s v="Ally Bryant"/>
        <s v="Josh Sutherland"/>
        <s v="Spencer Cruz"/>
        <s v="Tia Cruise"/>
      </sharedItems>
    </cacheField>
    <cacheField name="First Name" numFmtId="0">
      <sharedItems/>
    </cacheField>
    <cacheField name="Last Name" numFmtId="0">
      <sharedItems/>
    </cacheField>
    <cacheField name="Sales Area" numFmtId="0">
      <sharedItems count="4">
        <s v="East"/>
        <s v="North"/>
        <s v="South"/>
        <s v="West"/>
      </sharedItems>
    </cacheField>
    <cacheField name="Sales Amount" numFmtId="0">
      <sharedItems containsSemiMixedTypes="0" containsString="0" containsNumber="1" minValue="2070.2999999999997" maxValue="51531.199999999997" count="380">
        <n v="2954.7"/>
        <n v="6796.7999999999993"/>
        <n v="8188"/>
        <n v="9058.4"/>
        <n v="12096"/>
        <n v="15029"/>
        <n v="15264"/>
        <n v="17353.599999999999"/>
        <n v="20140"/>
        <n v="35649"/>
        <n v="7717.5"/>
        <n v="11617.6"/>
        <n v="19431"/>
        <n v="21169.599999999999"/>
        <n v="29158.400000000001"/>
        <n v="30305"/>
        <n v="43184.399999999994"/>
        <n v="2311.5"/>
        <n v="3013.5"/>
        <n v="5287.5"/>
        <n v="13797"/>
        <n v="14063"/>
        <n v="14608.300000000001"/>
        <n v="16063.199999999999"/>
        <n v="16836"/>
        <n v="19594"/>
        <n v="21654.400000000001"/>
        <n v="27930"/>
        <n v="39065.899999999994"/>
        <n v="44422"/>
        <n v="7029.9"/>
        <n v="11914.400000000001"/>
        <n v="15919.7"/>
        <n v="17776"/>
        <n v="36666"/>
        <n v="38227.699999999997"/>
        <n v="51531.199999999997"/>
        <n v="8686.6"/>
        <n v="12422.2"/>
        <n v="15120"/>
        <n v="16604.400000000001"/>
        <n v="19584"/>
        <n v="26546.6"/>
        <n v="31200"/>
        <n v="2070.2999999999997"/>
        <n v="9499"/>
        <n v="17904.7"/>
        <n v="18878.399999999998"/>
        <n v="23445"/>
        <n v="34162"/>
        <n v="3055.2"/>
        <n v="4843.4000000000005"/>
        <n v="5215.2"/>
        <n v="7199.7000000000007"/>
        <n v="14670"/>
        <n v="16614.400000000001"/>
        <n v="20076.7"/>
        <n v="21482.999999999996"/>
        <n v="30776.799999999999"/>
        <n v="8625"/>
        <n v="9794"/>
        <n v="16321.6"/>
        <n v="19678.8"/>
        <n v="33694.800000000003"/>
        <n v="39236"/>
        <n v="43088.2"/>
        <n v="5572.3"/>
        <n v="7496.9999999999991"/>
        <n v="9651.1999999999989"/>
        <n v="10492.199999999997"/>
        <n v="18396.7"/>
        <n v="23849.599999999999"/>
        <n v="23882.399999999998"/>
        <n v="34041.300000000003"/>
        <n v="3243.6000000000004"/>
        <n v="12633.599999999999"/>
        <n v="12806.399999999998"/>
        <n v="20031.199999999997"/>
        <n v="21485.200000000001"/>
        <n v="22607.200000000004"/>
        <n v="5130"/>
        <n v="8810.9"/>
        <n v="16606"/>
        <n v="17766"/>
        <n v="20916"/>
        <n v="22396.5"/>
        <n v="25633.5"/>
        <n v="37374.399999999994"/>
        <n v="3817.9999999999995"/>
        <n v="8683.1999999999989"/>
        <n v="11210"/>
        <n v="12765.2"/>
        <n v="15921.999999999998"/>
        <n v="31970.799999999999"/>
        <n v="41520"/>
        <n v="45800.999999999993"/>
        <n v="13310.4"/>
        <n v="20366.100000000002"/>
        <n v="20880"/>
        <n v="23076.199999999997"/>
        <n v="25560"/>
        <n v="13479.400000000001"/>
        <n v="22176"/>
        <n v="24131.000000000004"/>
        <n v="34353.5"/>
        <n v="7416.9"/>
        <n v="8284.5"/>
        <n v="10758.7"/>
        <n v="12124.2"/>
        <n v="14391.999999999998"/>
        <n v="15246"/>
        <n v="17335.2"/>
        <n v="40831"/>
        <n v="8520"/>
        <n v="14301.599999999999"/>
        <n v="17204.399999999998"/>
        <n v="19080"/>
        <n v="19210.400000000001"/>
        <n v="32282.799999999996"/>
        <n v="32524.1"/>
        <n v="35153.799999999996"/>
        <n v="35820"/>
        <n v="42690.400000000001"/>
        <n v="9270.1"/>
        <n v="11235"/>
        <n v="12019.799999999997"/>
        <n v="7581.9999999999991"/>
        <n v="8721.6"/>
        <n v="10500"/>
        <n v="13466.999999999998"/>
        <n v="16036.8"/>
        <n v="16846.8"/>
        <n v="15957.2"/>
        <n v="16492"/>
        <n v="21295.4"/>
        <n v="25518.800000000003"/>
        <n v="27676.6"/>
        <n v="28395"/>
        <n v="41826.400000000001"/>
        <n v="49055.999999999993"/>
        <n v="6201"/>
        <n v="6311.4"/>
        <n v="7289.6"/>
        <n v="8322.4"/>
        <n v="8501.9000000000015"/>
        <n v="9708.2999999999993"/>
        <n v="12944.399999999998"/>
        <n v="14248"/>
        <n v="18298.399999999998"/>
        <n v="18838.399999999998"/>
        <n v="24469.599999999999"/>
        <n v="31053.4"/>
        <n v="3710"/>
        <n v="6600"/>
        <n v="8001"/>
        <n v="8772"/>
        <n v="14089.199999999999"/>
        <n v="16702.400000000001"/>
        <n v="21216"/>
        <n v="21546"/>
        <n v="31186.6"/>
        <n v="31999.200000000001"/>
        <n v="37520"/>
        <n v="41215.299999999996"/>
        <n v="3035.1"/>
        <n v="6688"/>
        <n v="7024.2"/>
        <n v="7139.0000000000009"/>
        <n v="10948"/>
        <n v="10988.800000000001"/>
        <n v="12306.6"/>
        <n v="16077"/>
        <n v="19946.199999999997"/>
        <n v="26773.4"/>
        <n v="28464.9"/>
        <n v="37544.800000000003"/>
        <n v="40224.800000000003"/>
        <n v="43591.8"/>
        <n v="9292.5"/>
        <n v="28761.599999999999"/>
        <n v="41932.799999999996"/>
        <n v="42427"/>
        <n v="47510.400000000001"/>
        <n v="7721.5999999999995"/>
        <n v="8925.7000000000007"/>
        <n v="15802.6"/>
        <n v="21103.3"/>
        <n v="22351.100000000002"/>
        <n v="43974"/>
        <n v="3008.3999999999996"/>
        <n v="7221.5999999999995"/>
        <n v="10903.199999999999"/>
        <n v="14616"/>
        <n v="18885.900000000001"/>
        <n v="24236"/>
        <n v="3596"/>
        <n v="6300"/>
        <n v="6804"/>
        <n v="8524.4000000000015"/>
        <n v="17328.300000000003"/>
        <n v="21438.899999999998"/>
        <n v="26556.799999999999"/>
        <n v="33132.600000000006"/>
        <n v="6544.8"/>
        <n v="11166.300000000001"/>
        <n v="11403"/>
        <n v="11554.400000000001"/>
        <n v="12143.999999999998"/>
        <n v="13244.7"/>
        <n v="23014.400000000001"/>
        <n v="26200"/>
        <n v="28286.399999999998"/>
        <n v="35715.4"/>
        <n v="6960"/>
        <n v="9627.8999999999978"/>
        <n v="13725.600000000002"/>
        <n v="15353.2"/>
        <n v="18994.5"/>
        <n v="28628.799999999996"/>
        <n v="13044.899999999998"/>
        <n v="28616"/>
        <n v="30377.399999999998"/>
        <n v="35351"/>
        <n v="6872.7999999999993"/>
        <n v="8827"/>
        <n v="9836.8000000000011"/>
        <n v="10032"/>
        <n v="15953.599999999999"/>
        <n v="35695"/>
        <n v="9405.2999999999993"/>
        <n v="9704.1999999999989"/>
        <n v="13674"/>
        <n v="21120.400000000001"/>
        <n v="23997.600000000002"/>
        <n v="3386.6000000000004"/>
        <n v="4028"/>
        <n v="5532.7999999999993"/>
        <n v="10200"/>
        <n v="13923"/>
        <n v="17593.399999999998"/>
        <n v="17666"/>
        <n v="21420"/>
        <n v="24080"/>
        <n v="27531"/>
        <n v="32795.700000000004"/>
        <n v="7008"/>
        <n v="8099.6999999999989"/>
        <n v="9840"/>
        <n v="10218"/>
        <n v="14311.2"/>
        <n v="14715.2"/>
        <n v="19147.8"/>
        <n v="20760.300000000003"/>
        <n v="24579.8"/>
        <n v="25946.300000000003"/>
        <n v="30367.999999999996"/>
        <n v="35640"/>
        <n v="4201.6000000000004"/>
        <n v="15262.8"/>
        <n v="20790"/>
        <n v="21878.5"/>
        <n v="22136.800000000003"/>
        <n v="23240.400000000001"/>
        <n v="41989.599999999999"/>
        <n v="9006"/>
        <n v="10573.5"/>
        <n v="13230"/>
        <n v="15403.600000000002"/>
        <n v="16394.399999999998"/>
        <n v="18452.599999999999"/>
        <n v="20062.5"/>
        <n v="22900.499999999996"/>
        <n v="23057.999999999996"/>
        <n v="37560"/>
        <n v="38570"/>
        <n v="39199.599999999999"/>
        <n v="8082.7999999999993"/>
        <n v="9826.4"/>
        <n v="12328"/>
        <n v="24544"/>
        <n v="27350.400000000001"/>
        <n v="28845"/>
        <n v="43593.599999999999"/>
        <n v="6945.4"/>
        <n v="7658.2000000000007"/>
        <n v="7658.5999999999985"/>
        <n v="9098.6"/>
        <n v="10019.199999999999"/>
        <n v="10176"/>
        <n v="16385.600000000002"/>
        <n v="19108"/>
        <n v="19456"/>
        <n v="31127.199999999997"/>
        <n v="36372.1"/>
        <n v="39186"/>
        <n v="46715.999999999993"/>
        <n v="4531"/>
        <n v="6751.7999999999993"/>
        <n v="7343.2000000000007"/>
        <n v="7356.5999999999995"/>
        <n v="17748"/>
        <n v="28395.5"/>
        <n v="41429.5"/>
        <n v="6708.9"/>
        <n v="7982.7"/>
        <n v="8694"/>
        <n v="9116"/>
        <n v="10110.299999999999"/>
        <n v="10451.199999999999"/>
        <n v="11580.4"/>
        <n v="14329.5"/>
        <n v="20128"/>
        <n v="21167.999999999996"/>
        <n v="25102.399999999998"/>
        <n v="27670.9"/>
        <n v="27956.799999999999"/>
        <n v="31407"/>
        <n v="35647.5"/>
        <n v="36907.200000000004"/>
        <n v="5696.4"/>
        <n v="11716.5"/>
        <n v="14416"/>
        <n v="16499.400000000001"/>
        <n v="16968"/>
        <n v="17993.5"/>
        <n v="18188.399999999998"/>
        <n v="9004.7999999999993"/>
        <n v="18826.400000000001"/>
        <n v="19617.5"/>
        <n v="19836.400000000001"/>
        <n v="20717.599999999999"/>
        <n v="23364"/>
        <n v="27916.399999999998"/>
        <n v="42249.1"/>
        <n v="9574.7999999999993"/>
        <n v="14301.6"/>
        <n v="15061.2"/>
        <n v="17262"/>
        <n v="37192.5"/>
        <n v="39653.9"/>
        <n v="3465"/>
        <n v="5332.7999999999993"/>
        <n v="8065.5999999999995"/>
        <n v="10067.200000000001"/>
        <n v="10648.999999999998"/>
        <n v="10679.400000000001"/>
        <n v="11155.5"/>
        <n v="11543"/>
        <n v="15633.199999999999"/>
        <n v="20868.399999999998"/>
        <n v="24395.100000000002"/>
        <n v="3760.5"/>
        <n v="4322.8"/>
        <n v="9697.6"/>
        <n v="10391.699999999999"/>
        <n v="15670.2"/>
        <n v="22477.9"/>
        <n v="36088.1"/>
        <n v="43388.100000000006"/>
        <n v="7714"/>
        <n v="15152.399999999998"/>
        <n v="16363.900000000001"/>
        <n v="2997.2"/>
        <n v="7195.9999999999991"/>
        <n v="10595.2"/>
        <n v="10694.7"/>
        <n v="14235.4"/>
        <n v="36530.199999999997"/>
        <n v="36896.199999999997"/>
        <n v="41420.699999999997"/>
        <n v="6900"/>
        <n v="9683"/>
        <n v="14302.9"/>
        <n v="16806.400000000001"/>
        <n v="20797.200000000004"/>
        <n v="26866"/>
        <n v="7009.2000000000007"/>
        <n v="7088.9"/>
        <n v="8095.5"/>
        <n v="8914.5"/>
      </sharedItems>
    </cacheField>
    <cacheField name="Payment Type" numFmtId="0">
      <sharedItems count="3">
        <s v="Cash"/>
        <s v="Credit Card"/>
        <s v="On Account"/>
      </sharedItems>
    </cacheField>
    <cacheField name="Target" numFmtId="0">
      <sharedItems containsSemiMixedTypes="0" containsString="0" containsNumber="1" containsInteger="1" minValue="15000" maxValue="15000"/>
    </cacheField>
    <cacheField name="Commission" numFmtId="1">
      <sharedItems containsSemiMixedTypes="0" containsString="0" containsNumber="1" minValue="0" maxValue="5153.12"/>
    </cacheField>
    <cacheField name="Days (Month)" numFmtId="0" databaseField="0">
      <fieldGroup base="0">
        <rangePr groupBy="days" startDate="2021-01-01T00:00:00" endDate="2021-12-02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12/2021"/>
        </groupItems>
      </fieldGroup>
    </cacheField>
    <cacheField name="Months (Month)" numFmtId="0" databaseField="0">
      <fieldGroup base="0">
        <rangePr groupBy="months" startDate="2021-01-01T00:00:00" endDate="2021-12-02T00:00:00"/>
        <groupItems count="14">
          <s v="&lt;01/01/2021"/>
          <s v="Jan"/>
          <s v="Feb"/>
          <s v="Mar"/>
          <s v="Apr"/>
          <s v="May"/>
          <s v="Jun"/>
          <s v="Jul"/>
          <s v="Aug"/>
          <s v="Sep"/>
          <s v="Oct"/>
          <s v="Nov"/>
          <s v="Dec"/>
          <s v="&gt;02/12/2021"/>
        </groupItems>
      </fieldGroup>
    </cacheField>
  </cacheFields>
  <extLst>
    <ext xmlns:x14="http://schemas.microsoft.com/office/spreadsheetml/2009/9/main" uri="{725AE2AE-9491-48be-B2B4-4EB974FC3084}">
      <x14:pivotCacheDefinition pivotCacheId="4355074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9">
  <r>
    <x v="0"/>
    <x v="0"/>
    <s v="Reza"/>
    <s v="Jafari"/>
    <x v="0"/>
    <x v="0"/>
    <x v="0"/>
    <n v="15000"/>
    <n v="0"/>
  </r>
  <r>
    <x v="0"/>
    <x v="1"/>
    <s v="Bryan"/>
    <s v="Maldonado"/>
    <x v="0"/>
    <x v="1"/>
    <x v="1"/>
    <n v="15000"/>
    <n v="0"/>
  </r>
  <r>
    <x v="0"/>
    <x v="1"/>
    <s v="Bryan"/>
    <s v="Maldonado"/>
    <x v="0"/>
    <x v="2"/>
    <x v="2"/>
    <n v="15000"/>
    <n v="0"/>
  </r>
  <r>
    <x v="0"/>
    <x v="0"/>
    <s v="Reza"/>
    <s v="Jafari"/>
    <x v="0"/>
    <x v="3"/>
    <x v="1"/>
    <n v="15000"/>
    <n v="0"/>
  </r>
  <r>
    <x v="0"/>
    <x v="1"/>
    <s v="Bryan"/>
    <s v="Maldonado"/>
    <x v="0"/>
    <x v="4"/>
    <x v="2"/>
    <n v="15000"/>
    <n v="0"/>
  </r>
  <r>
    <x v="0"/>
    <x v="2"/>
    <s v="Ashley"/>
    <s v="Almanza"/>
    <x v="0"/>
    <x v="5"/>
    <x v="0"/>
    <n v="15000"/>
    <n v="1502.9"/>
  </r>
  <r>
    <x v="0"/>
    <x v="2"/>
    <s v="Ashley"/>
    <s v="Almanza"/>
    <x v="0"/>
    <x v="6"/>
    <x v="0"/>
    <n v="15000"/>
    <n v="1526.4"/>
  </r>
  <r>
    <x v="0"/>
    <x v="2"/>
    <s v="Ashley"/>
    <s v="Almanza"/>
    <x v="0"/>
    <x v="7"/>
    <x v="1"/>
    <n v="15000"/>
    <n v="1735.36"/>
  </r>
  <r>
    <x v="0"/>
    <x v="3"/>
    <s v="Derek"/>
    <s v="Godwin"/>
    <x v="0"/>
    <x v="8"/>
    <x v="2"/>
    <n v="15000"/>
    <n v="2014"/>
  </r>
  <r>
    <x v="0"/>
    <x v="3"/>
    <s v="Derek"/>
    <s v="Godwin"/>
    <x v="0"/>
    <x v="9"/>
    <x v="1"/>
    <n v="15000"/>
    <n v="3564.9"/>
  </r>
  <r>
    <x v="1"/>
    <x v="4"/>
    <s v="Gordon"/>
    <s v="Beswick"/>
    <x v="0"/>
    <x v="10"/>
    <x v="2"/>
    <n v="15000"/>
    <n v="0"/>
  </r>
  <r>
    <x v="1"/>
    <x v="4"/>
    <s v="Gordon"/>
    <s v="Beswick"/>
    <x v="0"/>
    <x v="11"/>
    <x v="0"/>
    <n v="15000"/>
    <n v="0"/>
  </r>
  <r>
    <x v="1"/>
    <x v="3"/>
    <s v="Derek"/>
    <s v="Godwin"/>
    <x v="0"/>
    <x v="12"/>
    <x v="0"/>
    <n v="15000"/>
    <n v="1943.1000000000001"/>
  </r>
  <r>
    <x v="1"/>
    <x v="2"/>
    <s v="Ashley"/>
    <s v="Almanza"/>
    <x v="0"/>
    <x v="13"/>
    <x v="0"/>
    <n v="15000"/>
    <n v="2116.96"/>
  </r>
  <r>
    <x v="1"/>
    <x v="0"/>
    <s v="Reza"/>
    <s v="Jafari"/>
    <x v="0"/>
    <x v="14"/>
    <x v="0"/>
    <n v="15000"/>
    <n v="2915.84"/>
  </r>
  <r>
    <x v="1"/>
    <x v="3"/>
    <s v="Derek"/>
    <s v="Godwin"/>
    <x v="0"/>
    <x v="15"/>
    <x v="1"/>
    <n v="15000"/>
    <n v="3030.5"/>
  </r>
  <r>
    <x v="1"/>
    <x v="4"/>
    <s v="Gordon"/>
    <s v="Beswick"/>
    <x v="0"/>
    <x v="16"/>
    <x v="2"/>
    <n v="15000"/>
    <n v="4318.4399999999996"/>
  </r>
  <r>
    <x v="2"/>
    <x v="3"/>
    <s v="Derek"/>
    <s v="Godwin"/>
    <x v="0"/>
    <x v="17"/>
    <x v="0"/>
    <n v="15000"/>
    <n v="0"/>
  </r>
  <r>
    <x v="2"/>
    <x v="4"/>
    <s v="Gordon"/>
    <s v="Beswick"/>
    <x v="0"/>
    <x v="18"/>
    <x v="0"/>
    <n v="15000"/>
    <n v="0"/>
  </r>
  <r>
    <x v="2"/>
    <x v="4"/>
    <s v="Gordon"/>
    <s v="Beswick"/>
    <x v="0"/>
    <x v="19"/>
    <x v="0"/>
    <n v="15000"/>
    <n v="0"/>
  </r>
  <r>
    <x v="2"/>
    <x v="0"/>
    <s v="Reza"/>
    <s v="Jafari"/>
    <x v="0"/>
    <x v="20"/>
    <x v="1"/>
    <n v="15000"/>
    <n v="0"/>
  </r>
  <r>
    <x v="2"/>
    <x v="1"/>
    <s v="Bryan"/>
    <s v="Maldonado"/>
    <x v="0"/>
    <x v="21"/>
    <x v="0"/>
    <n v="15000"/>
    <n v="0"/>
  </r>
  <r>
    <x v="2"/>
    <x v="0"/>
    <s v="Reza"/>
    <s v="Jafari"/>
    <x v="0"/>
    <x v="22"/>
    <x v="1"/>
    <n v="15000"/>
    <n v="0"/>
  </r>
  <r>
    <x v="2"/>
    <x v="4"/>
    <s v="Gordon"/>
    <s v="Beswick"/>
    <x v="0"/>
    <x v="23"/>
    <x v="0"/>
    <n v="15000"/>
    <n v="1606.32"/>
  </r>
  <r>
    <x v="2"/>
    <x v="3"/>
    <s v="Derek"/>
    <s v="Godwin"/>
    <x v="0"/>
    <x v="24"/>
    <x v="1"/>
    <n v="15000"/>
    <n v="1683.6000000000001"/>
  </r>
  <r>
    <x v="2"/>
    <x v="4"/>
    <s v="Gordon"/>
    <s v="Beswick"/>
    <x v="0"/>
    <x v="25"/>
    <x v="2"/>
    <n v="15000"/>
    <n v="1959.4"/>
  </r>
  <r>
    <x v="2"/>
    <x v="3"/>
    <s v="Derek"/>
    <s v="Godwin"/>
    <x v="0"/>
    <x v="26"/>
    <x v="0"/>
    <n v="15000"/>
    <n v="2165.44"/>
  </r>
  <r>
    <x v="2"/>
    <x v="1"/>
    <s v="Bryan"/>
    <s v="Maldonado"/>
    <x v="0"/>
    <x v="27"/>
    <x v="1"/>
    <n v="15000"/>
    <n v="2793"/>
  </r>
  <r>
    <x v="2"/>
    <x v="2"/>
    <s v="Ashley"/>
    <s v="Almanza"/>
    <x v="0"/>
    <x v="28"/>
    <x v="0"/>
    <n v="15000"/>
    <n v="3906.5899999999997"/>
  </r>
  <r>
    <x v="2"/>
    <x v="4"/>
    <s v="Gordon"/>
    <s v="Beswick"/>
    <x v="0"/>
    <x v="29"/>
    <x v="2"/>
    <n v="15000"/>
    <n v="4442.2"/>
  </r>
  <r>
    <x v="3"/>
    <x v="1"/>
    <s v="Bryan"/>
    <s v="Maldonado"/>
    <x v="0"/>
    <x v="30"/>
    <x v="2"/>
    <n v="15000"/>
    <n v="0"/>
  </r>
  <r>
    <x v="3"/>
    <x v="1"/>
    <s v="Bryan"/>
    <s v="Maldonado"/>
    <x v="0"/>
    <x v="31"/>
    <x v="0"/>
    <n v="15000"/>
    <n v="0"/>
  </r>
  <r>
    <x v="3"/>
    <x v="2"/>
    <s v="Ashley"/>
    <s v="Almanza"/>
    <x v="0"/>
    <x v="32"/>
    <x v="1"/>
    <n v="15000"/>
    <n v="1591.9700000000003"/>
  </r>
  <r>
    <x v="3"/>
    <x v="0"/>
    <s v="Reza"/>
    <s v="Jafari"/>
    <x v="0"/>
    <x v="33"/>
    <x v="2"/>
    <n v="15000"/>
    <n v="1777.6000000000001"/>
  </r>
  <r>
    <x v="3"/>
    <x v="4"/>
    <s v="Gordon"/>
    <s v="Beswick"/>
    <x v="0"/>
    <x v="34"/>
    <x v="0"/>
    <n v="15000"/>
    <n v="3666.6000000000004"/>
  </r>
  <r>
    <x v="3"/>
    <x v="0"/>
    <s v="Reza"/>
    <s v="Jafari"/>
    <x v="0"/>
    <x v="35"/>
    <x v="1"/>
    <n v="15000"/>
    <n v="3822.77"/>
  </r>
  <r>
    <x v="3"/>
    <x v="0"/>
    <s v="Reza"/>
    <s v="Jafari"/>
    <x v="0"/>
    <x v="36"/>
    <x v="2"/>
    <n v="15000"/>
    <n v="5153.12"/>
  </r>
  <r>
    <x v="4"/>
    <x v="3"/>
    <s v="Derek"/>
    <s v="Godwin"/>
    <x v="0"/>
    <x v="37"/>
    <x v="0"/>
    <n v="15000"/>
    <n v="0"/>
  </r>
  <r>
    <x v="4"/>
    <x v="0"/>
    <s v="Reza"/>
    <s v="Jafari"/>
    <x v="0"/>
    <x v="38"/>
    <x v="2"/>
    <n v="15000"/>
    <n v="0"/>
  </r>
  <r>
    <x v="4"/>
    <x v="4"/>
    <s v="Gordon"/>
    <s v="Beswick"/>
    <x v="0"/>
    <x v="39"/>
    <x v="0"/>
    <n v="15000"/>
    <n v="1512"/>
  </r>
  <r>
    <x v="4"/>
    <x v="3"/>
    <s v="Derek"/>
    <s v="Godwin"/>
    <x v="0"/>
    <x v="40"/>
    <x v="2"/>
    <n v="15000"/>
    <n v="1660.4400000000003"/>
  </r>
  <r>
    <x v="4"/>
    <x v="0"/>
    <s v="Reza"/>
    <s v="Jafari"/>
    <x v="0"/>
    <x v="41"/>
    <x v="0"/>
    <n v="15000"/>
    <n v="1958.4"/>
  </r>
  <r>
    <x v="4"/>
    <x v="2"/>
    <s v="Ashley"/>
    <s v="Almanza"/>
    <x v="0"/>
    <x v="42"/>
    <x v="0"/>
    <n v="15000"/>
    <n v="2654.66"/>
  </r>
  <r>
    <x v="4"/>
    <x v="2"/>
    <s v="Ashley"/>
    <s v="Almanza"/>
    <x v="0"/>
    <x v="43"/>
    <x v="0"/>
    <n v="15000"/>
    <n v="3120"/>
  </r>
  <r>
    <x v="5"/>
    <x v="2"/>
    <s v="Ashley"/>
    <s v="Almanza"/>
    <x v="0"/>
    <x v="44"/>
    <x v="1"/>
    <n v="15000"/>
    <n v="0"/>
  </r>
  <r>
    <x v="5"/>
    <x v="0"/>
    <s v="Reza"/>
    <s v="Jafari"/>
    <x v="0"/>
    <x v="45"/>
    <x v="0"/>
    <n v="15000"/>
    <n v="0"/>
  </r>
  <r>
    <x v="5"/>
    <x v="0"/>
    <s v="Reza"/>
    <s v="Jafari"/>
    <x v="0"/>
    <x v="46"/>
    <x v="2"/>
    <n v="15000"/>
    <n v="1790.4700000000003"/>
  </r>
  <r>
    <x v="5"/>
    <x v="0"/>
    <s v="Reza"/>
    <s v="Jafari"/>
    <x v="0"/>
    <x v="47"/>
    <x v="0"/>
    <n v="15000"/>
    <n v="1887.84"/>
  </r>
  <r>
    <x v="5"/>
    <x v="0"/>
    <s v="Reza"/>
    <s v="Jafari"/>
    <x v="0"/>
    <x v="48"/>
    <x v="0"/>
    <n v="15000"/>
    <n v="2344.5"/>
  </r>
  <r>
    <x v="5"/>
    <x v="0"/>
    <s v="Reza"/>
    <s v="Jafari"/>
    <x v="0"/>
    <x v="49"/>
    <x v="0"/>
    <n v="15000"/>
    <n v="3416.2000000000003"/>
  </r>
  <r>
    <x v="6"/>
    <x v="0"/>
    <s v="Reza"/>
    <s v="Jafari"/>
    <x v="0"/>
    <x v="50"/>
    <x v="1"/>
    <n v="15000"/>
    <n v="0"/>
  </r>
  <r>
    <x v="6"/>
    <x v="2"/>
    <s v="Ashley"/>
    <s v="Almanza"/>
    <x v="0"/>
    <x v="51"/>
    <x v="2"/>
    <n v="15000"/>
    <n v="0"/>
  </r>
  <r>
    <x v="6"/>
    <x v="3"/>
    <s v="Derek"/>
    <s v="Godwin"/>
    <x v="0"/>
    <x v="52"/>
    <x v="2"/>
    <n v="15000"/>
    <n v="0"/>
  </r>
  <r>
    <x v="6"/>
    <x v="0"/>
    <s v="Reza"/>
    <s v="Jafari"/>
    <x v="0"/>
    <x v="53"/>
    <x v="2"/>
    <n v="15000"/>
    <n v="0"/>
  </r>
  <r>
    <x v="6"/>
    <x v="1"/>
    <s v="Bryan"/>
    <s v="Maldonado"/>
    <x v="0"/>
    <x v="54"/>
    <x v="1"/>
    <n v="15000"/>
    <n v="0"/>
  </r>
  <r>
    <x v="6"/>
    <x v="2"/>
    <s v="Ashley"/>
    <s v="Almanza"/>
    <x v="0"/>
    <x v="55"/>
    <x v="1"/>
    <n v="15000"/>
    <n v="1661.4400000000003"/>
  </r>
  <r>
    <x v="6"/>
    <x v="1"/>
    <s v="Bryan"/>
    <s v="Maldonado"/>
    <x v="0"/>
    <x v="56"/>
    <x v="2"/>
    <n v="15000"/>
    <n v="2007.67"/>
  </r>
  <r>
    <x v="6"/>
    <x v="0"/>
    <s v="Reza"/>
    <s v="Jafari"/>
    <x v="0"/>
    <x v="57"/>
    <x v="2"/>
    <n v="15000"/>
    <n v="2148.2999999999997"/>
  </r>
  <r>
    <x v="6"/>
    <x v="4"/>
    <s v="Gordon"/>
    <s v="Beswick"/>
    <x v="0"/>
    <x v="58"/>
    <x v="1"/>
    <n v="15000"/>
    <n v="3077.6800000000003"/>
  </r>
  <r>
    <x v="7"/>
    <x v="1"/>
    <s v="Bryan"/>
    <s v="Maldonado"/>
    <x v="0"/>
    <x v="59"/>
    <x v="0"/>
    <n v="15000"/>
    <n v="0"/>
  </r>
  <r>
    <x v="7"/>
    <x v="0"/>
    <s v="Reza"/>
    <s v="Jafari"/>
    <x v="0"/>
    <x v="60"/>
    <x v="0"/>
    <n v="15000"/>
    <n v="0"/>
  </r>
  <r>
    <x v="7"/>
    <x v="1"/>
    <s v="Bryan"/>
    <s v="Maldonado"/>
    <x v="0"/>
    <x v="61"/>
    <x v="1"/>
    <n v="15000"/>
    <n v="1632.16"/>
  </r>
  <r>
    <x v="7"/>
    <x v="0"/>
    <s v="Reza"/>
    <s v="Jafari"/>
    <x v="0"/>
    <x v="62"/>
    <x v="0"/>
    <n v="15000"/>
    <n v="1967.88"/>
  </r>
  <r>
    <x v="7"/>
    <x v="1"/>
    <s v="Bryan"/>
    <s v="Maldonado"/>
    <x v="0"/>
    <x v="63"/>
    <x v="0"/>
    <n v="15000"/>
    <n v="3369.4800000000005"/>
  </r>
  <r>
    <x v="7"/>
    <x v="3"/>
    <s v="Derek"/>
    <s v="Godwin"/>
    <x v="0"/>
    <x v="64"/>
    <x v="2"/>
    <n v="15000"/>
    <n v="3923.6000000000004"/>
  </r>
  <r>
    <x v="7"/>
    <x v="0"/>
    <s v="Reza"/>
    <s v="Jafari"/>
    <x v="0"/>
    <x v="65"/>
    <x v="1"/>
    <n v="15000"/>
    <n v="4308.82"/>
  </r>
  <r>
    <x v="8"/>
    <x v="2"/>
    <s v="Ashley"/>
    <s v="Almanza"/>
    <x v="0"/>
    <x v="66"/>
    <x v="1"/>
    <n v="15000"/>
    <n v="0"/>
  </r>
  <r>
    <x v="8"/>
    <x v="0"/>
    <s v="Reza"/>
    <s v="Jafari"/>
    <x v="0"/>
    <x v="67"/>
    <x v="0"/>
    <n v="15000"/>
    <n v="0"/>
  </r>
  <r>
    <x v="8"/>
    <x v="3"/>
    <s v="Derek"/>
    <s v="Godwin"/>
    <x v="0"/>
    <x v="68"/>
    <x v="1"/>
    <n v="15000"/>
    <n v="0"/>
  </r>
  <r>
    <x v="8"/>
    <x v="2"/>
    <s v="Ashley"/>
    <s v="Almanza"/>
    <x v="0"/>
    <x v="69"/>
    <x v="2"/>
    <n v="15000"/>
    <n v="0"/>
  </r>
  <r>
    <x v="8"/>
    <x v="2"/>
    <s v="Ashley"/>
    <s v="Almanza"/>
    <x v="0"/>
    <x v="70"/>
    <x v="1"/>
    <n v="15000"/>
    <n v="1839.67"/>
  </r>
  <r>
    <x v="8"/>
    <x v="3"/>
    <s v="Derek"/>
    <s v="Godwin"/>
    <x v="0"/>
    <x v="71"/>
    <x v="1"/>
    <n v="15000"/>
    <n v="2384.96"/>
  </r>
  <r>
    <x v="8"/>
    <x v="1"/>
    <s v="Bryan"/>
    <s v="Maldonado"/>
    <x v="0"/>
    <x v="72"/>
    <x v="2"/>
    <n v="15000"/>
    <n v="2388.2399999999998"/>
  </r>
  <r>
    <x v="8"/>
    <x v="3"/>
    <s v="Derek"/>
    <s v="Godwin"/>
    <x v="0"/>
    <x v="73"/>
    <x v="2"/>
    <n v="15000"/>
    <n v="3404.1300000000006"/>
  </r>
  <r>
    <x v="9"/>
    <x v="4"/>
    <s v="Gordon"/>
    <s v="Beswick"/>
    <x v="0"/>
    <x v="74"/>
    <x v="1"/>
    <n v="15000"/>
    <n v="0"/>
  </r>
  <r>
    <x v="9"/>
    <x v="0"/>
    <s v="Reza"/>
    <s v="Jafari"/>
    <x v="0"/>
    <x v="75"/>
    <x v="0"/>
    <n v="15000"/>
    <n v="0"/>
  </r>
  <r>
    <x v="9"/>
    <x v="4"/>
    <s v="Gordon"/>
    <s v="Beswick"/>
    <x v="0"/>
    <x v="76"/>
    <x v="2"/>
    <n v="15000"/>
    <n v="0"/>
  </r>
  <r>
    <x v="9"/>
    <x v="3"/>
    <s v="Derek"/>
    <s v="Godwin"/>
    <x v="0"/>
    <x v="77"/>
    <x v="2"/>
    <n v="15000"/>
    <n v="2003.12"/>
  </r>
  <r>
    <x v="9"/>
    <x v="2"/>
    <s v="Ashley"/>
    <s v="Almanza"/>
    <x v="0"/>
    <x v="78"/>
    <x v="0"/>
    <n v="15000"/>
    <n v="2148.52"/>
  </r>
  <r>
    <x v="9"/>
    <x v="1"/>
    <s v="Bryan"/>
    <s v="Maldonado"/>
    <x v="0"/>
    <x v="79"/>
    <x v="1"/>
    <n v="15000"/>
    <n v="2260.7200000000007"/>
  </r>
  <r>
    <x v="10"/>
    <x v="3"/>
    <s v="Derek"/>
    <s v="Godwin"/>
    <x v="0"/>
    <x v="80"/>
    <x v="0"/>
    <n v="15000"/>
    <n v="0"/>
  </r>
  <r>
    <x v="10"/>
    <x v="2"/>
    <s v="Ashley"/>
    <s v="Almanza"/>
    <x v="0"/>
    <x v="81"/>
    <x v="1"/>
    <n v="15000"/>
    <n v="0"/>
  </r>
  <r>
    <x v="10"/>
    <x v="4"/>
    <s v="Gordon"/>
    <s v="Beswick"/>
    <x v="0"/>
    <x v="82"/>
    <x v="1"/>
    <n v="15000"/>
    <n v="1660.6000000000001"/>
  </r>
  <r>
    <x v="10"/>
    <x v="3"/>
    <s v="Derek"/>
    <s v="Godwin"/>
    <x v="0"/>
    <x v="83"/>
    <x v="1"/>
    <n v="15000"/>
    <n v="1776.6000000000001"/>
  </r>
  <r>
    <x v="10"/>
    <x v="0"/>
    <s v="Reza"/>
    <s v="Jafari"/>
    <x v="0"/>
    <x v="84"/>
    <x v="1"/>
    <n v="15000"/>
    <n v="2091.6"/>
  </r>
  <r>
    <x v="10"/>
    <x v="0"/>
    <s v="Reza"/>
    <s v="Jafari"/>
    <x v="0"/>
    <x v="85"/>
    <x v="2"/>
    <n v="15000"/>
    <n v="2239.65"/>
  </r>
  <r>
    <x v="10"/>
    <x v="3"/>
    <s v="Derek"/>
    <s v="Godwin"/>
    <x v="0"/>
    <x v="86"/>
    <x v="0"/>
    <n v="15000"/>
    <n v="2563.3500000000004"/>
  </r>
  <r>
    <x v="10"/>
    <x v="0"/>
    <s v="Reza"/>
    <s v="Jafari"/>
    <x v="0"/>
    <x v="87"/>
    <x v="2"/>
    <n v="15000"/>
    <n v="3737.4399999999996"/>
  </r>
  <r>
    <x v="11"/>
    <x v="3"/>
    <s v="Derek"/>
    <s v="Godwin"/>
    <x v="0"/>
    <x v="88"/>
    <x v="1"/>
    <n v="15000"/>
    <n v="0"/>
  </r>
  <r>
    <x v="11"/>
    <x v="0"/>
    <s v="Reza"/>
    <s v="Jafari"/>
    <x v="0"/>
    <x v="89"/>
    <x v="0"/>
    <n v="15000"/>
    <n v="0"/>
  </r>
  <r>
    <x v="11"/>
    <x v="2"/>
    <s v="Ashley"/>
    <s v="Almanza"/>
    <x v="0"/>
    <x v="90"/>
    <x v="2"/>
    <n v="15000"/>
    <n v="0"/>
  </r>
  <r>
    <x v="11"/>
    <x v="4"/>
    <s v="Gordon"/>
    <s v="Beswick"/>
    <x v="0"/>
    <x v="91"/>
    <x v="2"/>
    <n v="15000"/>
    <n v="0"/>
  </r>
  <r>
    <x v="11"/>
    <x v="3"/>
    <s v="Derek"/>
    <s v="Godwin"/>
    <x v="0"/>
    <x v="92"/>
    <x v="2"/>
    <n v="15000"/>
    <n v="1592.1999999999998"/>
  </r>
  <r>
    <x v="11"/>
    <x v="4"/>
    <s v="Gordon"/>
    <s v="Beswick"/>
    <x v="0"/>
    <x v="93"/>
    <x v="1"/>
    <n v="15000"/>
    <n v="3197.08"/>
  </r>
  <r>
    <x v="11"/>
    <x v="2"/>
    <s v="Ashley"/>
    <s v="Almanza"/>
    <x v="0"/>
    <x v="94"/>
    <x v="1"/>
    <n v="15000"/>
    <n v="4152"/>
  </r>
  <r>
    <x v="11"/>
    <x v="2"/>
    <s v="Ashley"/>
    <s v="Almanza"/>
    <x v="0"/>
    <x v="95"/>
    <x v="0"/>
    <n v="15000"/>
    <n v="4580.0999999999995"/>
  </r>
  <r>
    <x v="0"/>
    <x v="5"/>
    <s v="Chloe"/>
    <s v="Fusaro"/>
    <x v="1"/>
    <x v="96"/>
    <x v="1"/>
    <n v="15000"/>
    <n v="0"/>
  </r>
  <r>
    <x v="0"/>
    <x v="6"/>
    <s v="David"/>
    <s v="Wilkinson"/>
    <x v="1"/>
    <x v="97"/>
    <x v="2"/>
    <n v="15000"/>
    <n v="2036.6100000000004"/>
  </r>
  <r>
    <x v="0"/>
    <x v="6"/>
    <s v="David"/>
    <s v="Wilkinson"/>
    <x v="1"/>
    <x v="98"/>
    <x v="1"/>
    <n v="15000"/>
    <n v="2088"/>
  </r>
  <r>
    <x v="0"/>
    <x v="5"/>
    <s v="Chloe"/>
    <s v="Fusaro"/>
    <x v="1"/>
    <x v="99"/>
    <x v="1"/>
    <n v="15000"/>
    <n v="2307.62"/>
  </r>
  <r>
    <x v="0"/>
    <x v="5"/>
    <s v="Chloe"/>
    <s v="Fusaro"/>
    <x v="1"/>
    <x v="100"/>
    <x v="1"/>
    <n v="15000"/>
    <n v="2556"/>
  </r>
  <r>
    <x v="1"/>
    <x v="6"/>
    <s v="David"/>
    <s v="Wilkinson"/>
    <x v="1"/>
    <x v="101"/>
    <x v="2"/>
    <n v="15000"/>
    <n v="0"/>
  </r>
  <r>
    <x v="1"/>
    <x v="5"/>
    <s v="Chloe"/>
    <s v="Fusaro"/>
    <x v="1"/>
    <x v="40"/>
    <x v="0"/>
    <n v="15000"/>
    <n v="1660.4400000000003"/>
  </r>
  <r>
    <x v="1"/>
    <x v="7"/>
    <s v="Sarah"/>
    <s v="Gibbs"/>
    <x v="1"/>
    <x v="102"/>
    <x v="0"/>
    <n v="15000"/>
    <n v="2217.6"/>
  </r>
  <r>
    <x v="1"/>
    <x v="6"/>
    <s v="David"/>
    <s v="Wilkinson"/>
    <x v="1"/>
    <x v="103"/>
    <x v="0"/>
    <n v="15000"/>
    <n v="2413.1000000000004"/>
  </r>
  <r>
    <x v="1"/>
    <x v="5"/>
    <s v="Chloe"/>
    <s v="Fusaro"/>
    <x v="1"/>
    <x v="104"/>
    <x v="0"/>
    <n v="15000"/>
    <n v="3435.3500000000004"/>
  </r>
  <r>
    <x v="2"/>
    <x v="8"/>
    <s v="Charlotte"/>
    <s v="Edwards"/>
    <x v="1"/>
    <x v="105"/>
    <x v="2"/>
    <n v="15000"/>
    <n v="0"/>
  </r>
  <r>
    <x v="2"/>
    <x v="9"/>
    <s v="Jonah"/>
    <s v="Seitz"/>
    <x v="1"/>
    <x v="106"/>
    <x v="0"/>
    <n v="15000"/>
    <n v="0"/>
  </r>
  <r>
    <x v="2"/>
    <x v="5"/>
    <s v="Chloe"/>
    <s v="Fusaro"/>
    <x v="1"/>
    <x v="107"/>
    <x v="0"/>
    <n v="15000"/>
    <n v="0"/>
  </r>
  <r>
    <x v="2"/>
    <x v="6"/>
    <s v="David"/>
    <s v="Wilkinson"/>
    <x v="1"/>
    <x v="108"/>
    <x v="2"/>
    <n v="15000"/>
    <n v="0"/>
  </r>
  <r>
    <x v="2"/>
    <x v="8"/>
    <s v="Charlotte"/>
    <s v="Edwards"/>
    <x v="1"/>
    <x v="109"/>
    <x v="1"/>
    <n v="15000"/>
    <n v="0"/>
  </r>
  <r>
    <x v="2"/>
    <x v="9"/>
    <s v="Jonah"/>
    <s v="Seitz"/>
    <x v="1"/>
    <x v="110"/>
    <x v="1"/>
    <n v="15000"/>
    <n v="1524.6000000000001"/>
  </r>
  <r>
    <x v="2"/>
    <x v="8"/>
    <s v="Charlotte"/>
    <s v="Edwards"/>
    <x v="1"/>
    <x v="111"/>
    <x v="2"/>
    <n v="15000"/>
    <n v="1733.5200000000002"/>
  </r>
  <r>
    <x v="2"/>
    <x v="9"/>
    <s v="Jonah"/>
    <s v="Seitz"/>
    <x v="1"/>
    <x v="112"/>
    <x v="1"/>
    <n v="15000"/>
    <n v="4083.1000000000004"/>
  </r>
  <r>
    <x v="3"/>
    <x v="5"/>
    <s v="Chloe"/>
    <s v="Fusaro"/>
    <x v="1"/>
    <x v="113"/>
    <x v="2"/>
    <n v="15000"/>
    <n v="0"/>
  </r>
  <r>
    <x v="3"/>
    <x v="8"/>
    <s v="Charlotte"/>
    <s v="Edwards"/>
    <x v="1"/>
    <x v="114"/>
    <x v="2"/>
    <n v="15000"/>
    <n v="0"/>
  </r>
  <r>
    <x v="3"/>
    <x v="8"/>
    <s v="Charlotte"/>
    <s v="Edwards"/>
    <x v="1"/>
    <x v="115"/>
    <x v="1"/>
    <n v="15000"/>
    <n v="1720.4399999999998"/>
  </r>
  <r>
    <x v="3"/>
    <x v="9"/>
    <s v="Jonah"/>
    <s v="Seitz"/>
    <x v="1"/>
    <x v="116"/>
    <x v="0"/>
    <n v="15000"/>
    <n v="1908"/>
  </r>
  <r>
    <x v="3"/>
    <x v="5"/>
    <s v="Chloe"/>
    <s v="Fusaro"/>
    <x v="1"/>
    <x v="117"/>
    <x v="1"/>
    <n v="15000"/>
    <n v="1921.0400000000002"/>
  </r>
  <r>
    <x v="3"/>
    <x v="5"/>
    <s v="Chloe"/>
    <s v="Fusaro"/>
    <x v="1"/>
    <x v="118"/>
    <x v="0"/>
    <n v="15000"/>
    <n v="3228.2799999999997"/>
  </r>
  <r>
    <x v="3"/>
    <x v="7"/>
    <s v="Sarah"/>
    <s v="Gibbs"/>
    <x v="1"/>
    <x v="119"/>
    <x v="1"/>
    <n v="15000"/>
    <n v="3252.41"/>
  </r>
  <r>
    <x v="3"/>
    <x v="5"/>
    <s v="Chloe"/>
    <s v="Fusaro"/>
    <x v="1"/>
    <x v="120"/>
    <x v="1"/>
    <n v="15000"/>
    <n v="3515.3799999999997"/>
  </r>
  <r>
    <x v="3"/>
    <x v="5"/>
    <s v="Chloe"/>
    <s v="Fusaro"/>
    <x v="1"/>
    <x v="121"/>
    <x v="2"/>
    <n v="15000"/>
    <n v="3582"/>
  </r>
  <r>
    <x v="3"/>
    <x v="6"/>
    <s v="David"/>
    <s v="Wilkinson"/>
    <x v="1"/>
    <x v="122"/>
    <x v="2"/>
    <n v="15000"/>
    <n v="4269.04"/>
  </r>
  <r>
    <x v="4"/>
    <x v="6"/>
    <s v="David"/>
    <s v="Wilkinson"/>
    <x v="1"/>
    <x v="123"/>
    <x v="1"/>
    <n v="15000"/>
    <n v="0"/>
  </r>
  <r>
    <x v="4"/>
    <x v="6"/>
    <s v="David"/>
    <s v="Wilkinson"/>
    <x v="1"/>
    <x v="124"/>
    <x v="2"/>
    <n v="15000"/>
    <n v="0"/>
  </r>
  <r>
    <x v="4"/>
    <x v="7"/>
    <s v="Sarah"/>
    <s v="Gibbs"/>
    <x v="1"/>
    <x v="125"/>
    <x v="1"/>
    <n v="15000"/>
    <n v="0"/>
  </r>
  <r>
    <x v="4"/>
    <x v="5"/>
    <s v="Chloe"/>
    <s v="Fusaro"/>
    <x v="1"/>
    <x v="27"/>
    <x v="0"/>
    <n v="15000"/>
    <n v="2793"/>
  </r>
  <r>
    <x v="5"/>
    <x v="9"/>
    <s v="Jonah"/>
    <s v="Seitz"/>
    <x v="1"/>
    <x v="126"/>
    <x v="1"/>
    <n v="15000"/>
    <n v="0"/>
  </r>
  <r>
    <x v="5"/>
    <x v="5"/>
    <s v="Chloe"/>
    <s v="Fusaro"/>
    <x v="1"/>
    <x v="127"/>
    <x v="2"/>
    <n v="15000"/>
    <n v="0"/>
  </r>
  <r>
    <x v="5"/>
    <x v="9"/>
    <s v="Jonah"/>
    <s v="Seitz"/>
    <x v="1"/>
    <x v="128"/>
    <x v="0"/>
    <n v="15000"/>
    <n v="0"/>
  </r>
  <r>
    <x v="5"/>
    <x v="6"/>
    <s v="David"/>
    <s v="Wilkinson"/>
    <x v="1"/>
    <x v="129"/>
    <x v="2"/>
    <n v="15000"/>
    <n v="0"/>
  </r>
  <r>
    <x v="5"/>
    <x v="9"/>
    <s v="Jonah"/>
    <s v="Seitz"/>
    <x v="1"/>
    <x v="130"/>
    <x v="0"/>
    <n v="15000"/>
    <n v="1603.68"/>
  </r>
  <r>
    <x v="5"/>
    <x v="8"/>
    <s v="Charlotte"/>
    <s v="Edwards"/>
    <x v="1"/>
    <x v="131"/>
    <x v="0"/>
    <n v="15000"/>
    <n v="1684.68"/>
  </r>
  <r>
    <x v="6"/>
    <x v="6"/>
    <s v="David"/>
    <s v="Wilkinson"/>
    <x v="1"/>
    <x v="132"/>
    <x v="2"/>
    <n v="15000"/>
    <n v="1595.7200000000003"/>
  </r>
  <r>
    <x v="6"/>
    <x v="7"/>
    <s v="Sarah"/>
    <s v="Gibbs"/>
    <x v="1"/>
    <x v="133"/>
    <x v="1"/>
    <n v="15000"/>
    <n v="1649.2"/>
  </r>
  <r>
    <x v="6"/>
    <x v="8"/>
    <s v="Charlotte"/>
    <s v="Edwards"/>
    <x v="1"/>
    <x v="134"/>
    <x v="1"/>
    <n v="15000"/>
    <n v="2129.5400000000004"/>
  </r>
  <r>
    <x v="6"/>
    <x v="5"/>
    <s v="Chloe"/>
    <s v="Fusaro"/>
    <x v="1"/>
    <x v="135"/>
    <x v="1"/>
    <n v="15000"/>
    <n v="2551.8800000000006"/>
  </r>
  <r>
    <x v="6"/>
    <x v="5"/>
    <s v="Chloe"/>
    <s v="Fusaro"/>
    <x v="1"/>
    <x v="136"/>
    <x v="0"/>
    <n v="15000"/>
    <n v="2767.66"/>
  </r>
  <r>
    <x v="6"/>
    <x v="8"/>
    <s v="Charlotte"/>
    <s v="Edwards"/>
    <x v="1"/>
    <x v="137"/>
    <x v="2"/>
    <n v="15000"/>
    <n v="2839.5"/>
  </r>
  <r>
    <x v="6"/>
    <x v="7"/>
    <s v="Sarah"/>
    <s v="Gibbs"/>
    <x v="1"/>
    <x v="138"/>
    <x v="2"/>
    <n v="15000"/>
    <n v="4182.6400000000003"/>
  </r>
  <r>
    <x v="6"/>
    <x v="7"/>
    <s v="Sarah"/>
    <s v="Gibbs"/>
    <x v="1"/>
    <x v="139"/>
    <x v="1"/>
    <n v="15000"/>
    <n v="4905.5999999999995"/>
  </r>
  <r>
    <x v="7"/>
    <x v="5"/>
    <s v="Chloe"/>
    <s v="Fusaro"/>
    <x v="1"/>
    <x v="140"/>
    <x v="2"/>
    <n v="15000"/>
    <n v="0"/>
  </r>
  <r>
    <x v="7"/>
    <x v="6"/>
    <s v="David"/>
    <s v="Wilkinson"/>
    <x v="1"/>
    <x v="141"/>
    <x v="2"/>
    <n v="15000"/>
    <n v="0"/>
  </r>
  <r>
    <x v="7"/>
    <x v="9"/>
    <s v="Jonah"/>
    <s v="Seitz"/>
    <x v="1"/>
    <x v="142"/>
    <x v="1"/>
    <n v="15000"/>
    <n v="0"/>
  </r>
  <r>
    <x v="7"/>
    <x v="9"/>
    <s v="Jonah"/>
    <s v="Seitz"/>
    <x v="1"/>
    <x v="143"/>
    <x v="1"/>
    <n v="15000"/>
    <n v="0"/>
  </r>
  <r>
    <x v="7"/>
    <x v="8"/>
    <s v="Charlotte"/>
    <s v="Edwards"/>
    <x v="1"/>
    <x v="144"/>
    <x v="0"/>
    <n v="15000"/>
    <n v="0"/>
  </r>
  <r>
    <x v="7"/>
    <x v="5"/>
    <s v="Chloe"/>
    <s v="Fusaro"/>
    <x v="1"/>
    <x v="145"/>
    <x v="0"/>
    <n v="15000"/>
    <n v="0"/>
  </r>
  <r>
    <x v="7"/>
    <x v="9"/>
    <s v="Jonah"/>
    <s v="Seitz"/>
    <x v="1"/>
    <x v="146"/>
    <x v="0"/>
    <n v="15000"/>
    <n v="0"/>
  </r>
  <r>
    <x v="7"/>
    <x v="5"/>
    <s v="Chloe"/>
    <s v="Fusaro"/>
    <x v="1"/>
    <x v="147"/>
    <x v="0"/>
    <n v="15000"/>
    <n v="0"/>
  </r>
  <r>
    <x v="7"/>
    <x v="9"/>
    <s v="Jonah"/>
    <s v="Seitz"/>
    <x v="1"/>
    <x v="148"/>
    <x v="2"/>
    <n v="15000"/>
    <n v="1829.84"/>
  </r>
  <r>
    <x v="7"/>
    <x v="9"/>
    <s v="Jonah"/>
    <s v="Seitz"/>
    <x v="1"/>
    <x v="149"/>
    <x v="2"/>
    <n v="15000"/>
    <n v="1883.84"/>
  </r>
  <r>
    <x v="7"/>
    <x v="7"/>
    <s v="Sarah"/>
    <s v="Gibbs"/>
    <x v="1"/>
    <x v="150"/>
    <x v="0"/>
    <n v="15000"/>
    <n v="2446.96"/>
  </r>
  <r>
    <x v="7"/>
    <x v="7"/>
    <s v="Sarah"/>
    <s v="Gibbs"/>
    <x v="1"/>
    <x v="151"/>
    <x v="1"/>
    <n v="15000"/>
    <n v="3105.34"/>
  </r>
  <r>
    <x v="8"/>
    <x v="9"/>
    <s v="Jonah"/>
    <s v="Seitz"/>
    <x v="1"/>
    <x v="152"/>
    <x v="2"/>
    <n v="15000"/>
    <n v="0"/>
  </r>
  <r>
    <x v="8"/>
    <x v="8"/>
    <s v="Charlotte"/>
    <s v="Edwards"/>
    <x v="1"/>
    <x v="153"/>
    <x v="1"/>
    <n v="15000"/>
    <n v="0"/>
  </r>
  <r>
    <x v="8"/>
    <x v="7"/>
    <s v="Sarah"/>
    <s v="Gibbs"/>
    <x v="1"/>
    <x v="154"/>
    <x v="1"/>
    <n v="15000"/>
    <n v="0"/>
  </r>
  <r>
    <x v="8"/>
    <x v="9"/>
    <s v="Jonah"/>
    <s v="Seitz"/>
    <x v="1"/>
    <x v="155"/>
    <x v="0"/>
    <n v="15000"/>
    <n v="0"/>
  </r>
  <r>
    <x v="8"/>
    <x v="9"/>
    <s v="Jonah"/>
    <s v="Seitz"/>
    <x v="1"/>
    <x v="156"/>
    <x v="0"/>
    <n v="15000"/>
    <n v="0"/>
  </r>
  <r>
    <x v="8"/>
    <x v="5"/>
    <s v="Chloe"/>
    <s v="Fusaro"/>
    <x v="1"/>
    <x v="157"/>
    <x v="0"/>
    <n v="15000"/>
    <n v="1670.2400000000002"/>
  </r>
  <r>
    <x v="8"/>
    <x v="5"/>
    <s v="Chloe"/>
    <s v="Fusaro"/>
    <x v="1"/>
    <x v="158"/>
    <x v="0"/>
    <n v="15000"/>
    <n v="2121.6"/>
  </r>
  <r>
    <x v="8"/>
    <x v="8"/>
    <s v="Charlotte"/>
    <s v="Edwards"/>
    <x v="1"/>
    <x v="159"/>
    <x v="1"/>
    <n v="15000"/>
    <n v="2154.6"/>
  </r>
  <r>
    <x v="8"/>
    <x v="8"/>
    <s v="Charlotte"/>
    <s v="Edwards"/>
    <x v="1"/>
    <x v="160"/>
    <x v="1"/>
    <n v="15000"/>
    <n v="3118.66"/>
  </r>
  <r>
    <x v="8"/>
    <x v="5"/>
    <s v="Chloe"/>
    <s v="Fusaro"/>
    <x v="1"/>
    <x v="161"/>
    <x v="0"/>
    <n v="15000"/>
    <n v="3199.92"/>
  </r>
  <r>
    <x v="8"/>
    <x v="8"/>
    <s v="Charlotte"/>
    <s v="Edwards"/>
    <x v="1"/>
    <x v="162"/>
    <x v="0"/>
    <n v="15000"/>
    <n v="3752"/>
  </r>
  <r>
    <x v="8"/>
    <x v="8"/>
    <s v="Charlotte"/>
    <s v="Edwards"/>
    <x v="1"/>
    <x v="163"/>
    <x v="2"/>
    <n v="15000"/>
    <n v="4121.53"/>
  </r>
  <r>
    <x v="9"/>
    <x v="5"/>
    <s v="Chloe"/>
    <s v="Fusaro"/>
    <x v="1"/>
    <x v="164"/>
    <x v="0"/>
    <n v="15000"/>
    <n v="0"/>
  </r>
  <r>
    <x v="9"/>
    <x v="8"/>
    <s v="Charlotte"/>
    <s v="Edwards"/>
    <x v="1"/>
    <x v="165"/>
    <x v="0"/>
    <n v="15000"/>
    <n v="0"/>
  </r>
  <r>
    <x v="9"/>
    <x v="5"/>
    <s v="Chloe"/>
    <s v="Fusaro"/>
    <x v="1"/>
    <x v="166"/>
    <x v="2"/>
    <n v="15000"/>
    <n v="0"/>
  </r>
  <r>
    <x v="9"/>
    <x v="8"/>
    <s v="Charlotte"/>
    <s v="Edwards"/>
    <x v="1"/>
    <x v="167"/>
    <x v="1"/>
    <n v="15000"/>
    <n v="0"/>
  </r>
  <r>
    <x v="9"/>
    <x v="9"/>
    <s v="Jonah"/>
    <s v="Seitz"/>
    <x v="1"/>
    <x v="168"/>
    <x v="0"/>
    <n v="15000"/>
    <n v="0"/>
  </r>
  <r>
    <x v="9"/>
    <x v="9"/>
    <s v="Jonah"/>
    <s v="Seitz"/>
    <x v="1"/>
    <x v="169"/>
    <x v="1"/>
    <n v="15000"/>
    <n v="0"/>
  </r>
  <r>
    <x v="9"/>
    <x v="9"/>
    <s v="Jonah"/>
    <s v="Seitz"/>
    <x v="1"/>
    <x v="170"/>
    <x v="0"/>
    <n v="15000"/>
    <n v="0"/>
  </r>
  <r>
    <x v="9"/>
    <x v="9"/>
    <s v="Jonah"/>
    <s v="Seitz"/>
    <x v="1"/>
    <x v="171"/>
    <x v="0"/>
    <n v="15000"/>
    <n v="1607.7"/>
  </r>
  <r>
    <x v="9"/>
    <x v="6"/>
    <s v="David"/>
    <s v="Wilkinson"/>
    <x v="1"/>
    <x v="25"/>
    <x v="0"/>
    <n v="15000"/>
    <n v="1959.4"/>
  </r>
  <r>
    <x v="9"/>
    <x v="5"/>
    <s v="Chloe"/>
    <s v="Fusaro"/>
    <x v="1"/>
    <x v="172"/>
    <x v="2"/>
    <n v="15000"/>
    <n v="1994.62"/>
  </r>
  <r>
    <x v="9"/>
    <x v="7"/>
    <s v="Sarah"/>
    <s v="Gibbs"/>
    <x v="1"/>
    <x v="173"/>
    <x v="2"/>
    <n v="15000"/>
    <n v="2677.34"/>
  </r>
  <r>
    <x v="9"/>
    <x v="9"/>
    <s v="Jonah"/>
    <s v="Seitz"/>
    <x v="1"/>
    <x v="174"/>
    <x v="2"/>
    <n v="15000"/>
    <n v="2846.4900000000002"/>
  </r>
  <r>
    <x v="9"/>
    <x v="8"/>
    <s v="Charlotte"/>
    <s v="Edwards"/>
    <x v="1"/>
    <x v="175"/>
    <x v="1"/>
    <n v="15000"/>
    <n v="3754.4800000000005"/>
  </r>
  <r>
    <x v="9"/>
    <x v="9"/>
    <s v="Jonah"/>
    <s v="Seitz"/>
    <x v="1"/>
    <x v="176"/>
    <x v="1"/>
    <n v="15000"/>
    <n v="4022.4800000000005"/>
  </r>
  <r>
    <x v="9"/>
    <x v="6"/>
    <s v="David"/>
    <s v="Wilkinson"/>
    <x v="1"/>
    <x v="177"/>
    <x v="1"/>
    <n v="15000"/>
    <n v="4359.18"/>
  </r>
  <r>
    <x v="10"/>
    <x v="7"/>
    <s v="Sarah"/>
    <s v="Gibbs"/>
    <x v="1"/>
    <x v="178"/>
    <x v="0"/>
    <n v="15000"/>
    <n v="0"/>
  </r>
  <r>
    <x v="10"/>
    <x v="6"/>
    <s v="David"/>
    <s v="Wilkinson"/>
    <x v="1"/>
    <x v="179"/>
    <x v="2"/>
    <n v="15000"/>
    <n v="2876.16"/>
  </r>
  <r>
    <x v="10"/>
    <x v="9"/>
    <s v="Jonah"/>
    <s v="Seitz"/>
    <x v="1"/>
    <x v="180"/>
    <x v="1"/>
    <n v="15000"/>
    <n v="4193.28"/>
  </r>
  <r>
    <x v="10"/>
    <x v="5"/>
    <s v="Chloe"/>
    <s v="Fusaro"/>
    <x v="1"/>
    <x v="181"/>
    <x v="0"/>
    <n v="15000"/>
    <n v="4242.7"/>
  </r>
  <r>
    <x v="10"/>
    <x v="7"/>
    <s v="Sarah"/>
    <s v="Gibbs"/>
    <x v="1"/>
    <x v="182"/>
    <x v="0"/>
    <n v="15000"/>
    <n v="4751.04"/>
  </r>
  <r>
    <x v="11"/>
    <x v="6"/>
    <s v="David"/>
    <s v="Wilkinson"/>
    <x v="1"/>
    <x v="183"/>
    <x v="1"/>
    <n v="15000"/>
    <n v="0"/>
  </r>
  <r>
    <x v="11"/>
    <x v="9"/>
    <s v="Jonah"/>
    <s v="Seitz"/>
    <x v="1"/>
    <x v="184"/>
    <x v="1"/>
    <n v="15000"/>
    <n v="0"/>
  </r>
  <r>
    <x v="11"/>
    <x v="9"/>
    <s v="Jonah"/>
    <s v="Seitz"/>
    <x v="1"/>
    <x v="185"/>
    <x v="2"/>
    <n v="15000"/>
    <n v="1580.2600000000002"/>
  </r>
  <r>
    <x v="11"/>
    <x v="7"/>
    <s v="Sarah"/>
    <s v="Gibbs"/>
    <x v="1"/>
    <x v="186"/>
    <x v="2"/>
    <n v="15000"/>
    <n v="2110.33"/>
  </r>
  <r>
    <x v="11"/>
    <x v="7"/>
    <s v="Sarah"/>
    <s v="Gibbs"/>
    <x v="1"/>
    <x v="187"/>
    <x v="2"/>
    <n v="15000"/>
    <n v="2235.11"/>
  </r>
  <r>
    <x v="11"/>
    <x v="9"/>
    <s v="Jonah"/>
    <s v="Seitz"/>
    <x v="1"/>
    <x v="188"/>
    <x v="1"/>
    <n v="15000"/>
    <n v="4397.4000000000005"/>
  </r>
  <r>
    <x v="0"/>
    <x v="10"/>
    <s v="Olivia"/>
    <s v="Cheung"/>
    <x v="2"/>
    <x v="189"/>
    <x v="0"/>
    <n v="15000"/>
    <n v="0"/>
  </r>
  <r>
    <x v="0"/>
    <x v="11"/>
    <s v="Jason"/>
    <s v="Jackaki"/>
    <x v="2"/>
    <x v="190"/>
    <x v="2"/>
    <n v="15000"/>
    <n v="0"/>
  </r>
  <r>
    <x v="0"/>
    <x v="10"/>
    <s v="Olivia"/>
    <s v="Cheung"/>
    <x v="2"/>
    <x v="191"/>
    <x v="0"/>
    <n v="15000"/>
    <n v="0"/>
  </r>
  <r>
    <x v="0"/>
    <x v="12"/>
    <s v="Annabel"/>
    <s v="Mettick"/>
    <x v="2"/>
    <x v="192"/>
    <x v="0"/>
    <n v="15000"/>
    <n v="0"/>
  </r>
  <r>
    <x v="0"/>
    <x v="13"/>
    <s v="Emily"/>
    <s v="Whelan"/>
    <x v="2"/>
    <x v="193"/>
    <x v="2"/>
    <n v="15000"/>
    <n v="1888.5900000000001"/>
  </r>
  <r>
    <x v="0"/>
    <x v="13"/>
    <s v="Emily"/>
    <s v="Whelan"/>
    <x v="2"/>
    <x v="194"/>
    <x v="1"/>
    <n v="15000"/>
    <n v="2423.6"/>
  </r>
  <r>
    <x v="1"/>
    <x v="12"/>
    <s v="Annabel"/>
    <s v="Mettick"/>
    <x v="2"/>
    <x v="195"/>
    <x v="0"/>
    <n v="15000"/>
    <n v="0"/>
  </r>
  <r>
    <x v="1"/>
    <x v="14"/>
    <s v="Cory"/>
    <s v="Goodwin"/>
    <x v="2"/>
    <x v="196"/>
    <x v="2"/>
    <n v="15000"/>
    <n v="0"/>
  </r>
  <r>
    <x v="1"/>
    <x v="12"/>
    <s v="Annabel"/>
    <s v="Mettick"/>
    <x v="2"/>
    <x v="197"/>
    <x v="1"/>
    <n v="15000"/>
    <n v="0"/>
  </r>
  <r>
    <x v="1"/>
    <x v="11"/>
    <s v="Jason"/>
    <s v="Jackaki"/>
    <x v="2"/>
    <x v="198"/>
    <x v="2"/>
    <n v="15000"/>
    <n v="0"/>
  </r>
  <r>
    <x v="1"/>
    <x v="12"/>
    <s v="Annabel"/>
    <s v="Mettick"/>
    <x v="2"/>
    <x v="155"/>
    <x v="2"/>
    <n v="15000"/>
    <n v="0"/>
  </r>
  <r>
    <x v="1"/>
    <x v="12"/>
    <s v="Annabel"/>
    <s v="Mettick"/>
    <x v="2"/>
    <x v="199"/>
    <x v="2"/>
    <n v="15000"/>
    <n v="1732.8300000000004"/>
  </r>
  <r>
    <x v="1"/>
    <x v="14"/>
    <s v="Cory"/>
    <s v="Goodwin"/>
    <x v="2"/>
    <x v="200"/>
    <x v="1"/>
    <n v="15000"/>
    <n v="2143.89"/>
  </r>
  <r>
    <x v="1"/>
    <x v="11"/>
    <s v="Jason"/>
    <s v="Jackaki"/>
    <x v="2"/>
    <x v="201"/>
    <x v="0"/>
    <n v="15000"/>
    <n v="2655.6800000000003"/>
  </r>
  <r>
    <x v="1"/>
    <x v="11"/>
    <s v="Jason"/>
    <s v="Jackaki"/>
    <x v="2"/>
    <x v="202"/>
    <x v="2"/>
    <n v="15000"/>
    <n v="3313.2600000000007"/>
  </r>
  <r>
    <x v="2"/>
    <x v="12"/>
    <s v="Annabel"/>
    <s v="Mettick"/>
    <x v="2"/>
    <x v="203"/>
    <x v="1"/>
    <n v="15000"/>
    <n v="0"/>
  </r>
  <r>
    <x v="2"/>
    <x v="11"/>
    <s v="Jason"/>
    <s v="Jackaki"/>
    <x v="2"/>
    <x v="204"/>
    <x v="0"/>
    <n v="15000"/>
    <n v="0"/>
  </r>
  <r>
    <x v="2"/>
    <x v="12"/>
    <s v="Annabel"/>
    <s v="Mettick"/>
    <x v="2"/>
    <x v="205"/>
    <x v="0"/>
    <n v="15000"/>
    <n v="0"/>
  </r>
  <r>
    <x v="2"/>
    <x v="12"/>
    <s v="Annabel"/>
    <s v="Mettick"/>
    <x v="2"/>
    <x v="206"/>
    <x v="0"/>
    <n v="15000"/>
    <n v="0"/>
  </r>
  <r>
    <x v="2"/>
    <x v="10"/>
    <s v="Olivia"/>
    <s v="Cheung"/>
    <x v="2"/>
    <x v="207"/>
    <x v="0"/>
    <n v="15000"/>
    <n v="0"/>
  </r>
  <r>
    <x v="2"/>
    <x v="10"/>
    <s v="Olivia"/>
    <s v="Cheung"/>
    <x v="2"/>
    <x v="208"/>
    <x v="1"/>
    <n v="15000"/>
    <n v="0"/>
  </r>
  <r>
    <x v="2"/>
    <x v="13"/>
    <s v="Emily"/>
    <s v="Whelan"/>
    <x v="2"/>
    <x v="209"/>
    <x v="1"/>
    <n v="15000"/>
    <n v="2301.44"/>
  </r>
  <r>
    <x v="2"/>
    <x v="10"/>
    <s v="Olivia"/>
    <s v="Cheung"/>
    <x v="2"/>
    <x v="210"/>
    <x v="0"/>
    <n v="15000"/>
    <n v="2620"/>
  </r>
  <r>
    <x v="2"/>
    <x v="11"/>
    <s v="Jason"/>
    <s v="Jackaki"/>
    <x v="2"/>
    <x v="211"/>
    <x v="1"/>
    <n v="15000"/>
    <n v="2828.64"/>
  </r>
  <r>
    <x v="2"/>
    <x v="10"/>
    <s v="Olivia"/>
    <s v="Cheung"/>
    <x v="2"/>
    <x v="212"/>
    <x v="0"/>
    <n v="15000"/>
    <n v="3571.5400000000004"/>
  </r>
  <r>
    <x v="3"/>
    <x v="14"/>
    <s v="Cory"/>
    <s v="Goodwin"/>
    <x v="2"/>
    <x v="213"/>
    <x v="2"/>
    <n v="15000"/>
    <n v="0"/>
  </r>
  <r>
    <x v="3"/>
    <x v="13"/>
    <s v="Emily"/>
    <s v="Whelan"/>
    <x v="2"/>
    <x v="214"/>
    <x v="1"/>
    <n v="15000"/>
    <n v="0"/>
  </r>
  <r>
    <x v="3"/>
    <x v="12"/>
    <s v="Annabel"/>
    <s v="Mettick"/>
    <x v="2"/>
    <x v="215"/>
    <x v="2"/>
    <n v="15000"/>
    <n v="0"/>
  </r>
  <r>
    <x v="3"/>
    <x v="13"/>
    <s v="Emily"/>
    <s v="Whelan"/>
    <x v="2"/>
    <x v="216"/>
    <x v="1"/>
    <n v="15000"/>
    <n v="1535.3200000000002"/>
  </r>
  <r>
    <x v="3"/>
    <x v="10"/>
    <s v="Olivia"/>
    <s v="Cheung"/>
    <x v="2"/>
    <x v="217"/>
    <x v="0"/>
    <n v="15000"/>
    <n v="1899.45"/>
  </r>
  <r>
    <x v="3"/>
    <x v="10"/>
    <s v="Olivia"/>
    <s v="Cheung"/>
    <x v="2"/>
    <x v="218"/>
    <x v="2"/>
    <n v="15000"/>
    <n v="2862.8799999999997"/>
  </r>
  <r>
    <x v="4"/>
    <x v="14"/>
    <s v="Cory"/>
    <s v="Goodwin"/>
    <x v="2"/>
    <x v="168"/>
    <x v="1"/>
    <n v="15000"/>
    <n v="0"/>
  </r>
  <r>
    <x v="4"/>
    <x v="11"/>
    <s v="Jason"/>
    <s v="Jackaki"/>
    <x v="2"/>
    <x v="219"/>
    <x v="1"/>
    <n v="15000"/>
    <n v="0"/>
  </r>
  <r>
    <x v="4"/>
    <x v="13"/>
    <s v="Emily"/>
    <s v="Whelan"/>
    <x v="2"/>
    <x v="220"/>
    <x v="2"/>
    <n v="15000"/>
    <n v="2861.6000000000004"/>
  </r>
  <r>
    <x v="4"/>
    <x v="12"/>
    <s v="Annabel"/>
    <s v="Mettick"/>
    <x v="2"/>
    <x v="221"/>
    <x v="2"/>
    <n v="15000"/>
    <n v="3037.74"/>
  </r>
  <r>
    <x v="4"/>
    <x v="13"/>
    <s v="Emily"/>
    <s v="Whelan"/>
    <x v="2"/>
    <x v="222"/>
    <x v="0"/>
    <n v="15000"/>
    <n v="3535.1000000000004"/>
  </r>
  <r>
    <x v="5"/>
    <x v="13"/>
    <s v="Emily"/>
    <s v="Whelan"/>
    <x v="2"/>
    <x v="223"/>
    <x v="1"/>
    <n v="15000"/>
    <n v="0"/>
  </r>
  <r>
    <x v="5"/>
    <x v="12"/>
    <s v="Annabel"/>
    <s v="Mettick"/>
    <x v="2"/>
    <x v="224"/>
    <x v="2"/>
    <n v="15000"/>
    <n v="0"/>
  </r>
  <r>
    <x v="5"/>
    <x v="14"/>
    <s v="Cory"/>
    <s v="Goodwin"/>
    <x v="2"/>
    <x v="225"/>
    <x v="1"/>
    <n v="15000"/>
    <n v="0"/>
  </r>
  <r>
    <x v="5"/>
    <x v="12"/>
    <s v="Annabel"/>
    <s v="Mettick"/>
    <x v="2"/>
    <x v="226"/>
    <x v="1"/>
    <n v="15000"/>
    <n v="0"/>
  </r>
  <r>
    <x v="5"/>
    <x v="12"/>
    <s v="Annabel"/>
    <s v="Mettick"/>
    <x v="2"/>
    <x v="227"/>
    <x v="0"/>
    <n v="15000"/>
    <n v="1595.36"/>
  </r>
  <r>
    <x v="5"/>
    <x v="13"/>
    <s v="Emily"/>
    <s v="Whelan"/>
    <x v="2"/>
    <x v="100"/>
    <x v="1"/>
    <n v="15000"/>
    <n v="2556"/>
  </r>
  <r>
    <x v="5"/>
    <x v="12"/>
    <s v="Annabel"/>
    <s v="Mettick"/>
    <x v="2"/>
    <x v="228"/>
    <x v="0"/>
    <n v="15000"/>
    <n v="3569.5"/>
  </r>
  <r>
    <x v="6"/>
    <x v="14"/>
    <s v="Cory"/>
    <s v="Goodwin"/>
    <x v="2"/>
    <x v="229"/>
    <x v="0"/>
    <n v="15000"/>
    <n v="0"/>
  </r>
  <r>
    <x v="6"/>
    <x v="13"/>
    <s v="Emily"/>
    <s v="Whelan"/>
    <x v="2"/>
    <x v="230"/>
    <x v="2"/>
    <n v="15000"/>
    <n v="0"/>
  </r>
  <r>
    <x v="6"/>
    <x v="14"/>
    <s v="Cory"/>
    <s v="Goodwin"/>
    <x v="2"/>
    <x v="231"/>
    <x v="0"/>
    <n v="15000"/>
    <n v="0"/>
  </r>
  <r>
    <x v="6"/>
    <x v="12"/>
    <s v="Annabel"/>
    <s v="Mettick"/>
    <x v="2"/>
    <x v="232"/>
    <x v="0"/>
    <n v="15000"/>
    <n v="2112.0400000000004"/>
  </r>
  <r>
    <x v="6"/>
    <x v="12"/>
    <s v="Annabel"/>
    <s v="Mettick"/>
    <x v="2"/>
    <x v="233"/>
    <x v="1"/>
    <n v="15000"/>
    <n v="2399.7600000000002"/>
  </r>
  <r>
    <x v="6"/>
    <x v="12"/>
    <s v="Annabel"/>
    <s v="Mettick"/>
    <x v="2"/>
    <x v="212"/>
    <x v="2"/>
    <n v="15000"/>
    <n v="3571.5400000000004"/>
  </r>
  <r>
    <x v="7"/>
    <x v="12"/>
    <s v="Annabel"/>
    <s v="Mettick"/>
    <x v="2"/>
    <x v="234"/>
    <x v="0"/>
    <n v="15000"/>
    <n v="0"/>
  </r>
  <r>
    <x v="7"/>
    <x v="13"/>
    <s v="Emily"/>
    <s v="Whelan"/>
    <x v="2"/>
    <x v="235"/>
    <x v="1"/>
    <n v="15000"/>
    <n v="0"/>
  </r>
  <r>
    <x v="7"/>
    <x v="10"/>
    <s v="Olivia"/>
    <s v="Cheung"/>
    <x v="2"/>
    <x v="236"/>
    <x v="0"/>
    <n v="15000"/>
    <n v="0"/>
  </r>
  <r>
    <x v="7"/>
    <x v="12"/>
    <s v="Annabel"/>
    <s v="Mettick"/>
    <x v="2"/>
    <x v="237"/>
    <x v="2"/>
    <n v="15000"/>
    <n v="0"/>
  </r>
  <r>
    <x v="7"/>
    <x v="10"/>
    <s v="Olivia"/>
    <s v="Cheung"/>
    <x v="2"/>
    <x v="238"/>
    <x v="2"/>
    <n v="15000"/>
    <n v="0"/>
  </r>
  <r>
    <x v="7"/>
    <x v="13"/>
    <s v="Emily"/>
    <s v="Whelan"/>
    <x v="2"/>
    <x v="239"/>
    <x v="0"/>
    <n v="15000"/>
    <n v="1759.34"/>
  </r>
  <r>
    <x v="7"/>
    <x v="14"/>
    <s v="Cory"/>
    <s v="Goodwin"/>
    <x v="2"/>
    <x v="240"/>
    <x v="1"/>
    <n v="15000"/>
    <n v="1766.6000000000001"/>
  </r>
  <r>
    <x v="7"/>
    <x v="12"/>
    <s v="Annabel"/>
    <s v="Mettick"/>
    <x v="2"/>
    <x v="241"/>
    <x v="2"/>
    <n v="15000"/>
    <n v="2142"/>
  </r>
  <r>
    <x v="7"/>
    <x v="10"/>
    <s v="Olivia"/>
    <s v="Cheung"/>
    <x v="2"/>
    <x v="242"/>
    <x v="1"/>
    <n v="15000"/>
    <n v="2408"/>
  </r>
  <r>
    <x v="7"/>
    <x v="13"/>
    <s v="Emily"/>
    <s v="Whelan"/>
    <x v="2"/>
    <x v="243"/>
    <x v="2"/>
    <n v="15000"/>
    <n v="2753.1000000000004"/>
  </r>
  <r>
    <x v="7"/>
    <x v="14"/>
    <s v="Cory"/>
    <s v="Goodwin"/>
    <x v="2"/>
    <x v="244"/>
    <x v="0"/>
    <n v="15000"/>
    <n v="3279.5700000000006"/>
  </r>
  <r>
    <x v="8"/>
    <x v="13"/>
    <s v="Emily"/>
    <s v="Whelan"/>
    <x v="2"/>
    <x v="245"/>
    <x v="2"/>
    <n v="15000"/>
    <n v="0"/>
  </r>
  <r>
    <x v="8"/>
    <x v="10"/>
    <s v="Olivia"/>
    <s v="Cheung"/>
    <x v="2"/>
    <x v="246"/>
    <x v="1"/>
    <n v="15000"/>
    <n v="0"/>
  </r>
  <r>
    <x v="8"/>
    <x v="12"/>
    <s v="Annabel"/>
    <s v="Mettick"/>
    <x v="2"/>
    <x v="247"/>
    <x v="0"/>
    <n v="15000"/>
    <n v="0"/>
  </r>
  <r>
    <x v="8"/>
    <x v="11"/>
    <s v="Jason"/>
    <s v="Jackaki"/>
    <x v="2"/>
    <x v="248"/>
    <x v="0"/>
    <n v="15000"/>
    <n v="0"/>
  </r>
  <r>
    <x v="8"/>
    <x v="12"/>
    <s v="Annabel"/>
    <s v="Mettick"/>
    <x v="2"/>
    <x v="249"/>
    <x v="1"/>
    <n v="15000"/>
    <n v="0"/>
  </r>
  <r>
    <x v="8"/>
    <x v="12"/>
    <s v="Annabel"/>
    <s v="Mettick"/>
    <x v="2"/>
    <x v="250"/>
    <x v="0"/>
    <n v="15000"/>
    <n v="0"/>
  </r>
  <r>
    <x v="8"/>
    <x v="14"/>
    <s v="Cory"/>
    <s v="Goodwin"/>
    <x v="2"/>
    <x v="251"/>
    <x v="0"/>
    <n v="15000"/>
    <n v="1914.78"/>
  </r>
  <r>
    <x v="8"/>
    <x v="12"/>
    <s v="Annabel"/>
    <s v="Mettick"/>
    <x v="2"/>
    <x v="252"/>
    <x v="0"/>
    <n v="15000"/>
    <n v="2076.0300000000002"/>
  </r>
  <r>
    <x v="8"/>
    <x v="14"/>
    <s v="Cory"/>
    <s v="Goodwin"/>
    <x v="2"/>
    <x v="253"/>
    <x v="1"/>
    <n v="15000"/>
    <n v="2457.98"/>
  </r>
  <r>
    <x v="8"/>
    <x v="14"/>
    <s v="Cory"/>
    <s v="Goodwin"/>
    <x v="2"/>
    <x v="254"/>
    <x v="2"/>
    <n v="15000"/>
    <n v="2594.6300000000006"/>
  </r>
  <r>
    <x v="8"/>
    <x v="10"/>
    <s v="Olivia"/>
    <s v="Cheung"/>
    <x v="2"/>
    <x v="255"/>
    <x v="0"/>
    <n v="15000"/>
    <n v="3036.7999999999997"/>
  </r>
  <r>
    <x v="8"/>
    <x v="13"/>
    <s v="Emily"/>
    <s v="Whelan"/>
    <x v="2"/>
    <x v="256"/>
    <x v="1"/>
    <n v="15000"/>
    <n v="3564"/>
  </r>
  <r>
    <x v="9"/>
    <x v="11"/>
    <s v="Jason"/>
    <s v="Jackaki"/>
    <x v="2"/>
    <x v="257"/>
    <x v="0"/>
    <n v="15000"/>
    <n v="0"/>
  </r>
  <r>
    <x v="9"/>
    <x v="10"/>
    <s v="Olivia"/>
    <s v="Cheung"/>
    <x v="2"/>
    <x v="258"/>
    <x v="2"/>
    <n v="15000"/>
    <n v="1526.28"/>
  </r>
  <r>
    <x v="9"/>
    <x v="14"/>
    <s v="Cory"/>
    <s v="Goodwin"/>
    <x v="2"/>
    <x v="259"/>
    <x v="0"/>
    <n v="15000"/>
    <n v="2079"/>
  </r>
  <r>
    <x v="9"/>
    <x v="11"/>
    <s v="Jason"/>
    <s v="Jackaki"/>
    <x v="2"/>
    <x v="260"/>
    <x v="1"/>
    <n v="15000"/>
    <n v="2187.85"/>
  </r>
  <r>
    <x v="9"/>
    <x v="14"/>
    <s v="Cory"/>
    <s v="Goodwin"/>
    <x v="2"/>
    <x v="261"/>
    <x v="1"/>
    <n v="15000"/>
    <n v="2213.6800000000003"/>
  </r>
  <r>
    <x v="9"/>
    <x v="14"/>
    <s v="Cory"/>
    <s v="Goodwin"/>
    <x v="2"/>
    <x v="262"/>
    <x v="0"/>
    <n v="15000"/>
    <n v="2324.0400000000004"/>
  </r>
  <r>
    <x v="9"/>
    <x v="11"/>
    <s v="Jason"/>
    <s v="Jackaki"/>
    <x v="2"/>
    <x v="263"/>
    <x v="1"/>
    <n v="15000"/>
    <n v="4198.96"/>
  </r>
  <r>
    <x v="10"/>
    <x v="12"/>
    <s v="Annabel"/>
    <s v="Mettick"/>
    <x v="2"/>
    <x v="264"/>
    <x v="2"/>
    <n v="15000"/>
    <n v="0"/>
  </r>
  <r>
    <x v="10"/>
    <x v="11"/>
    <s v="Jason"/>
    <s v="Jackaki"/>
    <x v="2"/>
    <x v="265"/>
    <x v="1"/>
    <n v="15000"/>
    <n v="0"/>
  </r>
  <r>
    <x v="10"/>
    <x v="13"/>
    <s v="Emily"/>
    <s v="Whelan"/>
    <x v="2"/>
    <x v="266"/>
    <x v="0"/>
    <n v="15000"/>
    <n v="0"/>
  </r>
  <r>
    <x v="10"/>
    <x v="10"/>
    <s v="Olivia"/>
    <s v="Cheung"/>
    <x v="2"/>
    <x v="267"/>
    <x v="0"/>
    <n v="15000"/>
    <n v="1540.3600000000004"/>
  </r>
  <r>
    <x v="10"/>
    <x v="12"/>
    <s v="Annabel"/>
    <s v="Mettick"/>
    <x v="2"/>
    <x v="268"/>
    <x v="0"/>
    <n v="15000"/>
    <n v="1639.4399999999998"/>
  </r>
  <r>
    <x v="10"/>
    <x v="12"/>
    <s v="Annabel"/>
    <s v="Mettick"/>
    <x v="2"/>
    <x v="82"/>
    <x v="2"/>
    <n v="15000"/>
    <n v="1660.6000000000001"/>
  </r>
  <r>
    <x v="10"/>
    <x v="10"/>
    <s v="Olivia"/>
    <s v="Cheung"/>
    <x v="2"/>
    <x v="269"/>
    <x v="2"/>
    <n v="15000"/>
    <n v="1845.26"/>
  </r>
  <r>
    <x v="10"/>
    <x v="11"/>
    <s v="Jason"/>
    <s v="Jackaki"/>
    <x v="2"/>
    <x v="270"/>
    <x v="1"/>
    <n v="15000"/>
    <n v="2006.25"/>
  </r>
  <r>
    <x v="10"/>
    <x v="14"/>
    <s v="Cory"/>
    <s v="Goodwin"/>
    <x v="2"/>
    <x v="271"/>
    <x v="1"/>
    <n v="15000"/>
    <n v="2290.0499999999997"/>
  </r>
  <r>
    <x v="10"/>
    <x v="14"/>
    <s v="Cory"/>
    <s v="Goodwin"/>
    <x v="2"/>
    <x v="272"/>
    <x v="2"/>
    <n v="15000"/>
    <n v="2305.7999999999997"/>
  </r>
  <r>
    <x v="10"/>
    <x v="12"/>
    <s v="Annabel"/>
    <s v="Mettick"/>
    <x v="2"/>
    <x v="273"/>
    <x v="2"/>
    <n v="15000"/>
    <n v="3756"/>
  </r>
  <r>
    <x v="10"/>
    <x v="11"/>
    <s v="Jason"/>
    <s v="Jackaki"/>
    <x v="2"/>
    <x v="274"/>
    <x v="1"/>
    <n v="15000"/>
    <n v="3857"/>
  </r>
  <r>
    <x v="10"/>
    <x v="10"/>
    <s v="Olivia"/>
    <s v="Cheung"/>
    <x v="2"/>
    <x v="275"/>
    <x v="2"/>
    <n v="15000"/>
    <n v="3919.96"/>
  </r>
  <r>
    <x v="11"/>
    <x v="12"/>
    <s v="Annabel"/>
    <s v="Mettick"/>
    <x v="2"/>
    <x v="276"/>
    <x v="1"/>
    <n v="15000"/>
    <n v="0"/>
  </r>
  <r>
    <x v="11"/>
    <x v="11"/>
    <s v="Jason"/>
    <s v="Jackaki"/>
    <x v="2"/>
    <x v="277"/>
    <x v="2"/>
    <n v="15000"/>
    <n v="0"/>
  </r>
  <r>
    <x v="11"/>
    <x v="14"/>
    <s v="Cory"/>
    <s v="Goodwin"/>
    <x v="2"/>
    <x v="278"/>
    <x v="0"/>
    <n v="15000"/>
    <n v="0"/>
  </r>
  <r>
    <x v="11"/>
    <x v="12"/>
    <s v="Annabel"/>
    <s v="Mettick"/>
    <x v="2"/>
    <x v="279"/>
    <x v="0"/>
    <n v="15000"/>
    <n v="2454.4"/>
  </r>
  <r>
    <x v="11"/>
    <x v="10"/>
    <s v="Olivia"/>
    <s v="Cheung"/>
    <x v="2"/>
    <x v="280"/>
    <x v="2"/>
    <n v="15000"/>
    <n v="2735.0400000000004"/>
  </r>
  <r>
    <x v="11"/>
    <x v="13"/>
    <s v="Emily"/>
    <s v="Whelan"/>
    <x v="2"/>
    <x v="281"/>
    <x v="0"/>
    <n v="15000"/>
    <n v="2884.5"/>
  </r>
  <r>
    <x v="11"/>
    <x v="10"/>
    <s v="Olivia"/>
    <s v="Cheung"/>
    <x v="2"/>
    <x v="282"/>
    <x v="0"/>
    <n v="15000"/>
    <n v="4359.3599999999997"/>
  </r>
  <r>
    <x v="0"/>
    <x v="15"/>
    <s v="Nina"/>
    <s v="McDonald"/>
    <x v="3"/>
    <x v="283"/>
    <x v="2"/>
    <n v="15000"/>
    <n v="0"/>
  </r>
  <r>
    <x v="0"/>
    <x v="15"/>
    <s v="Nina"/>
    <s v="McDonald"/>
    <x v="3"/>
    <x v="284"/>
    <x v="2"/>
    <n v="15000"/>
    <n v="0"/>
  </r>
  <r>
    <x v="0"/>
    <x v="16"/>
    <s v="Ally"/>
    <s v="Bryant"/>
    <x v="3"/>
    <x v="285"/>
    <x v="0"/>
    <n v="15000"/>
    <n v="0"/>
  </r>
  <r>
    <x v="0"/>
    <x v="17"/>
    <s v="Josh"/>
    <s v="Sutherland"/>
    <x v="3"/>
    <x v="286"/>
    <x v="2"/>
    <n v="15000"/>
    <n v="0"/>
  </r>
  <r>
    <x v="0"/>
    <x v="15"/>
    <s v="Nina"/>
    <s v="McDonald"/>
    <x v="3"/>
    <x v="287"/>
    <x v="2"/>
    <n v="15000"/>
    <n v="0"/>
  </r>
  <r>
    <x v="0"/>
    <x v="16"/>
    <s v="Ally"/>
    <s v="Bryant"/>
    <x v="3"/>
    <x v="288"/>
    <x v="0"/>
    <n v="15000"/>
    <n v="0"/>
  </r>
  <r>
    <x v="0"/>
    <x v="17"/>
    <s v="Josh"/>
    <s v="Sutherland"/>
    <x v="3"/>
    <x v="289"/>
    <x v="1"/>
    <n v="15000"/>
    <n v="1638.5600000000004"/>
  </r>
  <r>
    <x v="0"/>
    <x v="16"/>
    <s v="Ally"/>
    <s v="Bryant"/>
    <x v="3"/>
    <x v="290"/>
    <x v="0"/>
    <n v="15000"/>
    <n v="1910.8000000000002"/>
  </r>
  <r>
    <x v="0"/>
    <x v="15"/>
    <s v="Nina"/>
    <s v="McDonald"/>
    <x v="3"/>
    <x v="291"/>
    <x v="1"/>
    <n v="15000"/>
    <n v="1945.6000000000001"/>
  </r>
  <r>
    <x v="0"/>
    <x v="18"/>
    <s v="Spencer"/>
    <s v="Cruz"/>
    <x v="3"/>
    <x v="292"/>
    <x v="2"/>
    <n v="15000"/>
    <n v="3112.72"/>
  </r>
  <r>
    <x v="0"/>
    <x v="18"/>
    <s v="Spencer"/>
    <s v="Cruz"/>
    <x v="3"/>
    <x v="293"/>
    <x v="1"/>
    <n v="15000"/>
    <n v="3637.21"/>
  </r>
  <r>
    <x v="0"/>
    <x v="16"/>
    <s v="Ally"/>
    <s v="Bryant"/>
    <x v="3"/>
    <x v="294"/>
    <x v="0"/>
    <n v="15000"/>
    <n v="3918.6000000000004"/>
  </r>
  <r>
    <x v="0"/>
    <x v="18"/>
    <s v="Spencer"/>
    <s v="Cruz"/>
    <x v="3"/>
    <x v="295"/>
    <x v="1"/>
    <n v="15000"/>
    <n v="4671.5999999999995"/>
  </r>
  <r>
    <x v="1"/>
    <x v="15"/>
    <s v="Nina"/>
    <s v="McDonald"/>
    <x v="3"/>
    <x v="296"/>
    <x v="2"/>
    <n v="15000"/>
    <n v="0"/>
  </r>
  <r>
    <x v="1"/>
    <x v="19"/>
    <s v="Tia"/>
    <s v="Cruise"/>
    <x v="3"/>
    <x v="297"/>
    <x v="0"/>
    <n v="15000"/>
    <n v="0"/>
  </r>
  <r>
    <x v="1"/>
    <x v="15"/>
    <s v="Nina"/>
    <s v="McDonald"/>
    <x v="3"/>
    <x v="298"/>
    <x v="0"/>
    <n v="15000"/>
    <n v="0"/>
  </r>
  <r>
    <x v="1"/>
    <x v="15"/>
    <s v="Nina"/>
    <s v="McDonald"/>
    <x v="3"/>
    <x v="299"/>
    <x v="1"/>
    <n v="15000"/>
    <n v="0"/>
  </r>
  <r>
    <x v="1"/>
    <x v="19"/>
    <s v="Tia"/>
    <s v="Cruise"/>
    <x v="3"/>
    <x v="300"/>
    <x v="1"/>
    <n v="15000"/>
    <n v="1774.8000000000002"/>
  </r>
  <r>
    <x v="1"/>
    <x v="15"/>
    <s v="Nina"/>
    <s v="McDonald"/>
    <x v="3"/>
    <x v="301"/>
    <x v="2"/>
    <n v="15000"/>
    <n v="2839.55"/>
  </r>
  <r>
    <x v="1"/>
    <x v="16"/>
    <s v="Ally"/>
    <s v="Bryant"/>
    <x v="3"/>
    <x v="302"/>
    <x v="0"/>
    <n v="15000"/>
    <n v="4142.95"/>
  </r>
  <r>
    <x v="2"/>
    <x v="18"/>
    <s v="Spencer"/>
    <s v="Cruz"/>
    <x v="3"/>
    <x v="303"/>
    <x v="2"/>
    <n v="15000"/>
    <n v="0"/>
  </r>
  <r>
    <x v="2"/>
    <x v="17"/>
    <s v="Josh"/>
    <s v="Sutherland"/>
    <x v="3"/>
    <x v="304"/>
    <x v="2"/>
    <n v="15000"/>
    <n v="0"/>
  </r>
  <r>
    <x v="2"/>
    <x v="16"/>
    <s v="Ally"/>
    <s v="Bryant"/>
    <x v="3"/>
    <x v="305"/>
    <x v="1"/>
    <n v="15000"/>
    <n v="0"/>
  </r>
  <r>
    <x v="2"/>
    <x v="16"/>
    <s v="Ally"/>
    <s v="Bryant"/>
    <x v="3"/>
    <x v="306"/>
    <x v="1"/>
    <n v="15000"/>
    <n v="0"/>
  </r>
  <r>
    <x v="2"/>
    <x v="17"/>
    <s v="Josh"/>
    <s v="Sutherland"/>
    <x v="3"/>
    <x v="307"/>
    <x v="1"/>
    <n v="15000"/>
    <n v="0"/>
  </r>
  <r>
    <x v="2"/>
    <x v="15"/>
    <s v="Nina"/>
    <s v="McDonald"/>
    <x v="3"/>
    <x v="308"/>
    <x v="1"/>
    <n v="15000"/>
    <n v="0"/>
  </r>
  <r>
    <x v="2"/>
    <x v="15"/>
    <s v="Nina"/>
    <s v="McDonald"/>
    <x v="3"/>
    <x v="309"/>
    <x v="0"/>
    <n v="15000"/>
    <n v="0"/>
  </r>
  <r>
    <x v="2"/>
    <x v="16"/>
    <s v="Ally"/>
    <s v="Bryant"/>
    <x v="3"/>
    <x v="310"/>
    <x v="1"/>
    <n v="15000"/>
    <n v="0"/>
  </r>
  <r>
    <x v="2"/>
    <x v="16"/>
    <s v="Ally"/>
    <s v="Bryant"/>
    <x v="3"/>
    <x v="311"/>
    <x v="2"/>
    <n v="15000"/>
    <n v="2012.8000000000002"/>
  </r>
  <r>
    <x v="2"/>
    <x v="18"/>
    <s v="Spencer"/>
    <s v="Cruz"/>
    <x v="3"/>
    <x v="312"/>
    <x v="1"/>
    <n v="15000"/>
    <n v="2116.7999999999997"/>
  </r>
  <r>
    <x v="2"/>
    <x v="19"/>
    <s v="Tia"/>
    <s v="Cruise"/>
    <x v="3"/>
    <x v="313"/>
    <x v="0"/>
    <n v="15000"/>
    <n v="2510.2399999999998"/>
  </r>
  <r>
    <x v="2"/>
    <x v="19"/>
    <s v="Tia"/>
    <s v="Cruise"/>
    <x v="3"/>
    <x v="314"/>
    <x v="2"/>
    <n v="15000"/>
    <n v="2767.09"/>
  </r>
  <r>
    <x v="2"/>
    <x v="19"/>
    <s v="Tia"/>
    <s v="Cruise"/>
    <x v="3"/>
    <x v="315"/>
    <x v="0"/>
    <n v="15000"/>
    <n v="2795.6800000000003"/>
  </r>
  <r>
    <x v="2"/>
    <x v="16"/>
    <s v="Ally"/>
    <s v="Bryant"/>
    <x v="3"/>
    <x v="316"/>
    <x v="0"/>
    <n v="15000"/>
    <n v="3140.7000000000003"/>
  </r>
  <r>
    <x v="2"/>
    <x v="17"/>
    <s v="Josh"/>
    <s v="Sutherland"/>
    <x v="3"/>
    <x v="317"/>
    <x v="2"/>
    <n v="15000"/>
    <n v="3564.75"/>
  </r>
  <r>
    <x v="2"/>
    <x v="17"/>
    <s v="Josh"/>
    <s v="Sutherland"/>
    <x v="3"/>
    <x v="318"/>
    <x v="0"/>
    <n v="15000"/>
    <n v="3690.7200000000007"/>
  </r>
  <r>
    <x v="3"/>
    <x v="17"/>
    <s v="Josh"/>
    <s v="Sutherland"/>
    <x v="3"/>
    <x v="319"/>
    <x v="1"/>
    <n v="15000"/>
    <n v="0"/>
  </r>
  <r>
    <x v="3"/>
    <x v="15"/>
    <s v="Nina"/>
    <s v="McDonald"/>
    <x v="3"/>
    <x v="320"/>
    <x v="1"/>
    <n v="15000"/>
    <n v="0"/>
  </r>
  <r>
    <x v="3"/>
    <x v="18"/>
    <s v="Spencer"/>
    <s v="Cruz"/>
    <x v="3"/>
    <x v="321"/>
    <x v="2"/>
    <n v="15000"/>
    <n v="0"/>
  </r>
  <r>
    <x v="3"/>
    <x v="15"/>
    <s v="Nina"/>
    <s v="McDonald"/>
    <x v="3"/>
    <x v="322"/>
    <x v="0"/>
    <n v="15000"/>
    <n v="1649.9400000000003"/>
  </r>
  <r>
    <x v="3"/>
    <x v="17"/>
    <s v="Josh"/>
    <s v="Sutherland"/>
    <x v="3"/>
    <x v="323"/>
    <x v="2"/>
    <n v="15000"/>
    <n v="1696.8000000000002"/>
  </r>
  <r>
    <x v="3"/>
    <x v="16"/>
    <s v="Ally"/>
    <s v="Bryant"/>
    <x v="3"/>
    <x v="324"/>
    <x v="1"/>
    <n v="15000"/>
    <n v="1799.3500000000001"/>
  </r>
  <r>
    <x v="3"/>
    <x v="17"/>
    <s v="Josh"/>
    <s v="Sutherland"/>
    <x v="3"/>
    <x v="325"/>
    <x v="0"/>
    <n v="15000"/>
    <n v="1818.84"/>
  </r>
  <r>
    <x v="4"/>
    <x v="18"/>
    <s v="Spencer"/>
    <s v="Cruz"/>
    <x v="3"/>
    <x v="326"/>
    <x v="1"/>
    <n v="15000"/>
    <n v="0"/>
  </r>
  <r>
    <x v="4"/>
    <x v="17"/>
    <s v="Josh"/>
    <s v="Sutherland"/>
    <x v="3"/>
    <x v="327"/>
    <x v="2"/>
    <n v="15000"/>
    <n v="1882.6400000000003"/>
  </r>
  <r>
    <x v="4"/>
    <x v="17"/>
    <s v="Josh"/>
    <s v="Sutherland"/>
    <x v="3"/>
    <x v="328"/>
    <x v="2"/>
    <n v="15000"/>
    <n v="1961.75"/>
  </r>
  <r>
    <x v="4"/>
    <x v="17"/>
    <s v="Josh"/>
    <s v="Sutherland"/>
    <x v="3"/>
    <x v="329"/>
    <x v="1"/>
    <n v="15000"/>
    <n v="1983.6400000000003"/>
  </r>
  <r>
    <x v="4"/>
    <x v="16"/>
    <s v="Ally"/>
    <s v="Bryant"/>
    <x v="3"/>
    <x v="330"/>
    <x v="0"/>
    <n v="15000"/>
    <n v="2071.7599999999998"/>
  </r>
  <r>
    <x v="4"/>
    <x v="19"/>
    <s v="Tia"/>
    <s v="Cruise"/>
    <x v="3"/>
    <x v="331"/>
    <x v="0"/>
    <n v="15000"/>
    <n v="2336.4"/>
  </r>
  <r>
    <x v="4"/>
    <x v="17"/>
    <s v="Josh"/>
    <s v="Sutherland"/>
    <x v="3"/>
    <x v="233"/>
    <x v="1"/>
    <n v="15000"/>
    <n v="2399.7600000000002"/>
  </r>
  <r>
    <x v="4"/>
    <x v="18"/>
    <s v="Spencer"/>
    <s v="Cruz"/>
    <x v="3"/>
    <x v="332"/>
    <x v="2"/>
    <n v="15000"/>
    <n v="2791.64"/>
  </r>
  <r>
    <x v="4"/>
    <x v="18"/>
    <s v="Spencer"/>
    <s v="Cruz"/>
    <x v="3"/>
    <x v="333"/>
    <x v="0"/>
    <n v="15000"/>
    <n v="4224.91"/>
  </r>
  <r>
    <x v="5"/>
    <x v="16"/>
    <s v="Ally"/>
    <s v="Bryant"/>
    <x v="3"/>
    <x v="334"/>
    <x v="0"/>
    <n v="15000"/>
    <n v="0"/>
  </r>
  <r>
    <x v="5"/>
    <x v="16"/>
    <s v="Ally"/>
    <s v="Bryant"/>
    <x v="3"/>
    <x v="335"/>
    <x v="0"/>
    <n v="15000"/>
    <n v="0"/>
  </r>
  <r>
    <x v="5"/>
    <x v="19"/>
    <s v="Tia"/>
    <s v="Cruise"/>
    <x v="3"/>
    <x v="336"/>
    <x v="0"/>
    <n v="15000"/>
    <n v="1506.1200000000001"/>
  </r>
  <r>
    <x v="5"/>
    <x v="17"/>
    <s v="Josh"/>
    <s v="Sutherland"/>
    <x v="3"/>
    <x v="337"/>
    <x v="0"/>
    <n v="15000"/>
    <n v="1726.2"/>
  </r>
  <r>
    <x v="5"/>
    <x v="18"/>
    <s v="Spencer"/>
    <s v="Cruz"/>
    <x v="3"/>
    <x v="338"/>
    <x v="2"/>
    <n v="15000"/>
    <n v="3719.25"/>
  </r>
  <r>
    <x v="5"/>
    <x v="19"/>
    <s v="Tia"/>
    <s v="Cruise"/>
    <x v="3"/>
    <x v="339"/>
    <x v="2"/>
    <n v="15000"/>
    <n v="3965.3900000000003"/>
  </r>
  <r>
    <x v="6"/>
    <x v="19"/>
    <s v="Tia"/>
    <s v="Cruise"/>
    <x v="3"/>
    <x v="340"/>
    <x v="0"/>
    <n v="15000"/>
    <n v="0"/>
  </r>
  <r>
    <x v="6"/>
    <x v="17"/>
    <s v="Josh"/>
    <s v="Sutherland"/>
    <x v="3"/>
    <x v="341"/>
    <x v="0"/>
    <n v="15000"/>
    <n v="0"/>
  </r>
  <r>
    <x v="6"/>
    <x v="16"/>
    <s v="Ally"/>
    <s v="Bryant"/>
    <x v="3"/>
    <x v="342"/>
    <x v="2"/>
    <n v="15000"/>
    <n v="0"/>
  </r>
  <r>
    <x v="6"/>
    <x v="16"/>
    <s v="Ally"/>
    <s v="Bryant"/>
    <x v="3"/>
    <x v="343"/>
    <x v="2"/>
    <n v="15000"/>
    <n v="0"/>
  </r>
  <r>
    <x v="6"/>
    <x v="16"/>
    <s v="Ally"/>
    <s v="Bryant"/>
    <x v="3"/>
    <x v="344"/>
    <x v="2"/>
    <n v="15000"/>
    <n v="0"/>
  </r>
  <r>
    <x v="6"/>
    <x v="17"/>
    <s v="Josh"/>
    <s v="Sutherland"/>
    <x v="3"/>
    <x v="345"/>
    <x v="2"/>
    <n v="15000"/>
    <n v="0"/>
  </r>
  <r>
    <x v="6"/>
    <x v="18"/>
    <s v="Spencer"/>
    <s v="Cruz"/>
    <x v="3"/>
    <x v="346"/>
    <x v="1"/>
    <n v="15000"/>
    <n v="0"/>
  </r>
  <r>
    <x v="6"/>
    <x v="16"/>
    <s v="Ally"/>
    <s v="Bryant"/>
    <x v="3"/>
    <x v="347"/>
    <x v="1"/>
    <n v="15000"/>
    <n v="0"/>
  </r>
  <r>
    <x v="6"/>
    <x v="16"/>
    <s v="Ally"/>
    <s v="Bryant"/>
    <x v="3"/>
    <x v="348"/>
    <x v="0"/>
    <n v="15000"/>
    <n v="1563.32"/>
  </r>
  <r>
    <x v="6"/>
    <x v="16"/>
    <s v="Ally"/>
    <s v="Bryant"/>
    <x v="3"/>
    <x v="349"/>
    <x v="0"/>
    <n v="15000"/>
    <n v="2086.8399999999997"/>
  </r>
  <r>
    <x v="6"/>
    <x v="16"/>
    <s v="Ally"/>
    <s v="Bryant"/>
    <x v="3"/>
    <x v="350"/>
    <x v="1"/>
    <n v="15000"/>
    <n v="2439.5100000000002"/>
  </r>
  <r>
    <x v="7"/>
    <x v="16"/>
    <s v="Ally"/>
    <s v="Bryant"/>
    <x v="3"/>
    <x v="351"/>
    <x v="1"/>
    <n v="15000"/>
    <n v="0"/>
  </r>
  <r>
    <x v="7"/>
    <x v="16"/>
    <s v="Ally"/>
    <s v="Bryant"/>
    <x v="3"/>
    <x v="352"/>
    <x v="2"/>
    <n v="15000"/>
    <n v="0"/>
  </r>
  <r>
    <x v="7"/>
    <x v="16"/>
    <s v="Ally"/>
    <s v="Bryant"/>
    <x v="3"/>
    <x v="353"/>
    <x v="0"/>
    <n v="15000"/>
    <n v="0"/>
  </r>
  <r>
    <x v="7"/>
    <x v="16"/>
    <s v="Ally"/>
    <s v="Bryant"/>
    <x v="3"/>
    <x v="354"/>
    <x v="2"/>
    <n v="15000"/>
    <n v="0"/>
  </r>
  <r>
    <x v="7"/>
    <x v="18"/>
    <s v="Spencer"/>
    <s v="Cruz"/>
    <x v="3"/>
    <x v="355"/>
    <x v="2"/>
    <n v="15000"/>
    <n v="1567.0200000000002"/>
  </r>
  <r>
    <x v="7"/>
    <x v="17"/>
    <s v="Josh"/>
    <s v="Sutherland"/>
    <x v="3"/>
    <x v="356"/>
    <x v="0"/>
    <n v="15000"/>
    <n v="2247.7900000000004"/>
  </r>
  <r>
    <x v="7"/>
    <x v="17"/>
    <s v="Josh"/>
    <s v="Sutherland"/>
    <x v="3"/>
    <x v="357"/>
    <x v="2"/>
    <n v="15000"/>
    <n v="3608.81"/>
  </r>
  <r>
    <x v="7"/>
    <x v="15"/>
    <s v="Nina"/>
    <s v="McDonald"/>
    <x v="3"/>
    <x v="358"/>
    <x v="0"/>
    <n v="15000"/>
    <n v="4338.8100000000004"/>
  </r>
  <r>
    <x v="8"/>
    <x v="19"/>
    <s v="Tia"/>
    <s v="Cruise"/>
    <x v="3"/>
    <x v="359"/>
    <x v="1"/>
    <n v="15000"/>
    <n v="0"/>
  </r>
  <r>
    <x v="8"/>
    <x v="15"/>
    <s v="Nina"/>
    <s v="McDonald"/>
    <x v="3"/>
    <x v="360"/>
    <x v="2"/>
    <n v="15000"/>
    <n v="1515.2399999999998"/>
  </r>
  <r>
    <x v="8"/>
    <x v="16"/>
    <s v="Ally"/>
    <s v="Bryant"/>
    <x v="3"/>
    <x v="361"/>
    <x v="1"/>
    <n v="15000"/>
    <n v="1636.3900000000003"/>
  </r>
  <r>
    <x v="9"/>
    <x v="15"/>
    <s v="Nina"/>
    <s v="McDonald"/>
    <x v="3"/>
    <x v="362"/>
    <x v="1"/>
    <n v="15000"/>
    <n v="0"/>
  </r>
  <r>
    <x v="9"/>
    <x v="19"/>
    <s v="Tia"/>
    <s v="Cruise"/>
    <x v="3"/>
    <x v="363"/>
    <x v="0"/>
    <n v="15000"/>
    <n v="0"/>
  </r>
  <r>
    <x v="9"/>
    <x v="17"/>
    <s v="Josh"/>
    <s v="Sutherland"/>
    <x v="3"/>
    <x v="364"/>
    <x v="2"/>
    <n v="15000"/>
    <n v="0"/>
  </r>
  <r>
    <x v="9"/>
    <x v="19"/>
    <s v="Tia"/>
    <s v="Cruise"/>
    <x v="3"/>
    <x v="365"/>
    <x v="2"/>
    <n v="15000"/>
    <n v="0"/>
  </r>
  <r>
    <x v="9"/>
    <x v="17"/>
    <s v="Josh"/>
    <s v="Sutherland"/>
    <x v="3"/>
    <x v="366"/>
    <x v="2"/>
    <n v="15000"/>
    <n v="0"/>
  </r>
  <r>
    <x v="9"/>
    <x v="17"/>
    <s v="Josh"/>
    <s v="Sutherland"/>
    <x v="3"/>
    <x v="367"/>
    <x v="0"/>
    <n v="15000"/>
    <n v="3653.02"/>
  </r>
  <r>
    <x v="9"/>
    <x v="18"/>
    <s v="Spencer"/>
    <s v="Cruz"/>
    <x v="3"/>
    <x v="368"/>
    <x v="2"/>
    <n v="15000"/>
    <n v="3689.62"/>
  </r>
  <r>
    <x v="9"/>
    <x v="15"/>
    <s v="Nina"/>
    <s v="McDonald"/>
    <x v="3"/>
    <x v="369"/>
    <x v="1"/>
    <n v="15000"/>
    <n v="4142.07"/>
  </r>
  <r>
    <x v="10"/>
    <x v="17"/>
    <s v="Josh"/>
    <s v="Sutherland"/>
    <x v="3"/>
    <x v="370"/>
    <x v="0"/>
    <n v="15000"/>
    <n v="0"/>
  </r>
  <r>
    <x v="10"/>
    <x v="18"/>
    <s v="Spencer"/>
    <s v="Cruz"/>
    <x v="3"/>
    <x v="371"/>
    <x v="2"/>
    <n v="15000"/>
    <n v="0"/>
  </r>
  <r>
    <x v="10"/>
    <x v="16"/>
    <s v="Ally"/>
    <s v="Bryant"/>
    <x v="3"/>
    <x v="372"/>
    <x v="1"/>
    <n v="15000"/>
    <n v="0"/>
  </r>
  <r>
    <x v="10"/>
    <x v="15"/>
    <s v="Nina"/>
    <s v="McDonald"/>
    <x v="3"/>
    <x v="373"/>
    <x v="1"/>
    <n v="15000"/>
    <n v="1680.6400000000003"/>
  </r>
  <r>
    <x v="10"/>
    <x v="19"/>
    <s v="Tia"/>
    <s v="Cruise"/>
    <x v="3"/>
    <x v="374"/>
    <x v="0"/>
    <n v="15000"/>
    <n v="2079.7200000000007"/>
  </r>
  <r>
    <x v="10"/>
    <x v="18"/>
    <s v="Spencer"/>
    <s v="Cruz"/>
    <x v="3"/>
    <x v="375"/>
    <x v="2"/>
    <n v="15000"/>
    <n v="2686.6000000000004"/>
  </r>
  <r>
    <x v="11"/>
    <x v="18"/>
    <s v="Spencer"/>
    <s v="Cruz"/>
    <x v="3"/>
    <x v="376"/>
    <x v="0"/>
    <n v="15000"/>
    <n v="0"/>
  </r>
  <r>
    <x v="11"/>
    <x v="17"/>
    <s v="Josh"/>
    <s v="Sutherland"/>
    <x v="3"/>
    <x v="377"/>
    <x v="1"/>
    <n v="15000"/>
    <n v="0"/>
  </r>
  <r>
    <x v="11"/>
    <x v="18"/>
    <s v="Spencer"/>
    <s v="Cruz"/>
    <x v="3"/>
    <x v="378"/>
    <x v="1"/>
    <n v="15000"/>
    <n v="0"/>
  </r>
  <r>
    <x v="11"/>
    <x v="15"/>
    <s v="Nina"/>
    <s v="McDonald"/>
    <x v="3"/>
    <x v="379"/>
    <x v="1"/>
    <n v="1500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9E0BD5-763F-474A-8079-A57A8A3CA8E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
  <location ref="A3:C15" firstHeaderRow="0" firstDataRow="1" firstDataCol="1" rowPageCount="1" colPageCount="1"/>
  <pivotFields count="11">
    <pivotField numFmtId="17" showAll="0">
      <items count="13">
        <item x="0"/>
        <item x="1"/>
        <item x="2"/>
        <item x="3"/>
        <item x="4"/>
        <item x="5"/>
        <item x="6"/>
        <item x="7"/>
        <item x="8"/>
        <item x="9"/>
        <item x="10"/>
        <item x="11"/>
        <item t="default"/>
      </items>
    </pivotField>
    <pivotField showAll="0">
      <items count="21">
        <item h="1" x="16"/>
        <item x="12"/>
        <item h="1" x="2"/>
        <item h="1" x="1"/>
        <item h="1" x="8"/>
        <item h="1" x="5"/>
        <item h="1" x="14"/>
        <item h="1" x="6"/>
        <item h="1" x="3"/>
        <item h="1" x="13"/>
        <item h="1" x="4"/>
        <item h="1" x="11"/>
        <item h="1" x="9"/>
        <item h="1" x="17"/>
        <item h="1" x="15"/>
        <item h="1" x="10"/>
        <item h="1" x="0"/>
        <item h="1" x="7"/>
        <item h="1" x="18"/>
        <item h="1" x="19"/>
        <item t="default"/>
      </items>
    </pivotField>
    <pivotField showAll="0"/>
    <pivotField showAll="0"/>
    <pivotField showAll="0">
      <items count="5">
        <item x="0"/>
        <item x="1"/>
        <item x="2"/>
        <item x="3"/>
        <item t="default"/>
      </items>
    </pivotField>
    <pivotField dataField="1" showAll="0">
      <items count="381">
        <item x="44"/>
        <item x="17"/>
        <item x="0"/>
        <item x="362"/>
        <item x="189"/>
        <item x="18"/>
        <item x="164"/>
        <item x="50"/>
        <item x="74"/>
        <item x="234"/>
        <item x="340"/>
        <item x="195"/>
        <item x="152"/>
        <item x="351"/>
        <item x="88"/>
        <item x="235"/>
        <item x="257"/>
        <item x="352"/>
        <item x="296"/>
        <item x="51"/>
        <item x="80"/>
        <item x="52"/>
        <item x="19"/>
        <item x="341"/>
        <item x="236"/>
        <item x="66"/>
        <item x="319"/>
        <item x="140"/>
        <item x="196"/>
        <item x="141"/>
        <item x="203"/>
        <item x="153"/>
        <item x="165"/>
        <item x="303"/>
        <item x="297"/>
        <item x="1"/>
        <item x="197"/>
        <item x="223"/>
        <item x="370"/>
        <item x="283"/>
        <item x="213"/>
        <item x="245"/>
        <item x="376"/>
        <item x="166"/>
        <item x="30"/>
        <item x="377"/>
        <item x="167"/>
        <item x="363"/>
        <item x="53"/>
        <item x="190"/>
        <item x="142"/>
        <item x="298"/>
        <item x="299"/>
        <item x="105"/>
        <item x="67"/>
        <item x="126"/>
        <item x="284"/>
        <item x="285"/>
        <item x="359"/>
        <item x="10"/>
        <item x="183"/>
        <item x="304"/>
        <item x="154"/>
        <item x="342"/>
        <item x="276"/>
        <item x="378"/>
        <item x="246"/>
        <item x="2"/>
        <item x="106"/>
        <item x="143"/>
        <item x="144"/>
        <item x="113"/>
        <item x="198"/>
        <item x="59"/>
        <item x="89"/>
        <item x="37"/>
        <item x="305"/>
        <item x="127"/>
        <item x="155"/>
        <item x="81"/>
        <item x="224"/>
        <item x="379"/>
        <item x="184"/>
        <item x="326"/>
        <item x="264"/>
        <item x="3"/>
        <item x="286"/>
        <item x="306"/>
        <item x="123"/>
        <item x="178"/>
        <item x="229"/>
        <item x="45"/>
        <item x="334"/>
        <item x="214"/>
        <item x="68"/>
        <item x="371"/>
        <item x="353"/>
        <item x="230"/>
        <item x="145"/>
        <item x="60"/>
        <item x="277"/>
        <item x="225"/>
        <item x="247"/>
        <item x="287"/>
        <item x="226"/>
        <item x="343"/>
        <item x="307"/>
        <item x="288"/>
        <item x="237"/>
        <item x="248"/>
        <item x="354"/>
        <item x="308"/>
        <item x="69"/>
        <item x="128"/>
        <item x="265"/>
        <item x="364"/>
        <item x="344"/>
        <item x="345"/>
        <item x="365"/>
        <item x="107"/>
        <item x="191"/>
        <item x="168"/>
        <item x="169"/>
        <item x="346"/>
        <item x="204"/>
        <item x="90"/>
        <item x="124"/>
        <item x="205"/>
        <item x="347"/>
        <item x="206"/>
        <item x="309"/>
        <item x="11"/>
        <item x="320"/>
        <item x="31"/>
        <item x="125"/>
        <item x="4"/>
        <item x="108"/>
        <item x="207"/>
        <item x="170"/>
        <item x="278"/>
        <item x="38"/>
        <item x="75"/>
        <item x="91"/>
        <item x="76"/>
        <item x="146"/>
        <item x="219"/>
        <item x="266"/>
        <item x="208"/>
        <item x="96"/>
        <item x="129"/>
        <item x="101"/>
        <item x="231"/>
        <item x="215"/>
        <item x="20"/>
        <item x="238"/>
        <item x="21"/>
        <item x="156"/>
        <item x="366"/>
        <item x="147"/>
        <item x="114"/>
        <item x="335"/>
        <item x="372"/>
        <item x="249"/>
        <item x="310"/>
        <item x="109"/>
        <item x="321"/>
        <item x="22"/>
        <item x="192"/>
        <item x="54"/>
        <item x="250"/>
        <item x="5"/>
        <item x="336"/>
        <item x="39"/>
        <item x="360"/>
        <item x="110"/>
        <item x="258"/>
        <item x="6"/>
        <item x="216"/>
        <item x="267"/>
        <item x="348"/>
        <item x="355"/>
        <item x="185"/>
        <item x="32"/>
        <item x="92"/>
        <item x="227"/>
        <item x="132"/>
        <item x="130"/>
        <item x="23"/>
        <item x="171"/>
        <item x="61"/>
        <item x="361"/>
        <item x="289"/>
        <item x="268"/>
        <item x="133"/>
        <item x="322"/>
        <item x="40"/>
        <item x="82"/>
        <item x="55"/>
        <item x="157"/>
        <item x="373"/>
        <item x="24"/>
        <item x="131"/>
        <item x="323"/>
        <item x="115"/>
        <item x="337"/>
        <item x="199"/>
        <item x="111"/>
        <item x="7"/>
        <item x="239"/>
        <item x="240"/>
        <item x="300"/>
        <item x="83"/>
        <item x="33"/>
        <item x="46"/>
        <item x="324"/>
        <item x="325"/>
        <item x="148"/>
        <item x="70"/>
        <item x="269"/>
        <item x="327"/>
        <item x="149"/>
        <item x="47"/>
        <item x="193"/>
        <item x="217"/>
        <item x="116"/>
        <item x="290"/>
        <item x="251"/>
        <item x="117"/>
        <item x="12"/>
        <item x="291"/>
        <item x="41"/>
        <item x="25"/>
        <item x="328"/>
        <item x="62"/>
        <item x="329"/>
        <item x="172"/>
        <item x="77"/>
        <item x="270"/>
        <item x="56"/>
        <item x="311"/>
        <item x="8"/>
        <item x="97"/>
        <item x="330"/>
        <item x="252"/>
        <item x="259"/>
        <item x="374"/>
        <item x="349"/>
        <item x="98"/>
        <item x="84"/>
        <item x="186"/>
        <item x="232"/>
        <item x="312"/>
        <item x="13"/>
        <item x="158"/>
        <item x="134"/>
        <item x="241"/>
        <item x="200"/>
        <item x="57"/>
        <item x="78"/>
        <item x="159"/>
        <item x="26"/>
        <item x="260"/>
        <item x="261"/>
        <item x="102"/>
        <item x="187"/>
        <item x="85"/>
        <item x="356"/>
        <item x="79"/>
        <item x="271"/>
        <item x="209"/>
        <item x="272"/>
        <item x="99"/>
        <item x="262"/>
        <item x="331"/>
        <item x="48"/>
        <item x="71"/>
        <item x="72"/>
        <item x="233"/>
        <item x="242"/>
        <item x="103"/>
        <item x="194"/>
        <item x="350"/>
        <item x="150"/>
        <item x="279"/>
        <item x="253"/>
        <item x="313"/>
        <item x="135"/>
        <item x="100"/>
        <item x="86"/>
        <item x="254"/>
        <item x="210"/>
        <item x="42"/>
        <item x="201"/>
        <item x="173"/>
        <item x="375"/>
        <item x="280"/>
        <item x="243"/>
        <item x="314"/>
        <item x="136"/>
        <item x="332"/>
        <item x="27"/>
        <item x="315"/>
        <item x="211"/>
        <item x="137"/>
        <item x="301"/>
        <item x="174"/>
        <item x="220"/>
        <item x="218"/>
        <item x="179"/>
        <item x="281"/>
        <item x="14"/>
        <item x="15"/>
        <item x="255"/>
        <item x="221"/>
        <item x="58"/>
        <item x="151"/>
        <item x="292"/>
        <item x="160"/>
        <item x="43"/>
        <item x="316"/>
        <item x="93"/>
        <item x="161"/>
        <item x="118"/>
        <item x="119"/>
        <item x="244"/>
        <item x="202"/>
        <item x="63"/>
        <item x="73"/>
        <item x="49"/>
        <item x="104"/>
        <item x="120"/>
        <item x="222"/>
        <item x="256"/>
        <item x="317"/>
        <item x="9"/>
        <item x="228"/>
        <item x="212"/>
        <item x="121"/>
        <item x="357"/>
        <item x="293"/>
        <item x="367"/>
        <item x="34"/>
        <item x="368"/>
        <item x="318"/>
        <item x="338"/>
        <item x="87"/>
        <item x="162"/>
        <item x="175"/>
        <item x="273"/>
        <item x="35"/>
        <item x="274"/>
        <item x="28"/>
        <item x="294"/>
        <item x="275"/>
        <item x="64"/>
        <item x="339"/>
        <item x="176"/>
        <item x="112"/>
        <item x="163"/>
        <item x="369"/>
        <item x="302"/>
        <item x="94"/>
        <item x="138"/>
        <item x="180"/>
        <item x="263"/>
        <item x="333"/>
        <item x="181"/>
        <item x="122"/>
        <item x="65"/>
        <item x="16"/>
        <item x="358"/>
        <item x="177"/>
        <item x="282"/>
        <item x="188"/>
        <item x="29"/>
        <item x="95"/>
        <item x="295"/>
        <item x="182"/>
        <item x="139"/>
        <item x="36"/>
        <item t="default"/>
      </items>
    </pivotField>
    <pivotField axis="axisPage" showAll="0">
      <items count="4">
        <item x="0"/>
        <item x="1"/>
        <item x="2"/>
        <item t="default"/>
      </items>
    </pivotField>
    <pivotField showAll="0"/>
    <pivotField numFmtI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12">
    <i>
      <x v="1"/>
    </i>
    <i>
      <x v="2"/>
    </i>
    <i>
      <x v="3"/>
    </i>
    <i>
      <x v="4"/>
    </i>
    <i>
      <x v="5"/>
    </i>
    <i>
      <x v="6"/>
    </i>
    <i>
      <x v="7"/>
    </i>
    <i>
      <x v="8"/>
    </i>
    <i>
      <x v="9"/>
    </i>
    <i>
      <x v="11"/>
    </i>
    <i>
      <x v="12"/>
    </i>
    <i t="grand">
      <x/>
    </i>
  </rowItems>
  <colFields count="1">
    <field x="-2"/>
  </colFields>
  <colItems count="2">
    <i>
      <x/>
    </i>
    <i i="1">
      <x v="1"/>
    </i>
  </colItems>
  <pageFields count="1">
    <pageField fld="6" hier="-1"/>
  </pageFields>
  <dataFields count="2">
    <dataField name="Sales Total" fld="5" baseField="0" baseItem="0" numFmtId="165"/>
    <dataField name="% of Grand Total" fld="5" showDataAs="percentOfTotal" baseField="0" baseItem="0" numFmtId="10"/>
  </dataFields>
  <formats count="9">
    <format dxfId="17">
      <pivotArea dataOnly="0" labelOnly="1" outline="0" fieldPosition="0">
        <references count="1">
          <reference field="4294967294" count="1">
            <x v="0"/>
          </reference>
        </references>
      </pivotArea>
    </format>
    <format dxfId="16">
      <pivotArea dataOnly="0" labelOnly="1" outline="0" fieldPosition="0">
        <references count="1">
          <reference field="4294967294" count="1">
            <x v="0"/>
          </reference>
        </references>
      </pivotArea>
    </format>
    <format dxfId="15">
      <pivotArea dataOnly="0" labelOnly="1" outline="0" fieldPosition="0">
        <references count="1">
          <reference field="4294967294" count="1">
            <x v="1"/>
          </reference>
        </references>
      </pivotArea>
    </format>
    <format dxfId="14">
      <pivotArea dataOnly="0" labelOnly="1" outline="0" fieldPosition="0">
        <references count="1">
          <reference field="4294967294" count="1">
            <x v="1"/>
          </reference>
        </references>
      </pivotArea>
    </format>
    <format dxfId="13">
      <pivotArea field="10" type="button" dataOnly="0" labelOnly="1" outline="0" axis="axisRow" fieldPosition="0"/>
    </format>
    <format dxfId="12">
      <pivotArea field="10" type="button" dataOnly="0" labelOnly="1" outline="0" axis="axisRow" fieldPosition="0"/>
    </format>
    <format dxfId="11">
      <pivotArea field="10" type="button" dataOnly="0" labelOnly="1" outline="0" axis="axisRow" fieldPosition="0"/>
    </format>
    <format dxfId="10">
      <pivotArea dataOnly="0" labelOnly="1" outline="0" fieldPosition="0">
        <references count="1">
          <reference field="4294967294" count="2">
            <x v="0"/>
            <x v="1"/>
          </reference>
        </references>
      </pivotArea>
    </format>
    <format dxfId="9">
      <pivotArea field="6" type="button" dataOnly="0" labelOnly="1" outline="0" axis="axisPage" fieldPosition="0"/>
    </format>
  </formats>
  <pivotTableStyleInfo name="PivotStyleDark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8E4F38C-EF11-48D7-8AE2-C72F40A86B24}" autoFormatId="16" applyNumberFormats="0" applyBorderFormats="0" applyFontFormats="0" applyPatternFormats="0" applyAlignmentFormats="0" applyWidthHeightFormats="0">
  <queryTableRefresh nextId="8">
    <queryTableFields count="4">
      <queryTableField id="1" name="Column1" tableColumnId="1"/>
      <queryTableField id="4" dataBound="0" tableColumnId="5"/>
      <queryTableField id="5" dataBound="0" tableColumnId="6"/>
      <queryTableField id="2" name="Column2"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5003E094-A329-4796-BA44-8ED1B50ED6EF}" sourceName="Employee">
  <pivotTables>
    <pivotTable tabId="8" name="PivotTable1"/>
  </pivotTables>
  <data>
    <tabular pivotCacheId="435507491">
      <items count="20">
        <i x="16"/>
        <i x="12" s="1"/>
        <i x="2"/>
        <i x="1"/>
        <i x="8"/>
        <i x="5"/>
        <i x="14"/>
        <i x="6"/>
        <i x="3"/>
        <i x="13"/>
        <i x="4"/>
        <i x="11"/>
        <i x="9"/>
        <i x="17"/>
        <i x="15"/>
        <i x="10"/>
        <i x="0"/>
        <i x="7"/>
        <i x="18"/>
        <i x="19"/>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Area" xr10:uid="{AA8CBDA4-0D2F-403B-969D-05447A430837}" sourceName="Sales Area">
  <pivotTables>
    <pivotTable tabId="8" name="PivotTable1"/>
  </pivotTables>
  <data>
    <tabular pivotCacheId="435507491">
      <items count="4">
        <i x="2" s="1"/>
        <i x="0" s="1" nd="1"/>
        <i x="1"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xr10:uid="{F9A9CF2C-C580-47A4-A75C-DF0523BF2512}" cache="Slicer_Employee" caption="Employee" style="SlicerStyleDark4" rowHeight="241300"/>
  <slicer name="Sales Area" xr10:uid="{D7F789D8-855F-45A7-B44F-29F6F2C40AEE}" cache="Slicer_Sales_Area" caption="Sales Area" style="SlicerStyleDark6"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9A3387-0765-43F9-ABF6-EA849B46954A}" name="Sales_Data" displayName="Sales_Data" ref="A1:J391" totalsRowCount="1">
  <autoFilter ref="A1:J390" xr:uid="{089A3387-0765-43F9-ABF6-EA849B46954A}">
    <filterColumn colId="4">
      <filters>
        <filter val="South"/>
      </filters>
    </filterColumn>
  </autoFilter>
  <tableColumns count="10">
    <tableColumn id="1" xr3:uid="{2EF6FED5-45D5-4ACC-A71A-98D41253D541}" name="Month" totalsRowLabel="Total" dataDxfId="22"/>
    <tableColumn id="2" xr3:uid="{2CE423F5-0F59-492D-AD0F-D3B9CB01A36B}" name="Employee"/>
    <tableColumn id="3" xr3:uid="{7ECBB635-DD26-4226-BF86-0290A353DB62}" name="First Name"/>
    <tableColumn id="4" xr3:uid="{61ED2D2C-3CB1-4FCF-B6C9-62DF6563CAD4}" name="Last Name"/>
    <tableColumn id="5" xr3:uid="{C5EAD999-96A4-43BA-B980-2C4DA2380D46}" name="Sales Area"/>
    <tableColumn id="6" xr3:uid="{12E6B08A-CCCA-4E8C-A812-5ECA7252AE2A}" name="Sales Amount" totalsRowFunction="sum"/>
    <tableColumn id="7" xr3:uid="{566B5583-4D3A-473E-9D75-74243E1C9633}" name="Payment Type"/>
    <tableColumn id="8" xr3:uid="{1AEE8CA6-D285-421B-B3D8-3841DCF52B6A}" name="Target"/>
    <tableColumn id="9" xr3:uid="{B48F4C0C-CACE-458C-A6DD-732BE5B105C7}" name="Commission" totalsRowFunction="sum" dataDxfId="21" totalsRowDxfId="20">
      <calculatedColumnFormula>IF(F2&gt;=H2,(Commission*F2),0)</calculatedColumnFormula>
    </tableColumn>
    <tableColumn id="10" xr3:uid="{9E974C99-46F5-4A86-B5A6-CA7153ED9FB5}" name="Over/Under" totalsRowFunction="sum" dataDxfId="19" totalsRowDxfId="18">
      <calculatedColumnFormula>Sales_Data[[#This Row],[Sales Amount]]-Sales_Data[[#This Row],[Target]]</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9099C89-11C2-4B18-A350-52DD1511EFBA}" name="Table2" displayName="Table2" ref="A1:C6" totalsRowCount="1">
  <autoFilter ref="A1:C5" xr:uid="{C9099C89-11C2-4B18-A350-52DD1511EFBA}"/>
  <tableColumns count="3">
    <tableColumn id="1" xr3:uid="{6F142DC4-5278-41E2-84F2-BA6921DCBD99}" name="Sales Area" totalsRowLabel="Total"/>
    <tableColumn id="2" xr3:uid="{0065F079-FB58-4F7F-8BA0-11CF4A146459}" name="Sales Total"/>
    <tableColumn id="3" xr3:uid="{2BBEEAD8-F775-4EB0-BC18-6580AB485909}" name="Commissions Total" totalsRowFunction="sum"/>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A4EBFEF-34D0-40EE-9865-0DA7AA539276}" name="New_Staff" displayName="New_Staff" ref="A1:D21" tableType="queryTable" totalsRowShown="0">
  <autoFilter ref="A1:D21" xr:uid="{4A4EBFEF-34D0-40EE-9865-0DA7AA539276}"/>
  <tableColumns count="4">
    <tableColumn id="1" xr3:uid="{ECFD6F9D-465F-4FB3-AF87-951BE776CDE0}" uniqueName="1" name="First Name" queryTableFieldId="1" dataDxfId="8"/>
    <tableColumn id="5" xr3:uid="{8E78E336-80A9-4363-9123-64F075266E10}" uniqueName="5" name="Last Name" queryTableFieldId="4" dataDxfId="7"/>
    <tableColumn id="6" xr3:uid="{C306ADD4-6536-405F-AB55-AED06B9317E9}" uniqueName="6" name="Area" queryTableFieldId="5" dataDxfId="6">
      <calculatedColumnFormula>LEFT(D2,2)</calculatedColumnFormula>
    </tableColumn>
    <tableColumn id="2" xr3:uid="{53CC74FF-1EDD-4F78-B825-968A271779A3}" uniqueName="2" name="Area Code" queryTableFieldId="2" dataDxfId="5"/>
  </tableColumns>
  <tableStyleInfo name="TableStyleMedium1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image" Target="../media/image1.png"/></Relationships>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D383F-3E61-4318-9B08-07F3C98CD174}">
  <sheetPr>
    <tabColor theme="4"/>
  </sheetPr>
  <dimension ref="B3:H15"/>
  <sheetViews>
    <sheetView workbookViewId="0"/>
  </sheetViews>
  <sheetFormatPr defaultRowHeight="14.5" x14ac:dyDescent="0.35"/>
  <cols>
    <col min="3" max="3" width="11.81640625" bestFit="1" customWidth="1"/>
  </cols>
  <sheetData>
    <row r="3" spans="2:8" ht="15" thickBot="1" x14ac:dyDescent="0.4">
      <c r="B3" s="14"/>
      <c r="C3" s="14"/>
      <c r="D3" s="14"/>
      <c r="E3" s="14"/>
      <c r="F3" s="14"/>
      <c r="G3" s="14"/>
      <c r="H3" s="14"/>
    </row>
    <row r="4" spans="2:8" ht="47" thickTop="1" thickBot="1" x14ac:dyDescent="1.05">
      <c r="B4" s="21" t="s">
        <v>171</v>
      </c>
      <c r="C4" s="21"/>
      <c r="D4" s="21"/>
      <c r="E4" s="21"/>
      <c r="F4" s="21"/>
      <c r="G4" s="21"/>
      <c r="H4" s="21"/>
    </row>
    <row r="5" spans="2:8" ht="15" thickTop="1" x14ac:dyDescent="0.35"/>
    <row r="7" spans="2:8" x14ac:dyDescent="0.35">
      <c r="B7" s="13" t="s">
        <v>172</v>
      </c>
    </row>
    <row r="8" spans="2:8" x14ac:dyDescent="0.35">
      <c r="C8" s="15" t="s">
        <v>167</v>
      </c>
    </row>
    <row r="9" spans="2:8" x14ac:dyDescent="0.35">
      <c r="C9" t="s">
        <v>173</v>
      </c>
      <c r="D9" s="15" t="s">
        <v>33</v>
      </c>
    </row>
    <row r="10" spans="2:8" x14ac:dyDescent="0.35">
      <c r="D10" s="15" t="s">
        <v>26</v>
      </c>
    </row>
    <row r="11" spans="2:8" x14ac:dyDescent="0.35">
      <c r="D11" s="15" t="s">
        <v>10</v>
      </c>
    </row>
    <row r="12" spans="2:8" x14ac:dyDescent="0.35">
      <c r="D12" s="15" t="s">
        <v>22</v>
      </c>
    </row>
    <row r="13" spans="2:8" x14ac:dyDescent="0.35">
      <c r="C13" s="15" t="s">
        <v>168</v>
      </c>
    </row>
    <row r="14" spans="2:8" x14ac:dyDescent="0.35">
      <c r="C14" s="15" t="s">
        <v>169</v>
      </c>
    </row>
    <row r="15" spans="2:8" x14ac:dyDescent="0.35">
      <c r="C15" s="15" t="s">
        <v>170</v>
      </c>
    </row>
  </sheetData>
  <mergeCells count="1">
    <mergeCell ref="B4:H4"/>
  </mergeCells>
  <hyperlinks>
    <hyperlink ref="C8" location="'All Sales'!A1" display="All Sales" xr:uid="{E19B31F3-9231-4CAD-BD44-6EDA2A89AD0A}"/>
    <hyperlink ref="D9" location="North!A1" display="North" xr:uid="{1C4C4BAB-5403-4D4C-8DF1-25D87A8F845C}"/>
    <hyperlink ref="D10" location="South!A1" display="South" xr:uid="{E7AD1D08-9A3E-4BBE-9515-FEFE7C5312EF}"/>
    <hyperlink ref="D11" location="East!A1" display="East" xr:uid="{C1B1CEE7-CA11-40F2-9421-CC2A96B2CE7B}"/>
    <hyperlink ref="D12" location="West!A1" display="West" xr:uid="{DA4D3CF3-A857-41CA-AC1D-BC6EEE6A796F}"/>
    <hyperlink ref="C13" location="Chart!A1" display="Chart" xr:uid="{50375F6E-0EAA-462E-8251-68CF1CBBACEA}"/>
    <hyperlink ref="C14" location="'Sales Analysis'!A1" display="Sales Analysis" xr:uid="{2ACBE699-51F8-4FE0-8D2E-DDB6CE1727E5}"/>
    <hyperlink ref="C15" location="'New-Staff'!A1" display="New Staff" xr:uid="{8085CFE2-A2FE-45EE-9C59-055591551778}"/>
  </hyperlinks>
  <pageMargins left="0.7" right="0.7" top="0.75" bottom="0.75" header="0.3" footer="0.3"/>
  <pictur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C02C2-0A28-4077-A968-7A07152CEC5B}">
  <dimension ref="A1:N21"/>
  <sheetViews>
    <sheetView workbookViewId="0">
      <selection activeCell="N1" sqref="N1"/>
    </sheetView>
  </sheetViews>
  <sheetFormatPr defaultRowHeight="14.5" x14ac:dyDescent="0.35"/>
  <cols>
    <col min="1" max="1" width="12.08984375" bestFit="1" customWidth="1"/>
    <col min="2" max="2" width="12.54296875" bestFit="1" customWidth="1"/>
    <col min="3" max="3" width="11.7265625" bestFit="1" customWidth="1"/>
    <col min="4" max="4" width="0" hidden="1" customWidth="1"/>
  </cols>
  <sheetData>
    <row r="1" spans="1:14" x14ac:dyDescent="0.35">
      <c r="A1" s="12" t="s">
        <v>2</v>
      </c>
      <c r="B1" s="12" t="s">
        <v>3</v>
      </c>
      <c r="C1" s="12" t="s">
        <v>127</v>
      </c>
      <c r="D1" t="s">
        <v>126</v>
      </c>
      <c r="N1" s="15" t="s">
        <v>174</v>
      </c>
    </row>
    <row r="2" spans="1:14" x14ac:dyDescent="0.35">
      <c r="A2" t="s">
        <v>128</v>
      </c>
      <c r="B2" t="s">
        <v>147</v>
      </c>
      <c r="C2" t="str">
        <f t="shared" ref="C2:C21" si="0">LEFT(D2,2)</f>
        <v>NE</v>
      </c>
      <c r="D2" t="s">
        <v>106</v>
      </c>
    </row>
    <row r="3" spans="1:14" x14ac:dyDescent="0.35">
      <c r="A3" t="s">
        <v>129</v>
      </c>
      <c r="B3" t="s">
        <v>148</v>
      </c>
      <c r="C3" t="str">
        <f t="shared" si="0"/>
        <v>NE</v>
      </c>
      <c r="D3" t="s">
        <v>107</v>
      </c>
    </row>
    <row r="4" spans="1:14" x14ac:dyDescent="0.35">
      <c r="A4" t="s">
        <v>130</v>
      </c>
      <c r="B4" t="s">
        <v>149</v>
      </c>
      <c r="C4" t="str">
        <f t="shared" si="0"/>
        <v>NE</v>
      </c>
      <c r="D4" t="s">
        <v>108</v>
      </c>
    </row>
    <row r="5" spans="1:14" x14ac:dyDescent="0.35">
      <c r="A5" t="s">
        <v>8</v>
      </c>
      <c r="B5" t="s">
        <v>150</v>
      </c>
      <c r="C5" t="str">
        <f t="shared" si="0"/>
        <v>NE</v>
      </c>
      <c r="D5" t="s">
        <v>109</v>
      </c>
    </row>
    <row r="6" spans="1:14" x14ac:dyDescent="0.35">
      <c r="A6" t="s">
        <v>131</v>
      </c>
      <c r="B6" t="s">
        <v>151</v>
      </c>
      <c r="C6" t="str">
        <f t="shared" si="0"/>
        <v>NE</v>
      </c>
      <c r="D6" t="s">
        <v>110</v>
      </c>
    </row>
    <row r="7" spans="1:14" x14ac:dyDescent="0.35">
      <c r="A7" t="s">
        <v>132</v>
      </c>
      <c r="B7" t="s">
        <v>152</v>
      </c>
      <c r="C7" t="str">
        <f t="shared" si="0"/>
        <v>NW</v>
      </c>
      <c r="D7" t="s">
        <v>111</v>
      </c>
    </row>
    <row r="8" spans="1:14" x14ac:dyDescent="0.35">
      <c r="A8" t="s">
        <v>133</v>
      </c>
      <c r="B8" t="s">
        <v>153</v>
      </c>
      <c r="C8" t="str">
        <f t="shared" si="0"/>
        <v>NW</v>
      </c>
      <c r="D8" t="s">
        <v>112</v>
      </c>
    </row>
    <row r="9" spans="1:14" x14ac:dyDescent="0.35">
      <c r="A9" t="s">
        <v>134</v>
      </c>
      <c r="B9" t="s">
        <v>154</v>
      </c>
      <c r="C9" t="str">
        <f t="shared" si="0"/>
        <v>NW</v>
      </c>
      <c r="D9" t="s">
        <v>113</v>
      </c>
    </row>
    <row r="10" spans="1:14" x14ac:dyDescent="0.35">
      <c r="A10" t="s">
        <v>135</v>
      </c>
      <c r="B10" t="s">
        <v>155</v>
      </c>
      <c r="C10" t="str">
        <f t="shared" si="0"/>
        <v>NW</v>
      </c>
      <c r="D10" t="s">
        <v>114</v>
      </c>
    </row>
    <row r="11" spans="1:14" x14ac:dyDescent="0.35">
      <c r="A11" t="s">
        <v>136</v>
      </c>
      <c r="B11" t="s">
        <v>156</v>
      </c>
      <c r="C11" t="str">
        <f t="shared" si="0"/>
        <v>NW</v>
      </c>
      <c r="D11" t="s">
        <v>115</v>
      </c>
    </row>
    <row r="12" spans="1:14" x14ac:dyDescent="0.35">
      <c r="A12" t="s">
        <v>137</v>
      </c>
      <c r="B12" t="s">
        <v>157</v>
      </c>
      <c r="C12" t="str">
        <f t="shared" si="0"/>
        <v>SE</v>
      </c>
      <c r="D12" t="s">
        <v>116</v>
      </c>
    </row>
    <row r="13" spans="1:14" x14ac:dyDescent="0.35">
      <c r="A13" t="s">
        <v>138</v>
      </c>
      <c r="B13" t="s">
        <v>158</v>
      </c>
      <c r="C13" t="str">
        <f t="shared" si="0"/>
        <v>SE</v>
      </c>
      <c r="D13" t="s">
        <v>117</v>
      </c>
    </row>
    <row r="14" spans="1:14" x14ac:dyDescent="0.35">
      <c r="A14" t="s">
        <v>139</v>
      </c>
      <c r="B14" t="s">
        <v>159</v>
      </c>
      <c r="C14" t="str">
        <f t="shared" si="0"/>
        <v>SE</v>
      </c>
      <c r="D14" t="s">
        <v>118</v>
      </c>
    </row>
    <row r="15" spans="1:14" x14ac:dyDescent="0.35">
      <c r="A15" t="s">
        <v>140</v>
      </c>
      <c r="B15" t="s">
        <v>160</v>
      </c>
      <c r="C15" t="str">
        <f t="shared" si="0"/>
        <v>SE</v>
      </c>
      <c r="D15" t="s">
        <v>119</v>
      </c>
    </row>
    <row r="16" spans="1:14" x14ac:dyDescent="0.35">
      <c r="A16" t="s">
        <v>141</v>
      </c>
      <c r="B16" t="s">
        <v>161</v>
      </c>
      <c r="C16" t="str">
        <f t="shared" si="0"/>
        <v>SE</v>
      </c>
      <c r="D16" t="s">
        <v>120</v>
      </c>
    </row>
    <row r="17" spans="1:4" x14ac:dyDescent="0.35">
      <c r="A17" t="s">
        <v>142</v>
      </c>
      <c r="B17" t="s">
        <v>162</v>
      </c>
      <c r="C17" t="str">
        <f t="shared" si="0"/>
        <v>SW</v>
      </c>
      <c r="D17" t="s">
        <v>121</v>
      </c>
    </row>
    <row r="18" spans="1:4" x14ac:dyDescent="0.35">
      <c r="A18" t="s">
        <v>143</v>
      </c>
      <c r="B18" t="s">
        <v>163</v>
      </c>
      <c r="C18" t="str">
        <f t="shared" si="0"/>
        <v>SW</v>
      </c>
      <c r="D18" t="s">
        <v>122</v>
      </c>
    </row>
    <row r="19" spans="1:4" x14ac:dyDescent="0.35">
      <c r="A19" t="s">
        <v>144</v>
      </c>
      <c r="B19" t="s">
        <v>164</v>
      </c>
      <c r="C19" t="str">
        <f t="shared" si="0"/>
        <v>SW</v>
      </c>
      <c r="D19" t="s">
        <v>123</v>
      </c>
    </row>
    <row r="20" spans="1:4" x14ac:dyDescent="0.35">
      <c r="A20" t="s">
        <v>145</v>
      </c>
      <c r="B20" t="s">
        <v>165</v>
      </c>
      <c r="C20" t="str">
        <f t="shared" si="0"/>
        <v>SW</v>
      </c>
      <c r="D20" t="s">
        <v>124</v>
      </c>
    </row>
    <row r="21" spans="1:4" x14ac:dyDescent="0.35">
      <c r="A21" t="s">
        <v>146</v>
      </c>
      <c r="B21" t="s">
        <v>166</v>
      </c>
      <c r="C21" t="str">
        <f t="shared" si="0"/>
        <v>SW</v>
      </c>
      <c r="D21" t="s">
        <v>125</v>
      </c>
    </row>
  </sheetData>
  <phoneticPr fontId="3" type="noConversion"/>
  <hyperlinks>
    <hyperlink ref="N1" location="'Cover sheet'!A1" display="Back to Cover Page" xr:uid="{FC1BF856-6FF6-4D52-9BC0-5136DA43F51A}"/>
  </hyperlink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B0037-2BC2-4571-9E50-1EF9658C6B29}">
  <sheetPr filterMode="1">
    <tabColor theme="9"/>
  </sheetPr>
  <dimension ref="A1:O750"/>
  <sheetViews>
    <sheetView zoomScale="75" zoomScaleNormal="75" workbookViewId="0">
      <selection activeCell="N1" sqref="N1"/>
    </sheetView>
  </sheetViews>
  <sheetFormatPr defaultRowHeight="14.5" x14ac:dyDescent="0.35"/>
  <cols>
    <col min="1" max="1" width="11.54296875" customWidth="1"/>
    <col min="2" max="2" width="16.26953125" bestFit="1" customWidth="1"/>
    <col min="3" max="4" width="17" customWidth="1"/>
    <col min="5" max="5" width="11.26953125" bestFit="1" customWidth="1"/>
    <col min="6" max="6" width="10.26953125" customWidth="1"/>
    <col min="7" max="7" width="12" customWidth="1"/>
    <col min="9" max="9" width="11" bestFit="1" customWidth="1"/>
    <col min="10" max="10" width="11.453125" bestFit="1" customWidth="1"/>
  </cols>
  <sheetData>
    <row r="1" spans="1:15" ht="38" thickTop="1" thickBot="1" x14ac:dyDescent="0.4">
      <c r="A1" s="16" t="s">
        <v>0</v>
      </c>
      <c r="B1" s="16" t="s">
        <v>1</v>
      </c>
      <c r="C1" s="16" t="s">
        <v>2</v>
      </c>
      <c r="D1" s="16" t="s">
        <v>3</v>
      </c>
      <c r="E1" s="16" t="s">
        <v>4</v>
      </c>
      <c r="F1" s="16" t="s">
        <v>5</v>
      </c>
      <c r="G1" s="16" t="s">
        <v>6</v>
      </c>
      <c r="H1" s="16" t="s">
        <v>86</v>
      </c>
      <c r="I1" s="16" t="s">
        <v>87</v>
      </c>
      <c r="J1" s="16" t="s">
        <v>87</v>
      </c>
      <c r="K1" s="17">
        <v>0.1</v>
      </c>
      <c r="L1" s="18"/>
      <c r="M1" s="18"/>
      <c r="N1" s="19" t="s">
        <v>174</v>
      </c>
      <c r="O1" s="18"/>
    </row>
    <row r="2" spans="1:15" hidden="1" x14ac:dyDescent="0.35">
      <c r="A2" s="2">
        <v>44197</v>
      </c>
      <c r="B2" t="s">
        <v>16</v>
      </c>
      <c r="C2" t="s">
        <v>17</v>
      </c>
      <c r="D2" t="s">
        <v>18</v>
      </c>
      <c r="E2" t="s">
        <v>10</v>
      </c>
      <c r="F2">
        <v>2954.7</v>
      </c>
      <c r="G2" t="s">
        <v>15</v>
      </c>
      <c r="H2">
        <v>15000</v>
      </c>
      <c r="I2" s="4">
        <f t="shared" ref="I2:I65" si="0">IF(F2&gt;=H2,(Commission*F2),0)</f>
        <v>0</v>
      </c>
    </row>
    <row r="3" spans="1:15" hidden="1" x14ac:dyDescent="0.35">
      <c r="A3" s="2">
        <v>44197</v>
      </c>
      <c r="B3" t="s">
        <v>68</v>
      </c>
      <c r="C3" t="s">
        <v>69</v>
      </c>
      <c r="D3" t="s">
        <v>70</v>
      </c>
      <c r="E3" t="s">
        <v>10</v>
      </c>
      <c r="F3">
        <v>6796.7999999999993</v>
      </c>
      <c r="G3" t="s">
        <v>11</v>
      </c>
      <c r="H3">
        <v>15000</v>
      </c>
      <c r="I3" s="4">
        <f t="shared" si="0"/>
        <v>0</v>
      </c>
    </row>
    <row r="4" spans="1:15" hidden="1" x14ac:dyDescent="0.35">
      <c r="A4" s="2">
        <v>44197</v>
      </c>
      <c r="B4" t="s">
        <v>68</v>
      </c>
      <c r="C4" t="s">
        <v>69</v>
      </c>
      <c r="D4" t="s">
        <v>70</v>
      </c>
      <c r="E4" t="s">
        <v>10</v>
      </c>
      <c r="F4">
        <v>8188</v>
      </c>
      <c r="G4" t="s">
        <v>43</v>
      </c>
      <c r="H4">
        <v>15000</v>
      </c>
      <c r="I4" s="4">
        <f t="shared" si="0"/>
        <v>0</v>
      </c>
    </row>
    <row r="5" spans="1:15" hidden="1" x14ac:dyDescent="0.35">
      <c r="A5" s="2">
        <v>44197</v>
      </c>
      <c r="B5" t="s">
        <v>16</v>
      </c>
      <c r="C5" t="s">
        <v>17</v>
      </c>
      <c r="D5" t="s">
        <v>18</v>
      </c>
      <c r="E5" t="s">
        <v>10</v>
      </c>
      <c r="F5">
        <v>9058.4</v>
      </c>
      <c r="G5" t="s">
        <v>11</v>
      </c>
      <c r="H5">
        <v>15000</v>
      </c>
      <c r="I5" s="4">
        <f t="shared" si="0"/>
        <v>0</v>
      </c>
    </row>
    <row r="6" spans="1:15" hidden="1" x14ac:dyDescent="0.35">
      <c r="A6" s="2">
        <v>44197</v>
      </c>
      <c r="B6" t="s">
        <v>68</v>
      </c>
      <c r="C6" t="s">
        <v>69</v>
      </c>
      <c r="D6" t="s">
        <v>70</v>
      </c>
      <c r="E6" t="s">
        <v>10</v>
      </c>
      <c r="F6">
        <v>12096</v>
      </c>
      <c r="G6" t="s">
        <v>43</v>
      </c>
      <c r="H6">
        <v>15000</v>
      </c>
      <c r="I6" s="4">
        <f t="shared" si="0"/>
        <v>0</v>
      </c>
    </row>
    <row r="7" spans="1:15" hidden="1" x14ac:dyDescent="0.35">
      <c r="A7" s="2">
        <v>44197</v>
      </c>
      <c r="B7" t="s">
        <v>7</v>
      </c>
      <c r="C7" t="s">
        <v>8</v>
      </c>
      <c r="D7" t="s">
        <v>9</v>
      </c>
      <c r="E7" t="s">
        <v>10</v>
      </c>
      <c r="F7">
        <v>15029</v>
      </c>
      <c r="G7" t="s">
        <v>15</v>
      </c>
      <c r="H7">
        <v>15000</v>
      </c>
      <c r="I7" s="4">
        <f t="shared" si="0"/>
        <v>1502.9</v>
      </c>
    </row>
    <row r="8" spans="1:15" hidden="1" x14ac:dyDescent="0.35">
      <c r="A8" s="2">
        <v>44197</v>
      </c>
      <c r="B8" t="s">
        <v>7</v>
      </c>
      <c r="C8" t="s">
        <v>8</v>
      </c>
      <c r="D8" t="s">
        <v>9</v>
      </c>
      <c r="E8" t="s">
        <v>10</v>
      </c>
      <c r="F8">
        <v>15264</v>
      </c>
      <c r="G8" t="s">
        <v>15</v>
      </c>
      <c r="H8">
        <v>15000</v>
      </c>
      <c r="I8" s="4">
        <f t="shared" si="0"/>
        <v>1526.4</v>
      </c>
    </row>
    <row r="9" spans="1:15" hidden="1" x14ac:dyDescent="0.35">
      <c r="A9" s="2">
        <v>44197</v>
      </c>
      <c r="B9" t="s">
        <v>7</v>
      </c>
      <c r="C9" t="s">
        <v>8</v>
      </c>
      <c r="D9" t="s">
        <v>9</v>
      </c>
      <c r="E9" t="s">
        <v>10</v>
      </c>
      <c r="F9">
        <v>17353.599999999999</v>
      </c>
      <c r="G9" t="s">
        <v>11</v>
      </c>
      <c r="H9">
        <v>15000</v>
      </c>
      <c r="I9" s="4">
        <f t="shared" si="0"/>
        <v>1735.36</v>
      </c>
    </row>
    <row r="10" spans="1:15" hidden="1" x14ac:dyDescent="0.35">
      <c r="A10" s="2">
        <v>44197</v>
      </c>
      <c r="B10" t="s">
        <v>12</v>
      </c>
      <c r="C10" t="s">
        <v>13</v>
      </c>
      <c r="D10" t="s">
        <v>14</v>
      </c>
      <c r="E10" t="s">
        <v>10</v>
      </c>
      <c r="F10">
        <v>20140</v>
      </c>
      <c r="G10" t="s">
        <v>43</v>
      </c>
      <c r="H10">
        <v>15000</v>
      </c>
      <c r="I10" s="4">
        <f t="shared" si="0"/>
        <v>2014</v>
      </c>
    </row>
    <row r="11" spans="1:15" hidden="1" x14ac:dyDescent="0.35">
      <c r="A11" s="2">
        <v>44197</v>
      </c>
      <c r="B11" t="s">
        <v>12</v>
      </c>
      <c r="C11" t="s">
        <v>13</v>
      </c>
      <c r="D11" t="s">
        <v>14</v>
      </c>
      <c r="E11" t="s">
        <v>10</v>
      </c>
      <c r="F11">
        <v>35649</v>
      </c>
      <c r="G11" t="s">
        <v>11</v>
      </c>
      <c r="H11">
        <v>15000</v>
      </c>
      <c r="I11" s="4">
        <f t="shared" si="0"/>
        <v>3564.9</v>
      </c>
    </row>
    <row r="12" spans="1:15" hidden="1" x14ac:dyDescent="0.35">
      <c r="A12" s="2">
        <v>44228</v>
      </c>
      <c r="B12" t="s">
        <v>27</v>
      </c>
      <c r="C12" t="s">
        <v>28</v>
      </c>
      <c r="D12" t="s">
        <v>29</v>
      </c>
      <c r="E12" t="s">
        <v>10</v>
      </c>
      <c r="F12">
        <v>7717.5</v>
      </c>
      <c r="G12" t="s">
        <v>43</v>
      </c>
      <c r="H12">
        <v>15000</v>
      </c>
      <c r="I12" s="4">
        <f t="shared" si="0"/>
        <v>0</v>
      </c>
    </row>
    <row r="13" spans="1:15" hidden="1" x14ac:dyDescent="0.35">
      <c r="A13" s="2">
        <v>44228</v>
      </c>
      <c r="B13" t="s">
        <v>27</v>
      </c>
      <c r="C13" t="s">
        <v>28</v>
      </c>
      <c r="D13" t="s">
        <v>29</v>
      </c>
      <c r="E13" t="s">
        <v>10</v>
      </c>
      <c r="F13">
        <v>11617.6</v>
      </c>
      <c r="G13" t="s">
        <v>15</v>
      </c>
      <c r="H13">
        <v>15000</v>
      </c>
      <c r="I13" s="4">
        <f t="shared" si="0"/>
        <v>0</v>
      </c>
    </row>
    <row r="14" spans="1:15" hidden="1" x14ac:dyDescent="0.35">
      <c r="A14" s="2">
        <v>44228</v>
      </c>
      <c r="B14" t="s">
        <v>12</v>
      </c>
      <c r="C14" t="s">
        <v>13</v>
      </c>
      <c r="D14" t="s">
        <v>14</v>
      </c>
      <c r="E14" t="s">
        <v>10</v>
      </c>
      <c r="F14">
        <v>19431</v>
      </c>
      <c r="G14" t="s">
        <v>15</v>
      </c>
      <c r="H14">
        <v>15000</v>
      </c>
      <c r="I14" s="4">
        <f t="shared" si="0"/>
        <v>1943.1000000000001</v>
      </c>
    </row>
    <row r="15" spans="1:15" hidden="1" x14ac:dyDescent="0.35">
      <c r="A15" s="2">
        <v>44228</v>
      </c>
      <c r="B15" t="s">
        <v>7</v>
      </c>
      <c r="C15" t="s">
        <v>8</v>
      </c>
      <c r="D15" t="s">
        <v>9</v>
      </c>
      <c r="E15" t="s">
        <v>10</v>
      </c>
      <c r="F15">
        <v>21169.599999999999</v>
      </c>
      <c r="G15" t="s">
        <v>15</v>
      </c>
      <c r="H15">
        <v>15000</v>
      </c>
      <c r="I15" s="4">
        <f t="shared" si="0"/>
        <v>2116.96</v>
      </c>
    </row>
    <row r="16" spans="1:15" hidden="1" x14ac:dyDescent="0.35">
      <c r="A16" s="2">
        <v>44228</v>
      </c>
      <c r="B16" t="s">
        <v>16</v>
      </c>
      <c r="C16" t="s">
        <v>17</v>
      </c>
      <c r="D16" t="s">
        <v>18</v>
      </c>
      <c r="E16" t="s">
        <v>10</v>
      </c>
      <c r="F16">
        <v>29158.400000000001</v>
      </c>
      <c r="G16" t="s">
        <v>15</v>
      </c>
      <c r="H16">
        <v>15000</v>
      </c>
      <c r="I16" s="4">
        <f t="shared" si="0"/>
        <v>2915.84</v>
      </c>
    </row>
    <row r="17" spans="1:9" hidden="1" x14ac:dyDescent="0.35">
      <c r="A17" s="2">
        <v>44228</v>
      </c>
      <c r="B17" t="s">
        <v>12</v>
      </c>
      <c r="C17" t="s">
        <v>13</v>
      </c>
      <c r="D17" t="s">
        <v>14</v>
      </c>
      <c r="E17" t="s">
        <v>10</v>
      </c>
      <c r="F17">
        <v>30305</v>
      </c>
      <c r="G17" t="s">
        <v>11</v>
      </c>
      <c r="H17">
        <v>15000</v>
      </c>
      <c r="I17" s="4">
        <f t="shared" si="0"/>
        <v>3030.5</v>
      </c>
    </row>
    <row r="18" spans="1:9" hidden="1" x14ac:dyDescent="0.35">
      <c r="A18" s="2">
        <v>44228</v>
      </c>
      <c r="B18" t="s">
        <v>27</v>
      </c>
      <c r="C18" t="s">
        <v>28</v>
      </c>
      <c r="D18" t="s">
        <v>29</v>
      </c>
      <c r="E18" t="s">
        <v>10</v>
      </c>
      <c r="F18">
        <v>43184.399999999994</v>
      </c>
      <c r="G18" t="s">
        <v>43</v>
      </c>
      <c r="H18">
        <v>15000</v>
      </c>
      <c r="I18" s="4">
        <f t="shared" si="0"/>
        <v>4318.4399999999996</v>
      </c>
    </row>
    <row r="19" spans="1:9" hidden="1" x14ac:dyDescent="0.35">
      <c r="A19" s="2">
        <v>44256</v>
      </c>
      <c r="B19" t="s">
        <v>12</v>
      </c>
      <c r="C19" t="s">
        <v>13</v>
      </c>
      <c r="D19" t="s">
        <v>14</v>
      </c>
      <c r="E19" t="s">
        <v>10</v>
      </c>
      <c r="F19">
        <v>2311.5</v>
      </c>
      <c r="G19" t="s">
        <v>15</v>
      </c>
      <c r="H19">
        <v>15000</v>
      </c>
      <c r="I19" s="4">
        <f t="shared" si="0"/>
        <v>0</v>
      </c>
    </row>
    <row r="20" spans="1:9" hidden="1" x14ac:dyDescent="0.35">
      <c r="A20" s="2">
        <v>44256</v>
      </c>
      <c r="B20" t="s">
        <v>27</v>
      </c>
      <c r="C20" t="s">
        <v>28</v>
      </c>
      <c r="D20" t="s">
        <v>29</v>
      </c>
      <c r="E20" t="s">
        <v>10</v>
      </c>
      <c r="F20">
        <v>3013.5</v>
      </c>
      <c r="G20" t="s">
        <v>15</v>
      </c>
      <c r="H20">
        <v>15000</v>
      </c>
      <c r="I20" s="4">
        <f t="shared" si="0"/>
        <v>0</v>
      </c>
    </row>
    <row r="21" spans="1:9" hidden="1" x14ac:dyDescent="0.35">
      <c r="A21" s="2">
        <v>44256</v>
      </c>
      <c r="B21" t="s">
        <v>27</v>
      </c>
      <c r="C21" t="s">
        <v>28</v>
      </c>
      <c r="D21" t="s">
        <v>29</v>
      </c>
      <c r="E21" t="s">
        <v>10</v>
      </c>
      <c r="F21">
        <v>5287.5</v>
      </c>
      <c r="G21" t="s">
        <v>15</v>
      </c>
      <c r="H21">
        <v>15000</v>
      </c>
      <c r="I21" s="4">
        <f t="shared" si="0"/>
        <v>0</v>
      </c>
    </row>
    <row r="22" spans="1:9" hidden="1" x14ac:dyDescent="0.35">
      <c r="A22" s="2">
        <v>44256</v>
      </c>
      <c r="B22" t="s">
        <v>16</v>
      </c>
      <c r="C22" t="s">
        <v>17</v>
      </c>
      <c r="D22" t="s">
        <v>18</v>
      </c>
      <c r="E22" t="s">
        <v>10</v>
      </c>
      <c r="F22">
        <v>13797</v>
      </c>
      <c r="G22" t="s">
        <v>11</v>
      </c>
      <c r="H22">
        <v>15000</v>
      </c>
      <c r="I22" s="4">
        <f t="shared" si="0"/>
        <v>0</v>
      </c>
    </row>
    <row r="23" spans="1:9" hidden="1" x14ac:dyDescent="0.35">
      <c r="A23" s="2">
        <v>44256</v>
      </c>
      <c r="B23" t="s">
        <v>68</v>
      </c>
      <c r="C23" t="s">
        <v>69</v>
      </c>
      <c r="D23" t="s">
        <v>70</v>
      </c>
      <c r="E23" t="s">
        <v>10</v>
      </c>
      <c r="F23">
        <v>14063</v>
      </c>
      <c r="G23" t="s">
        <v>15</v>
      </c>
      <c r="H23">
        <v>15000</v>
      </c>
      <c r="I23" s="4">
        <f t="shared" si="0"/>
        <v>0</v>
      </c>
    </row>
    <row r="24" spans="1:9" hidden="1" x14ac:dyDescent="0.35">
      <c r="A24" s="2">
        <v>44256</v>
      </c>
      <c r="B24" t="s">
        <v>16</v>
      </c>
      <c r="C24" t="s">
        <v>17</v>
      </c>
      <c r="D24" t="s">
        <v>18</v>
      </c>
      <c r="E24" t="s">
        <v>10</v>
      </c>
      <c r="F24">
        <v>14608.300000000001</v>
      </c>
      <c r="G24" t="s">
        <v>11</v>
      </c>
      <c r="H24">
        <v>15000</v>
      </c>
      <c r="I24" s="4">
        <f t="shared" si="0"/>
        <v>0</v>
      </c>
    </row>
    <row r="25" spans="1:9" hidden="1" x14ac:dyDescent="0.35">
      <c r="A25" s="2">
        <v>44256</v>
      </c>
      <c r="B25" t="s">
        <v>27</v>
      </c>
      <c r="C25" t="s">
        <v>28</v>
      </c>
      <c r="D25" t="s">
        <v>29</v>
      </c>
      <c r="E25" t="s">
        <v>10</v>
      </c>
      <c r="F25">
        <v>16063.199999999999</v>
      </c>
      <c r="G25" t="s">
        <v>15</v>
      </c>
      <c r="H25">
        <v>15000</v>
      </c>
      <c r="I25" s="4">
        <f t="shared" si="0"/>
        <v>1606.32</v>
      </c>
    </row>
    <row r="26" spans="1:9" hidden="1" x14ac:dyDescent="0.35">
      <c r="A26" s="2">
        <v>44256</v>
      </c>
      <c r="B26" t="s">
        <v>12</v>
      </c>
      <c r="C26" t="s">
        <v>13</v>
      </c>
      <c r="D26" t="s">
        <v>14</v>
      </c>
      <c r="E26" t="s">
        <v>10</v>
      </c>
      <c r="F26">
        <v>16836</v>
      </c>
      <c r="G26" t="s">
        <v>11</v>
      </c>
      <c r="H26">
        <v>15000</v>
      </c>
      <c r="I26" s="4">
        <f t="shared" si="0"/>
        <v>1683.6000000000001</v>
      </c>
    </row>
    <row r="27" spans="1:9" hidden="1" x14ac:dyDescent="0.35">
      <c r="A27" s="2">
        <v>44256</v>
      </c>
      <c r="B27" t="s">
        <v>27</v>
      </c>
      <c r="C27" t="s">
        <v>28</v>
      </c>
      <c r="D27" t="s">
        <v>29</v>
      </c>
      <c r="E27" t="s">
        <v>10</v>
      </c>
      <c r="F27">
        <v>19594</v>
      </c>
      <c r="G27" t="s">
        <v>43</v>
      </c>
      <c r="H27">
        <v>15000</v>
      </c>
      <c r="I27" s="4">
        <f t="shared" si="0"/>
        <v>1959.4</v>
      </c>
    </row>
    <row r="28" spans="1:9" hidden="1" x14ac:dyDescent="0.35">
      <c r="A28" s="2">
        <v>44256</v>
      </c>
      <c r="B28" t="s">
        <v>12</v>
      </c>
      <c r="C28" t="s">
        <v>13</v>
      </c>
      <c r="D28" t="s">
        <v>14</v>
      </c>
      <c r="E28" t="s">
        <v>10</v>
      </c>
      <c r="F28">
        <v>21654.400000000001</v>
      </c>
      <c r="G28" t="s">
        <v>15</v>
      </c>
      <c r="H28">
        <v>15000</v>
      </c>
      <c r="I28" s="4">
        <f t="shared" si="0"/>
        <v>2165.44</v>
      </c>
    </row>
    <row r="29" spans="1:9" hidden="1" x14ac:dyDescent="0.35">
      <c r="A29" s="2">
        <v>44256</v>
      </c>
      <c r="B29" t="s">
        <v>68</v>
      </c>
      <c r="C29" t="s">
        <v>69</v>
      </c>
      <c r="D29" t="s">
        <v>70</v>
      </c>
      <c r="E29" t="s">
        <v>10</v>
      </c>
      <c r="F29">
        <v>27930</v>
      </c>
      <c r="G29" t="s">
        <v>11</v>
      </c>
      <c r="H29">
        <v>15000</v>
      </c>
      <c r="I29" s="4">
        <f t="shared" si="0"/>
        <v>2793</v>
      </c>
    </row>
    <row r="30" spans="1:9" hidden="1" x14ac:dyDescent="0.35">
      <c r="A30" s="2">
        <v>44256</v>
      </c>
      <c r="B30" t="s">
        <v>7</v>
      </c>
      <c r="C30" t="s">
        <v>8</v>
      </c>
      <c r="D30" t="s">
        <v>9</v>
      </c>
      <c r="E30" t="s">
        <v>10</v>
      </c>
      <c r="F30">
        <v>39065.899999999994</v>
      </c>
      <c r="G30" t="s">
        <v>15</v>
      </c>
      <c r="H30">
        <v>15000</v>
      </c>
      <c r="I30" s="4">
        <f t="shared" si="0"/>
        <v>3906.5899999999997</v>
      </c>
    </row>
    <row r="31" spans="1:9" hidden="1" x14ac:dyDescent="0.35">
      <c r="A31" s="2">
        <v>44256</v>
      </c>
      <c r="B31" t="s">
        <v>27</v>
      </c>
      <c r="C31" t="s">
        <v>28</v>
      </c>
      <c r="D31" t="s">
        <v>29</v>
      </c>
      <c r="E31" t="s">
        <v>10</v>
      </c>
      <c r="F31">
        <v>44422</v>
      </c>
      <c r="G31" t="s">
        <v>43</v>
      </c>
      <c r="H31">
        <v>15000</v>
      </c>
      <c r="I31" s="4">
        <f t="shared" si="0"/>
        <v>4442.2</v>
      </c>
    </row>
    <row r="32" spans="1:9" hidden="1" x14ac:dyDescent="0.35">
      <c r="A32" s="2">
        <v>44287</v>
      </c>
      <c r="B32" t="s">
        <v>68</v>
      </c>
      <c r="C32" t="s">
        <v>69</v>
      </c>
      <c r="D32" t="s">
        <v>70</v>
      </c>
      <c r="E32" t="s">
        <v>10</v>
      </c>
      <c r="F32">
        <v>7029.9</v>
      </c>
      <c r="G32" t="s">
        <v>43</v>
      </c>
      <c r="H32">
        <v>15000</v>
      </c>
      <c r="I32" s="4">
        <f t="shared" si="0"/>
        <v>0</v>
      </c>
    </row>
    <row r="33" spans="1:9" hidden="1" x14ac:dyDescent="0.35">
      <c r="A33" s="2">
        <v>44287</v>
      </c>
      <c r="B33" t="s">
        <v>68</v>
      </c>
      <c r="C33" t="s">
        <v>69</v>
      </c>
      <c r="D33" t="s">
        <v>70</v>
      </c>
      <c r="E33" t="s">
        <v>10</v>
      </c>
      <c r="F33">
        <v>11914.400000000001</v>
      </c>
      <c r="G33" t="s">
        <v>15</v>
      </c>
      <c r="H33">
        <v>15000</v>
      </c>
      <c r="I33" s="4">
        <f t="shared" si="0"/>
        <v>0</v>
      </c>
    </row>
    <row r="34" spans="1:9" hidden="1" x14ac:dyDescent="0.35">
      <c r="A34" s="2">
        <v>44287</v>
      </c>
      <c r="B34" t="s">
        <v>7</v>
      </c>
      <c r="C34" t="s">
        <v>8</v>
      </c>
      <c r="D34" t="s">
        <v>9</v>
      </c>
      <c r="E34" t="s">
        <v>10</v>
      </c>
      <c r="F34">
        <v>15919.7</v>
      </c>
      <c r="G34" t="s">
        <v>11</v>
      </c>
      <c r="H34">
        <v>15000</v>
      </c>
      <c r="I34" s="4">
        <f t="shared" si="0"/>
        <v>1591.9700000000003</v>
      </c>
    </row>
    <row r="35" spans="1:9" hidden="1" x14ac:dyDescent="0.35">
      <c r="A35" s="2">
        <v>44287</v>
      </c>
      <c r="B35" t="s">
        <v>16</v>
      </c>
      <c r="C35" t="s">
        <v>17</v>
      </c>
      <c r="D35" t="s">
        <v>18</v>
      </c>
      <c r="E35" t="s">
        <v>10</v>
      </c>
      <c r="F35">
        <v>17776</v>
      </c>
      <c r="G35" t="s">
        <v>43</v>
      </c>
      <c r="H35">
        <v>15000</v>
      </c>
      <c r="I35" s="4">
        <f t="shared" si="0"/>
        <v>1777.6000000000001</v>
      </c>
    </row>
    <row r="36" spans="1:9" hidden="1" x14ac:dyDescent="0.35">
      <c r="A36" s="2">
        <v>44287</v>
      </c>
      <c r="B36" t="s">
        <v>27</v>
      </c>
      <c r="C36" t="s">
        <v>28</v>
      </c>
      <c r="D36" t="s">
        <v>29</v>
      </c>
      <c r="E36" t="s">
        <v>10</v>
      </c>
      <c r="F36">
        <v>36666</v>
      </c>
      <c r="G36" t="s">
        <v>15</v>
      </c>
      <c r="H36">
        <v>15000</v>
      </c>
      <c r="I36" s="4">
        <f t="shared" si="0"/>
        <v>3666.6000000000004</v>
      </c>
    </row>
    <row r="37" spans="1:9" hidden="1" x14ac:dyDescent="0.35">
      <c r="A37" s="2">
        <v>44287</v>
      </c>
      <c r="B37" t="s">
        <v>16</v>
      </c>
      <c r="C37" t="s">
        <v>17</v>
      </c>
      <c r="D37" t="s">
        <v>18</v>
      </c>
      <c r="E37" t="s">
        <v>10</v>
      </c>
      <c r="F37">
        <v>38227.699999999997</v>
      </c>
      <c r="G37" t="s">
        <v>11</v>
      </c>
      <c r="H37">
        <v>15000</v>
      </c>
      <c r="I37" s="4">
        <f t="shared" si="0"/>
        <v>3822.77</v>
      </c>
    </row>
    <row r="38" spans="1:9" hidden="1" x14ac:dyDescent="0.35">
      <c r="A38" s="2">
        <v>44287</v>
      </c>
      <c r="B38" t="s">
        <v>16</v>
      </c>
      <c r="C38" t="s">
        <v>17</v>
      </c>
      <c r="D38" t="s">
        <v>18</v>
      </c>
      <c r="E38" t="s">
        <v>10</v>
      </c>
      <c r="F38">
        <v>51531.199999999997</v>
      </c>
      <c r="G38" t="s">
        <v>43</v>
      </c>
      <c r="H38">
        <v>15000</v>
      </c>
      <c r="I38" s="4">
        <f t="shared" si="0"/>
        <v>5153.12</v>
      </c>
    </row>
    <row r="39" spans="1:9" hidden="1" x14ac:dyDescent="0.35">
      <c r="A39" s="2">
        <v>44317</v>
      </c>
      <c r="B39" t="s">
        <v>12</v>
      </c>
      <c r="C39" t="s">
        <v>13</v>
      </c>
      <c r="D39" t="s">
        <v>14</v>
      </c>
      <c r="E39" t="s">
        <v>10</v>
      </c>
      <c r="F39">
        <v>8686.6</v>
      </c>
      <c r="G39" t="s">
        <v>15</v>
      </c>
      <c r="H39">
        <v>15000</v>
      </c>
      <c r="I39" s="4">
        <f t="shared" si="0"/>
        <v>0</v>
      </c>
    </row>
    <row r="40" spans="1:9" hidden="1" x14ac:dyDescent="0.35">
      <c r="A40" s="2">
        <v>44317</v>
      </c>
      <c r="B40" t="s">
        <v>16</v>
      </c>
      <c r="C40" t="s">
        <v>17</v>
      </c>
      <c r="D40" t="s">
        <v>18</v>
      </c>
      <c r="E40" t="s">
        <v>10</v>
      </c>
      <c r="F40">
        <v>12422.2</v>
      </c>
      <c r="G40" t="s">
        <v>43</v>
      </c>
      <c r="H40">
        <v>15000</v>
      </c>
      <c r="I40" s="4">
        <f t="shared" si="0"/>
        <v>0</v>
      </c>
    </row>
    <row r="41" spans="1:9" hidden="1" x14ac:dyDescent="0.35">
      <c r="A41" s="2">
        <v>44317</v>
      </c>
      <c r="B41" t="s">
        <v>27</v>
      </c>
      <c r="C41" t="s">
        <v>28</v>
      </c>
      <c r="D41" t="s">
        <v>29</v>
      </c>
      <c r="E41" t="s">
        <v>10</v>
      </c>
      <c r="F41">
        <v>15120</v>
      </c>
      <c r="G41" t="s">
        <v>15</v>
      </c>
      <c r="H41">
        <v>15000</v>
      </c>
      <c r="I41" s="4">
        <f t="shared" si="0"/>
        <v>1512</v>
      </c>
    </row>
    <row r="42" spans="1:9" hidden="1" x14ac:dyDescent="0.35">
      <c r="A42" s="2">
        <v>44317</v>
      </c>
      <c r="B42" t="s">
        <v>12</v>
      </c>
      <c r="C42" t="s">
        <v>13</v>
      </c>
      <c r="D42" t="s">
        <v>14</v>
      </c>
      <c r="E42" t="s">
        <v>10</v>
      </c>
      <c r="F42">
        <v>16604.400000000001</v>
      </c>
      <c r="G42" t="s">
        <v>43</v>
      </c>
      <c r="H42">
        <v>15000</v>
      </c>
      <c r="I42" s="4">
        <f t="shared" si="0"/>
        <v>1660.4400000000003</v>
      </c>
    </row>
    <row r="43" spans="1:9" hidden="1" x14ac:dyDescent="0.35">
      <c r="A43" s="2">
        <v>44317</v>
      </c>
      <c r="B43" t="s">
        <v>16</v>
      </c>
      <c r="C43" t="s">
        <v>17</v>
      </c>
      <c r="D43" t="s">
        <v>18</v>
      </c>
      <c r="E43" t="s">
        <v>10</v>
      </c>
      <c r="F43">
        <v>19584</v>
      </c>
      <c r="G43" t="s">
        <v>15</v>
      </c>
      <c r="H43">
        <v>15000</v>
      </c>
      <c r="I43" s="4">
        <f t="shared" si="0"/>
        <v>1958.4</v>
      </c>
    </row>
    <row r="44" spans="1:9" hidden="1" x14ac:dyDescent="0.35">
      <c r="A44" s="2">
        <v>44317</v>
      </c>
      <c r="B44" t="s">
        <v>7</v>
      </c>
      <c r="C44" t="s">
        <v>8</v>
      </c>
      <c r="D44" t="s">
        <v>9</v>
      </c>
      <c r="E44" t="s">
        <v>10</v>
      </c>
      <c r="F44">
        <v>26546.6</v>
      </c>
      <c r="G44" t="s">
        <v>15</v>
      </c>
      <c r="H44">
        <v>15000</v>
      </c>
      <c r="I44" s="4">
        <f t="shared" si="0"/>
        <v>2654.66</v>
      </c>
    </row>
    <row r="45" spans="1:9" hidden="1" x14ac:dyDescent="0.35">
      <c r="A45" s="2">
        <v>44317</v>
      </c>
      <c r="B45" t="s">
        <v>7</v>
      </c>
      <c r="C45" t="s">
        <v>8</v>
      </c>
      <c r="D45" t="s">
        <v>9</v>
      </c>
      <c r="E45" t="s">
        <v>10</v>
      </c>
      <c r="F45">
        <v>31200</v>
      </c>
      <c r="G45" t="s">
        <v>15</v>
      </c>
      <c r="H45">
        <v>15000</v>
      </c>
      <c r="I45" s="4">
        <f t="shared" si="0"/>
        <v>3120</v>
      </c>
    </row>
    <row r="46" spans="1:9" hidden="1" x14ac:dyDescent="0.35">
      <c r="A46" s="2">
        <v>44348</v>
      </c>
      <c r="B46" t="s">
        <v>7</v>
      </c>
      <c r="C46" t="s">
        <v>8</v>
      </c>
      <c r="D46" t="s">
        <v>9</v>
      </c>
      <c r="E46" t="s">
        <v>10</v>
      </c>
      <c r="F46">
        <v>2070.2999999999997</v>
      </c>
      <c r="G46" t="s">
        <v>11</v>
      </c>
      <c r="H46">
        <v>15000</v>
      </c>
      <c r="I46" s="4">
        <f t="shared" si="0"/>
        <v>0</v>
      </c>
    </row>
    <row r="47" spans="1:9" hidden="1" x14ac:dyDescent="0.35">
      <c r="A47" s="2">
        <v>44348</v>
      </c>
      <c r="B47" t="s">
        <v>16</v>
      </c>
      <c r="C47" t="s">
        <v>17</v>
      </c>
      <c r="D47" t="s">
        <v>18</v>
      </c>
      <c r="E47" t="s">
        <v>10</v>
      </c>
      <c r="F47">
        <v>9499</v>
      </c>
      <c r="G47" t="s">
        <v>15</v>
      </c>
      <c r="H47">
        <v>15000</v>
      </c>
      <c r="I47" s="4">
        <f t="shared" si="0"/>
        <v>0</v>
      </c>
    </row>
    <row r="48" spans="1:9" hidden="1" x14ac:dyDescent="0.35">
      <c r="A48" s="2">
        <v>44348</v>
      </c>
      <c r="B48" t="s">
        <v>16</v>
      </c>
      <c r="C48" t="s">
        <v>17</v>
      </c>
      <c r="D48" t="s">
        <v>18</v>
      </c>
      <c r="E48" t="s">
        <v>10</v>
      </c>
      <c r="F48">
        <v>17904.7</v>
      </c>
      <c r="G48" t="s">
        <v>43</v>
      </c>
      <c r="H48">
        <v>15000</v>
      </c>
      <c r="I48" s="4">
        <f t="shared" si="0"/>
        <v>1790.4700000000003</v>
      </c>
    </row>
    <row r="49" spans="1:9" hidden="1" x14ac:dyDescent="0.35">
      <c r="A49" s="2">
        <v>44348</v>
      </c>
      <c r="B49" t="s">
        <v>16</v>
      </c>
      <c r="C49" t="s">
        <v>17</v>
      </c>
      <c r="D49" t="s">
        <v>18</v>
      </c>
      <c r="E49" t="s">
        <v>10</v>
      </c>
      <c r="F49">
        <v>18878.399999999998</v>
      </c>
      <c r="G49" t="s">
        <v>15</v>
      </c>
      <c r="H49">
        <v>15000</v>
      </c>
      <c r="I49" s="4">
        <f t="shared" si="0"/>
        <v>1887.84</v>
      </c>
    </row>
    <row r="50" spans="1:9" hidden="1" x14ac:dyDescent="0.35">
      <c r="A50" s="2">
        <v>44348</v>
      </c>
      <c r="B50" t="s">
        <v>16</v>
      </c>
      <c r="C50" t="s">
        <v>17</v>
      </c>
      <c r="D50" t="s">
        <v>18</v>
      </c>
      <c r="E50" t="s">
        <v>10</v>
      </c>
      <c r="F50">
        <v>23445</v>
      </c>
      <c r="G50" t="s">
        <v>15</v>
      </c>
      <c r="H50">
        <v>15000</v>
      </c>
      <c r="I50" s="4">
        <f t="shared" si="0"/>
        <v>2344.5</v>
      </c>
    </row>
    <row r="51" spans="1:9" hidden="1" x14ac:dyDescent="0.35">
      <c r="A51" s="2">
        <v>44348</v>
      </c>
      <c r="B51" t="s">
        <v>16</v>
      </c>
      <c r="C51" t="s">
        <v>17</v>
      </c>
      <c r="D51" t="s">
        <v>18</v>
      </c>
      <c r="E51" t="s">
        <v>10</v>
      </c>
      <c r="F51">
        <v>34162</v>
      </c>
      <c r="G51" t="s">
        <v>15</v>
      </c>
      <c r="H51">
        <v>15000</v>
      </c>
      <c r="I51" s="4">
        <f t="shared" si="0"/>
        <v>3416.2000000000003</v>
      </c>
    </row>
    <row r="52" spans="1:9" hidden="1" x14ac:dyDescent="0.35">
      <c r="A52" s="2">
        <v>44378</v>
      </c>
      <c r="B52" t="s">
        <v>16</v>
      </c>
      <c r="C52" t="s">
        <v>17</v>
      </c>
      <c r="D52" t="s">
        <v>18</v>
      </c>
      <c r="E52" t="s">
        <v>10</v>
      </c>
      <c r="F52">
        <v>3055.2</v>
      </c>
      <c r="G52" t="s">
        <v>11</v>
      </c>
      <c r="H52">
        <v>15000</v>
      </c>
      <c r="I52" s="4">
        <f t="shared" si="0"/>
        <v>0</v>
      </c>
    </row>
    <row r="53" spans="1:9" hidden="1" x14ac:dyDescent="0.35">
      <c r="A53" s="2">
        <v>44378</v>
      </c>
      <c r="B53" t="s">
        <v>7</v>
      </c>
      <c r="C53" t="s">
        <v>8</v>
      </c>
      <c r="D53" t="s">
        <v>9</v>
      </c>
      <c r="E53" t="s">
        <v>10</v>
      </c>
      <c r="F53">
        <v>4843.4000000000005</v>
      </c>
      <c r="G53" t="s">
        <v>43</v>
      </c>
      <c r="H53">
        <v>15000</v>
      </c>
      <c r="I53" s="4">
        <f t="shared" si="0"/>
        <v>0</v>
      </c>
    </row>
    <row r="54" spans="1:9" hidden="1" x14ac:dyDescent="0.35">
      <c r="A54" s="2">
        <v>44378</v>
      </c>
      <c r="B54" t="s">
        <v>12</v>
      </c>
      <c r="C54" t="s">
        <v>13</v>
      </c>
      <c r="D54" t="s">
        <v>14</v>
      </c>
      <c r="E54" t="s">
        <v>10</v>
      </c>
      <c r="F54">
        <v>5215.2</v>
      </c>
      <c r="G54" t="s">
        <v>43</v>
      </c>
      <c r="H54">
        <v>15000</v>
      </c>
      <c r="I54" s="4">
        <f t="shared" si="0"/>
        <v>0</v>
      </c>
    </row>
    <row r="55" spans="1:9" hidden="1" x14ac:dyDescent="0.35">
      <c r="A55" s="2">
        <v>44378</v>
      </c>
      <c r="B55" t="s">
        <v>16</v>
      </c>
      <c r="C55" t="s">
        <v>17</v>
      </c>
      <c r="D55" t="s">
        <v>18</v>
      </c>
      <c r="E55" t="s">
        <v>10</v>
      </c>
      <c r="F55">
        <v>7199.7000000000007</v>
      </c>
      <c r="G55" t="s">
        <v>43</v>
      </c>
      <c r="H55">
        <v>15000</v>
      </c>
      <c r="I55" s="4">
        <f t="shared" si="0"/>
        <v>0</v>
      </c>
    </row>
    <row r="56" spans="1:9" hidden="1" x14ac:dyDescent="0.35">
      <c r="A56" s="2">
        <v>44378</v>
      </c>
      <c r="B56" t="s">
        <v>68</v>
      </c>
      <c r="C56" t="s">
        <v>69</v>
      </c>
      <c r="D56" t="s">
        <v>70</v>
      </c>
      <c r="E56" t="s">
        <v>10</v>
      </c>
      <c r="F56">
        <v>14670</v>
      </c>
      <c r="G56" t="s">
        <v>11</v>
      </c>
      <c r="H56">
        <v>15000</v>
      </c>
      <c r="I56" s="4">
        <f t="shared" si="0"/>
        <v>0</v>
      </c>
    </row>
    <row r="57" spans="1:9" hidden="1" x14ac:dyDescent="0.35">
      <c r="A57" s="2">
        <v>44378</v>
      </c>
      <c r="B57" t="s">
        <v>7</v>
      </c>
      <c r="C57" t="s">
        <v>8</v>
      </c>
      <c r="D57" t="s">
        <v>9</v>
      </c>
      <c r="E57" t="s">
        <v>10</v>
      </c>
      <c r="F57">
        <v>16614.400000000001</v>
      </c>
      <c r="G57" t="s">
        <v>11</v>
      </c>
      <c r="H57">
        <v>15000</v>
      </c>
      <c r="I57" s="4">
        <f t="shared" si="0"/>
        <v>1661.4400000000003</v>
      </c>
    </row>
    <row r="58" spans="1:9" hidden="1" x14ac:dyDescent="0.35">
      <c r="A58" s="2">
        <v>44378</v>
      </c>
      <c r="B58" t="s">
        <v>68</v>
      </c>
      <c r="C58" t="s">
        <v>69</v>
      </c>
      <c r="D58" t="s">
        <v>70</v>
      </c>
      <c r="E58" t="s">
        <v>10</v>
      </c>
      <c r="F58">
        <v>20076.7</v>
      </c>
      <c r="G58" t="s">
        <v>43</v>
      </c>
      <c r="H58">
        <v>15000</v>
      </c>
      <c r="I58" s="4">
        <f t="shared" si="0"/>
        <v>2007.67</v>
      </c>
    </row>
    <row r="59" spans="1:9" hidden="1" x14ac:dyDescent="0.35">
      <c r="A59" s="2">
        <v>44378</v>
      </c>
      <c r="B59" t="s">
        <v>16</v>
      </c>
      <c r="C59" t="s">
        <v>17</v>
      </c>
      <c r="D59" t="s">
        <v>18</v>
      </c>
      <c r="E59" t="s">
        <v>10</v>
      </c>
      <c r="F59">
        <v>21482.999999999996</v>
      </c>
      <c r="G59" t="s">
        <v>43</v>
      </c>
      <c r="H59">
        <v>15000</v>
      </c>
      <c r="I59" s="4">
        <f t="shared" si="0"/>
        <v>2148.2999999999997</v>
      </c>
    </row>
    <row r="60" spans="1:9" hidden="1" x14ac:dyDescent="0.35">
      <c r="A60" s="2">
        <v>44378</v>
      </c>
      <c r="B60" t="s">
        <v>27</v>
      </c>
      <c r="C60" t="s">
        <v>28</v>
      </c>
      <c r="D60" t="s">
        <v>29</v>
      </c>
      <c r="E60" t="s">
        <v>10</v>
      </c>
      <c r="F60">
        <v>30776.799999999999</v>
      </c>
      <c r="G60" t="s">
        <v>11</v>
      </c>
      <c r="H60">
        <v>15000</v>
      </c>
      <c r="I60" s="4">
        <f t="shared" si="0"/>
        <v>3077.6800000000003</v>
      </c>
    </row>
    <row r="61" spans="1:9" hidden="1" x14ac:dyDescent="0.35">
      <c r="A61" s="2">
        <v>44409</v>
      </c>
      <c r="B61" t="s">
        <v>68</v>
      </c>
      <c r="C61" t="s">
        <v>69</v>
      </c>
      <c r="D61" t="s">
        <v>70</v>
      </c>
      <c r="E61" t="s">
        <v>10</v>
      </c>
      <c r="F61">
        <v>8625</v>
      </c>
      <c r="G61" t="s">
        <v>15</v>
      </c>
      <c r="H61">
        <v>15000</v>
      </c>
      <c r="I61" s="4">
        <f t="shared" si="0"/>
        <v>0</v>
      </c>
    </row>
    <row r="62" spans="1:9" hidden="1" x14ac:dyDescent="0.35">
      <c r="A62" s="2">
        <v>44409</v>
      </c>
      <c r="B62" t="s">
        <v>16</v>
      </c>
      <c r="C62" t="s">
        <v>17</v>
      </c>
      <c r="D62" t="s">
        <v>18</v>
      </c>
      <c r="E62" t="s">
        <v>10</v>
      </c>
      <c r="F62">
        <v>9794</v>
      </c>
      <c r="G62" t="s">
        <v>15</v>
      </c>
      <c r="H62">
        <v>15000</v>
      </c>
      <c r="I62" s="4">
        <f t="shared" si="0"/>
        <v>0</v>
      </c>
    </row>
    <row r="63" spans="1:9" hidden="1" x14ac:dyDescent="0.35">
      <c r="A63" s="2">
        <v>44409</v>
      </c>
      <c r="B63" t="s">
        <v>68</v>
      </c>
      <c r="C63" t="s">
        <v>69</v>
      </c>
      <c r="D63" t="s">
        <v>70</v>
      </c>
      <c r="E63" t="s">
        <v>10</v>
      </c>
      <c r="F63">
        <v>16321.6</v>
      </c>
      <c r="G63" t="s">
        <v>11</v>
      </c>
      <c r="H63">
        <v>15000</v>
      </c>
      <c r="I63" s="4">
        <f t="shared" si="0"/>
        <v>1632.16</v>
      </c>
    </row>
    <row r="64" spans="1:9" hidden="1" x14ac:dyDescent="0.35">
      <c r="A64" s="2">
        <v>44409</v>
      </c>
      <c r="B64" t="s">
        <v>16</v>
      </c>
      <c r="C64" t="s">
        <v>17</v>
      </c>
      <c r="D64" t="s">
        <v>18</v>
      </c>
      <c r="E64" t="s">
        <v>10</v>
      </c>
      <c r="F64">
        <v>19678.8</v>
      </c>
      <c r="G64" t="s">
        <v>15</v>
      </c>
      <c r="H64">
        <v>15000</v>
      </c>
      <c r="I64" s="4">
        <f t="shared" si="0"/>
        <v>1967.88</v>
      </c>
    </row>
    <row r="65" spans="1:9" hidden="1" x14ac:dyDescent="0.35">
      <c r="A65" s="2">
        <v>44409</v>
      </c>
      <c r="B65" t="s">
        <v>68</v>
      </c>
      <c r="C65" t="s">
        <v>69</v>
      </c>
      <c r="D65" t="s">
        <v>70</v>
      </c>
      <c r="E65" t="s">
        <v>10</v>
      </c>
      <c r="F65">
        <v>33694.800000000003</v>
      </c>
      <c r="G65" t="s">
        <v>15</v>
      </c>
      <c r="H65">
        <v>15000</v>
      </c>
      <c r="I65" s="4">
        <f t="shared" si="0"/>
        <v>3369.4800000000005</v>
      </c>
    </row>
    <row r="66" spans="1:9" hidden="1" x14ac:dyDescent="0.35">
      <c r="A66" s="2">
        <v>44409</v>
      </c>
      <c r="B66" t="s">
        <v>12</v>
      </c>
      <c r="C66" t="s">
        <v>13</v>
      </c>
      <c r="D66" t="s">
        <v>14</v>
      </c>
      <c r="E66" t="s">
        <v>10</v>
      </c>
      <c r="F66">
        <v>39236</v>
      </c>
      <c r="G66" t="s">
        <v>43</v>
      </c>
      <c r="H66">
        <v>15000</v>
      </c>
      <c r="I66" s="4">
        <f t="shared" ref="I66:I129" si="1">IF(F66&gt;=H66,(Commission*F66),0)</f>
        <v>3923.6000000000004</v>
      </c>
    </row>
    <row r="67" spans="1:9" hidden="1" x14ac:dyDescent="0.35">
      <c r="A67" s="2">
        <v>44409</v>
      </c>
      <c r="B67" t="s">
        <v>16</v>
      </c>
      <c r="C67" t="s">
        <v>17</v>
      </c>
      <c r="D67" t="s">
        <v>18</v>
      </c>
      <c r="E67" t="s">
        <v>10</v>
      </c>
      <c r="F67">
        <v>43088.2</v>
      </c>
      <c r="G67" t="s">
        <v>11</v>
      </c>
      <c r="H67">
        <v>15000</v>
      </c>
      <c r="I67" s="4">
        <f t="shared" si="1"/>
        <v>4308.82</v>
      </c>
    </row>
    <row r="68" spans="1:9" hidden="1" x14ac:dyDescent="0.35">
      <c r="A68" s="2">
        <v>44440</v>
      </c>
      <c r="B68" t="s">
        <v>7</v>
      </c>
      <c r="C68" t="s">
        <v>8</v>
      </c>
      <c r="D68" t="s">
        <v>9</v>
      </c>
      <c r="E68" t="s">
        <v>10</v>
      </c>
      <c r="F68">
        <v>5572.3</v>
      </c>
      <c r="G68" t="s">
        <v>11</v>
      </c>
      <c r="H68">
        <v>15000</v>
      </c>
      <c r="I68" s="4">
        <f t="shared" si="1"/>
        <v>0</v>
      </c>
    </row>
    <row r="69" spans="1:9" hidden="1" x14ac:dyDescent="0.35">
      <c r="A69" s="2">
        <v>44440</v>
      </c>
      <c r="B69" t="s">
        <v>16</v>
      </c>
      <c r="C69" t="s">
        <v>17</v>
      </c>
      <c r="D69" t="s">
        <v>18</v>
      </c>
      <c r="E69" t="s">
        <v>10</v>
      </c>
      <c r="F69">
        <v>7496.9999999999991</v>
      </c>
      <c r="G69" t="s">
        <v>15</v>
      </c>
      <c r="H69">
        <v>15000</v>
      </c>
      <c r="I69" s="4">
        <f t="shared" si="1"/>
        <v>0</v>
      </c>
    </row>
    <row r="70" spans="1:9" hidden="1" x14ac:dyDescent="0.35">
      <c r="A70" s="2">
        <v>44440</v>
      </c>
      <c r="B70" t="s">
        <v>12</v>
      </c>
      <c r="C70" t="s">
        <v>13</v>
      </c>
      <c r="D70" t="s">
        <v>14</v>
      </c>
      <c r="E70" t="s">
        <v>10</v>
      </c>
      <c r="F70">
        <v>9651.1999999999989</v>
      </c>
      <c r="G70" t="s">
        <v>11</v>
      </c>
      <c r="H70">
        <v>15000</v>
      </c>
      <c r="I70" s="4">
        <f t="shared" si="1"/>
        <v>0</v>
      </c>
    </row>
    <row r="71" spans="1:9" hidden="1" x14ac:dyDescent="0.35">
      <c r="A71" s="2">
        <v>44440</v>
      </c>
      <c r="B71" t="s">
        <v>7</v>
      </c>
      <c r="C71" t="s">
        <v>8</v>
      </c>
      <c r="D71" t="s">
        <v>9</v>
      </c>
      <c r="E71" t="s">
        <v>10</v>
      </c>
      <c r="F71">
        <v>10492.199999999997</v>
      </c>
      <c r="G71" t="s">
        <v>43</v>
      </c>
      <c r="H71">
        <v>15000</v>
      </c>
      <c r="I71" s="4">
        <f t="shared" si="1"/>
        <v>0</v>
      </c>
    </row>
    <row r="72" spans="1:9" hidden="1" x14ac:dyDescent="0.35">
      <c r="A72" s="2">
        <v>44440</v>
      </c>
      <c r="B72" t="s">
        <v>7</v>
      </c>
      <c r="C72" t="s">
        <v>8</v>
      </c>
      <c r="D72" t="s">
        <v>9</v>
      </c>
      <c r="E72" t="s">
        <v>10</v>
      </c>
      <c r="F72">
        <v>18396.7</v>
      </c>
      <c r="G72" t="s">
        <v>11</v>
      </c>
      <c r="H72">
        <v>15000</v>
      </c>
      <c r="I72" s="4">
        <f t="shared" si="1"/>
        <v>1839.67</v>
      </c>
    </row>
    <row r="73" spans="1:9" hidden="1" x14ac:dyDescent="0.35">
      <c r="A73" s="2">
        <v>44440</v>
      </c>
      <c r="B73" t="s">
        <v>12</v>
      </c>
      <c r="C73" t="s">
        <v>13</v>
      </c>
      <c r="D73" t="s">
        <v>14</v>
      </c>
      <c r="E73" t="s">
        <v>10</v>
      </c>
      <c r="F73">
        <v>23849.599999999999</v>
      </c>
      <c r="G73" t="s">
        <v>11</v>
      </c>
      <c r="H73">
        <v>15000</v>
      </c>
      <c r="I73" s="4">
        <f t="shared" si="1"/>
        <v>2384.96</v>
      </c>
    </row>
    <row r="74" spans="1:9" hidden="1" x14ac:dyDescent="0.35">
      <c r="A74" s="2">
        <v>44440</v>
      </c>
      <c r="B74" t="s">
        <v>68</v>
      </c>
      <c r="C74" t="s">
        <v>69</v>
      </c>
      <c r="D74" t="s">
        <v>70</v>
      </c>
      <c r="E74" t="s">
        <v>10</v>
      </c>
      <c r="F74">
        <v>23882.399999999998</v>
      </c>
      <c r="G74" t="s">
        <v>43</v>
      </c>
      <c r="H74">
        <v>15000</v>
      </c>
      <c r="I74" s="4">
        <f t="shared" si="1"/>
        <v>2388.2399999999998</v>
      </c>
    </row>
    <row r="75" spans="1:9" hidden="1" x14ac:dyDescent="0.35">
      <c r="A75" s="2">
        <v>44440</v>
      </c>
      <c r="B75" t="s">
        <v>12</v>
      </c>
      <c r="C75" t="s">
        <v>13</v>
      </c>
      <c r="D75" t="s">
        <v>14</v>
      </c>
      <c r="E75" t="s">
        <v>10</v>
      </c>
      <c r="F75">
        <v>34041.300000000003</v>
      </c>
      <c r="G75" t="s">
        <v>43</v>
      </c>
      <c r="H75">
        <v>15000</v>
      </c>
      <c r="I75" s="4">
        <f t="shared" si="1"/>
        <v>3404.1300000000006</v>
      </c>
    </row>
    <row r="76" spans="1:9" hidden="1" x14ac:dyDescent="0.35">
      <c r="A76" s="2">
        <v>44470</v>
      </c>
      <c r="B76" t="s">
        <v>27</v>
      </c>
      <c r="C76" t="s">
        <v>28</v>
      </c>
      <c r="D76" t="s">
        <v>29</v>
      </c>
      <c r="E76" t="s">
        <v>10</v>
      </c>
      <c r="F76">
        <v>3243.6000000000004</v>
      </c>
      <c r="G76" t="s">
        <v>11</v>
      </c>
      <c r="H76">
        <v>15000</v>
      </c>
      <c r="I76" s="4">
        <f t="shared" si="1"/>
        <v>0</v>
      </c>
    </row>
    <row r="77" spans="1:9" hidden="1" x14ac:dyDescent="0.35">
      <c r="A77" s="2">
        <v>44470</v>
      </c>
      <c r="B77" t="s">
        <v>16</v>
      </c>
      <c r="C77" t="s">
        <v>17</v>
      </c>
      <c r="D77" t="s">
        <v>18</v>
      </c>
      <c r="E77" t="s">
        <v>10</v>
      </c>
      <c r="F77">
        <v>12633.599999999999</v>
      </c>
      <c r="G77" t="s">
        <v>15</v>
      </c>
      <c r="H77">
        <v>15000</v>
      </c>
      <c r="I77" s="4">
        <f t="shared" si="1"/>
        <v>0</v>
      </c>
    </row>
    <row r="78" spans="1:9" hidden="1" x14ac:dyDescent="0.35">
      <c r="A78" s="2">
        <v>44470</v>
      </c>
      <c r="B78" t="s">
        <v>27</v>
      </c>
      <c r="C78" t="s">
        <v>28</v>
      </c>
      <c r="D78" t="s">
        <v>29</v>
      </c>
      <c r="E78" t="s">
        <v>10</v>
      </c>
      <c r="F78">
        <v>12806.399999999998</v>
      </c>
      <c r="G78" t="s">
        <v>43</v>
      </c>
      <c r="H78">
        <v>15000</v>
      </c>
      <c r="I78" s="4">
        <f t="shared" si="1"/>
        <v>0</v>
      </c>
    </row>
    <row r="79" spans="1:9" hidden="1" x14ac:dyDescent="0.35">
      <c r="A79" s="2">
        <v>44470</v>
      </c>
      <c r="B79" t="s">
        <v>12</v>
      </c>
      <c r="C79" t="s">
        <v>13</v>
      </c>
      <c r="D79" t="s">
        <v>14</v>
      </c>
      <c r="E79" t="s">
        <v>10</v>
      </c>
      <c r="F79">
        <v>20031.199999999997</v>
      </c>
      <c r="G79" t="s">
        <v>43</v>
      </c>
      <c r="H79">
        <v>15000</v>
      </c>
      <c r="I79" s="4">
        <f t="shared" si="1"/>
        <v>2003.12</v>
      </c>
    </row>
    <row r="80" spans="1:9" hidden="1" x14ac:dyDescent="0.35">
      <c r="A80" s="2">
        <v>44470</v>
      </c>
      <c r="B80" t="s">
        <v>7</v>
      </c>
      <c r="C80" t="s">
        <v>8</v>
      </c>
      <c r="D80" t="s">
        <v>9</v>
      </c>
      <c r="E80" t="s">
        <v>10</v>
      </c>
      <c r="F80">
        <v>21485.200000000001</v>
      </c>
      <c r="G80" t="s">
        <v>15</v>
      </c>
      <c r="H80">
        <v>15000</v>
      </c>
      <c r="I80" s="4">
        <f t="shared" si="1"/>
        <v>2148.52</v>
      </c>
    </row>
    <row r="81" spans="1:9" hidden="1" x14ac:dyDescent="0.35">
      <c r="A81" s="2">
        <v>44470</v>
      </c>
      <c r="B81" t="s">
        <v>68</v>
      </c>
      <c r="C81" t="s">
        <v>69</v>
      </c>
      <c r="D81" t="s">
        <v>70</v>
      </c>
      <c r="E81" t="s">
        <v>10</v>
      </c>
      <c r="F81">
        <v>22607.200000000004</v>
      </c>
      <c r="G81" t="s">
        <v>11</v>
      </c>
      <c r="H81">
        <v>15000</v>
      </c>
      <c r="I81" s="4">
        <f t="shared" si="1"/>
        <v>2260.7200000000007</v>
      </c>
    </row>
    <row r="82" spans="1:9" hidden="1" x14ac:dyDescent="0.35">
      <c r="A82" s="2">
        <v>44501</v>
      </c>
      <c r="B82" t="s">
        <v>12</v>
      </c>
      <c r="C82" t="s">
        <v>13</v>
      </c>
      <c r="D82" t="s">
        <v>14</v>
      </c>
      <c r="E82" t="s">
        <v>10</v>
      </c>
      <c r="F82">
        <v>5130</v>
      </c>
      <c r="G82" t="s">
        <v>15</v>
      </c>
      <c r="H82">
        <v>15000</v>
      </c>
      <c r="I82" s="4">
        <f t="shared" si="1"/>
        <v>0</v>
      </c>
    </row>
    <row r="83" spans="1:9" hidden="1" x14ac:dyDescent="0.35">
      <c r="A83" s="2">
        <v>44501</v>
      </c>
      <c r="B83" t="s">
        <v>7</v>
      </c>
      <c r="C83" t="s">
        <v>8</v>
      </c>
      <c r="D83" t="s">
        <v>9</v>
      </c>
      <c r="E83" t="s">
        <v>10</v>
      </c>
      <c r="F83">
        <v>8810.9</v>
      </c>
      <c r="G83" t="s">
        <v>11</v>
      </c>
      <c r="H83">
        <v>15000</v>
      </c>
      <c r="I83" s="4">
        <f t="shared" si="1"/>
        <v>0</v>
      </c>
    </row>
    <row r="84" spans="1:9" hidden="1" x14ac:dyDescent="0.35">
      <c r="A84" s="2">
        <v>44501</v>
      </c>
      <c r="B84" t="s">
        <v>27</v>
      </c>
      <c r="C84" t="s">
        <v>28</v>
      </c>
      <c r="D84" t="s">
        <v>29</v>
      </c>
      <c r="E84" t="s">
        <v>10</v>
      </c>
      <c r="F84">
        <v>16606</v>
      </c>
      <c r="G84" t="s">
        <v>11</v>
      </c>
      <c r="H84">
        <v>15000</v>
      </c>
      <c r="I84" s="4">
        <f t="shared" si="1"/>
        <v>1660.6000000000001</v>
      </c>
    </row>
    <row r="85" spans="1:9" hidden="1" x14ac:dyDescent="0.35">
      <c r="A85" s="2">
        <v>44501</v>
      </c>
      <c r="B85" t="s">
        <v>12</v>
      </c>
      <c r="C85" t="s">
        <v>13</v>
      </c>
      <c r="D85" t="s">
        <v>14</v>
      </c>
      <c r="E85" t="s">
        <v>10</v>
      </c>
      <c r="F85">
        <v>17766</v>
      </c>
      <c r="G85" t="s">
        <v>11</v>
      </c>
      <c r="H85">
        <v>15000</v>
      </c>
      <c r="I85" s="4">
        <f t="shared" si="1"/>
        <v>1776.6000000000001</v>
      </c>
    </row>
    <row r="86" spans="1:9" hidden="1" x14ac:dyDescent="0.35">
      <c r="A86" s="2">
        <v>44501</v>
      </c>
      <c r="B86" t="s">
        <v>16</v>
      </c>
      <c r="C86" t="s">
        <v>17</v>
      </c>
      <c r="D86" t="s">
        <v>18</v>
      </c>
      <c r="E86" t="s">
        <v>10</v>
      </c>
      <c r="F86">
        <v>20916</v>
      </c>
      <c r="G86" t="s">
        <v>11</v>
      </c>
      <c r="H86">
        <v>15000</v>
      </c>
      <c r="I86" s="4">
        <f t="shared" si="1"/>
        <v>2091.6</v>
      </c>
    </row>
    <row r="87" spans="1:9" hidden="1" x14ac:dyDescent="0.35">
      <c r="A87" s="2">
        <v>44501</v>
      </c>
      <c r="B87" t="s">
        <v>16</v>
      </c>
      <c r="C87" t="s">
        <v>17</v>
      </c>
      <c r="D87" t="s">
        <v>18</v>
      </c>
      <c r="E87" t="s">
        <v>10</v>
      </c>
      <c r="F87">
        <v>22396.5</v>
      </c>
      <c r="G87" t="s">
        <v>43</v>
      </c>
      <c r="H87">
        <v>15000</v>
      </c>
      <c r="I87" s="4">
        <f t="shared" si="1"/>
        <v>2239.65</v>
      </c>
    </row>
    <row r="88" spans="1:9" hidden="1" x14ac:dyDescent="0.35">
      <c r="A88" s="2">
        <v>44501</v>
      </c>
      <c r="B88" t="s">
        <v>12</v>
      </c>
      <c r="C88" t="s">
        <v>13</v>
      </c>
      <c r="D88" t="s">
        <v>14</v>
      </c>
      <c r="E88" t="s">
        <v>10</v>
      </c>
      <c r="F88">
        <v>25633.5</v>
      </c>
      <c r="G88" t="s">
        <v>15</v>
      </c>
      <c r="H88">
        <v>15000</v>
      </c>
      <c r="I88" s="4">
        <f t="shared" si="1"/>
        <v>2563.3500000000004</v>
      </c>
    </row>
    <row r="89" spans="1:9" hidden="1" x14ac:dyDescent="0.35">
      <c r="A89" s="2">
        <v>44501</v>
      </c>
      <c r="B89" t="s">
        <v>16</v>
      </c>
      <c r="C89" t="s">
        <v>17</v>
      </c>
      <c r="D89" t="s">
        <v>18</v>
      </c>
      <c r="E89" t="s">
        <v>10</v>
      </c>
      <c r="F89">
        <v>37374.399999999994</v>
      </c>
      <c r="G89" t="s">
        <v>43</v>
      </c>
      <c r="H89">
        <v>15000</v>
      </c>
      <c r="I89" s="4">
        <f t="shared" si="1"/>
        <v>3737.4399999999996</v>
      </c>
    </row>
    <row r="90" spans="1:9" hidden="1" x14ac:dyDescent="0.35">
      <c r="A90" s="2">
        <v>44531</v>
      </c>
      <c r="B90" t="s">
        <v>12</v>
      </c>
      <c r="C90" t="s">
        <v>13</v>
      </c>
      <c r="D90" t="s">
        <v>14</v>
      </c>
      <c r="E90" t="s">
        <v>10</v>
      </c>
      <c r="F90">
        <v>3817.9999999999995</v>
      </c>
      <c r="G90" t="s">
        <v>11</v>
      </c>
      <c r="H90">
        <v>15000</v>
      </c>
      <c r="I90" s="4">
        <f t="shared" si="1"/>
        <v>0</v>
      </c>
    </row>
    <row r="91" spans="1:9" hidden="1" x14ac:dyDescent="0.35">
      <c r="A91" s="2">
        <v>44531</v>
      </c>
      <c r="B91" t="s">
        <v>16</v>
      </c>
      <c r="C91" t="s">
        <v>17</v>
      </c>
      <c r="D91" t="s">
        <v>18</v>
      </c>
      <c r="E91" t="s">
        <v>10</v>
      </c>
      <c r="F91">
        <v>8683.1999999999989</v>
      </c>
      <c r="G91" t="s">
        <v>15</v>
      </c>
      <c r="H91">
        <v>15000</v>
      </c>
      <c r="I91" s="4">
        <f t="shared" si="1"/>
        <v>0</v>
      </c>
    </row>
    <row r="92" spans="1:9" hidden="1" x14ac:dyDescent="0.35">
      <c r="A92" s="2">
        <v>44531</v>
      </c>
      <c r="B92" t="s">
        <v>7</v>
      </c>
      <c r="C92" t="s">
        <v>8</v>
      </c>
      <c r="D92" t="s">
        <v>9</v>
      </c>
      <c r="E92" t="s">
        <v>10</v>
      </c>
      <c r="F92">
        <v>11210</v>
      </c>
      <c r="G92" t="s">
        <v>43</v>
      </c>
      <c r="H92">
        <v>15000</v>
      </c>
      <c r="I92" s="4">
        <f t="shared" si="1"/>
        <v>0</v>
      </c>
    </row>
    <row r="93" spans="1:9" hidden="1" x14ac:dyDescent="0.35">
      <c r="A93" s="2">
        <v>44531</v>
      </c>
      <c r="B93" t="s">
        <v>27</v>
      </c>
      <c r="C93" t="s">
        <v>28</v>
      </c>
      <c r="D93" t="s">
        <v>29</v>
      </c>
      <c r="E93" t="s">
        <v>10</v>
      </c>
      <c r="F93">
        <v>12765.2</v>
      </c>
      <c r="G93" t="s">
        <v>43</v>
      </c>
      <c r="H93">
        <v>15000</v>
      </c>
      <c r="I93" s="4">
        <f t="shared" si="1"/>
        <v>0</v>
      </c>
    </row>
    <row r="94" spans="1:9" hidden="1" x14ac:dyDescent="0.35">
      <c r="A94" s="2">
        <v>44531</v>
      </c>
      <c r="B94" t="s">
        <v>12</v>
      </c>
      <c r="C94" t="s">
        <v>13</v>
      </c>
      <c r="D94" t="s">
        <v>14</v>
      </c>
      <c r="E94" t="s">
        <v>10</v>
      </c>
      <c r="F94">
        <v>15921.999999999998</v>
      </c>
      <c r="G94" t="s">
        <v>43</v>
      </c>
      <c r="H94">
        <v>15000</v>
      </c>
      <c r="I94" s="4">
        <f t="shared" si="1"/>
        <v>1592.1999999999998</v>
      </c>
    </row>
    <row r="95" spans="1:9" hidden="1" x14ac:dyDescent="0.35">
      <c r="A95" s="2">
        <v>44531</v>
      </c>
      <c r="B95" t="s">
        <v>27</v>
      </c>
      <c r="C95" t="s">
        <v>28</v>
      </c>
      <c r="D95" t="s">
        <v>29</v>
      </c>
      <c r="E95" t="s">
        <v>10</v>
      </c>
      <c r="F95">
        <v>31970.799999999999</v>
      </c>
      <c r="G95" t="s">
        <v>11</v>
      </c>
      <c r="H95">
        <v>15000</v>
      </c>
      <c r="I95" s="4">
        <f t="shared" si="1"/>
        <v>3197.08</v>
      </c>
    </row>
    <row r="96" spans="1:9" hidden="1" x14ac:dyDescent="0.35">
      <c r="A96" s="2">
        <v>44531</v>
      </c>
      <c r="B96" t="s">
        <v>7</v>
      </c>
      <c r="C96" t="s">
        <v>8</v>
      </c>
      <c r="D96" t="s">
        <v>9</v>
      </c>
      <c r="E96" t="s">
        <v>10</v>
      </c>
      <c r="F96">
        <v>41520</v>
      </c>
      <c r="G96" t="s">
        <v>11</v>
      </c>
      <c r="H96">
        <v>15000</v>
      </c>
      <c r="I96" s="4">
        <f t="shared" si="1"/>
        <v>4152</v>
      </c>
    </row>
    <row r="97" spans="1:9" hidden="1" x14ac:dyDescent="0.35">
      <c r="A97" s="2">
        <v>44531</v>
      </c>
      <c r="B97" t="s">
        <v>7</v>
      </c>
      <c r="C97" t="s">
        <v>8</v>
      </c>
      <c r="D97" t="s">
        <v>9</v>
      </c>
      <c r="E97" t="s">
        <v>10</v>
      </c>
      <c r="F97">
        <v>45800.999999999993</v>
      </c>
      <c r="G97" t="s">
        <v>15</v>
      </c>
      <c r="H97">
        <v>15000</v>
      </c>
      <c r="I97" s="4">
        <f t="shared" si="1"/>
        <v>4580.0999999999995</v>
      </c>
    </row>
    <row r="98" spans="1:9" hidden="1" x14ac:dyDescent="0.35">
      <c r="A98" s="2">
        <v>44197</v>
      </c>
      <c r="B98" t="s">
        <v>30</v>
      </c>
      <c r="C98" t="s">
        <v>31</v>
      </c>
      <c r="D98" t="s">
        <v>32</v>
      </c>
      <c r="E98" t="s">
        <v>33</v>
      </c>
      <c r="F98">
        <v>13310.4</v>
      </c>
      <c r="G98" t="s">
        <v>11</v>
      </c>
      <c r="H98">
        <v>15000</v>
      </c>
      <c r="I98" s="4">
        <f t="shared" si="1"/>
        <v>0</v>
      </c>
    </row>
    <row r="99" spans="1:9" hidden="1" x14ac:dyDescent="0.35">
      <c r="A99" s="2">
        <v>44197</v>
      </c>
      <c r="B99" t="s">
        <v>59</v>
      </c>
      <c r="C99" t="s">
        <v>60</v>
      </c>
      <c r="D99" t="s">
        <v>61</v>
      </c>
      <c r="E99" t="s">
        <v>33</v>
      </c>
      <c r="F99">
        <v>20366.100000000002</v>
      </c>
      <c r="G99" t="s">
        <v>43</v>
      </c>
      <c r="H99">
        <v>15000</v>
      </c>
      <c r="I99" s="4">
        <f t="shared" si="1"/>
        <v>2036.6100000000004</v>
      </c>
    </row>
    <row r="100" spans="1:9" hidden="1" x14ac:dyDescent="0.35">
      <c r="A100" s="2">
        <v>44197</v>
      </c>
      <c r="B100" t="s">
        <v>59</v>
      </c>
      <c r="C100" t="s">
        <v>60</v>
      </c>
      <c r="D100" t="s">
        <v>61</v>
      </c>
      <c r="E100" t="s">
        <v>33</v>
      </c>
      <c r="F100">
        <v>20880</v>
      </c>
      <c r="G100" t="s">
        <v>11</v>
      </c>
      <c r="H100">
        <v>15000</v>
      </c>
      <c r="I100" s="4">
        <f t="shared" si="1"/>
        <v>2088</v>
      </c>
    </row>
    <row r="101" spans="1:9" hidden="1" x14ac:dyDescent="0.35">
      <c r="A101" s="2">
        <v>44197</v>
      </c>
      <c r="B101" t="s">
        <v>30</v>
      </c>
      <c r="C101" t="s">
        <v>31</v>
      </c>
      <c r="D101" t="s">
        <v>32</v>
      </c>
      <c r="E101" t="s">
        <v>33</v>
      </c>
      <c r="F101">
        <v>23076.199999999997</v>
      </c>
      <c r="G101" t="s">
        <v>11</v>
      </c>
      <c r="H101">
        <v>15000</v>
      </c>
      <c r="I101" s="4">
        <f t="shared" si="1"/>
        <v>2307.62</v>
      </c>
    </row>
    <row r="102" spans="1:9" hidden="1" x14ac:dyDescent="0.35">
      <c r="A102" s="2">
        <v>44197</v>
      </c>
      <c r="B102" t="s">
        <v>30</v>
      </c>
      <c r="C102" t="s">
        <v>31</v>
      </c>
      <c r="D102" t="s">
        <v>32</v>
      </c>
      <c r="E102" t="s">
        <v>33</v>
      </c>
      <c r="F102">
        <v>25560</v>
      </c>
      <c r="G102" t="s">
        <v>11</v>
      </c>
      <c r="H102">
        <v>15000</v>
      </c>
      <c r="I102" s="4">
        <f t="shared" si="1"/>
        <v>2556</v>
      </c>
    </row>
    <row r="103" spans="1:9" hidden="1" x14ac:dyDescent="0.35">
      <c r="A103" s="2">
        <v>44228</v>
      </c>
      <c r="B103" t="s">
        <v>59</v>
      </c>
      <c r="C103" t="s">
        <v>60</v>
      </c>
      <c r="D103" t="s">
        <v>61</v>
      </c>
      <c r="E103" t="s">
        <v>33</v>
      </c>
      <c r="F103">
        <v>13479.400000000001</v>
      </c>
      <c r="G103" t="s">
        <v>43</v>
      </c>
      <c r="H103">
        <v>15000</v>
      </c>
      <c r="I103" s="4">
        <f t="shared" si="1"/>
        <v>0</v>
      </c>
    </row>
    <row r="104" spans="1:9" hidden="1" x14ac:dyDescent="0.35">
      <c r="A104" s="2">
        <v>44228</v>
      </c>
      <c r="B104" t="s">
        <v>30</v>
      </c>
      <c r="C104" t="s">
        <v>31</v>
      </c>
      <c r="D104" t="s">
        <v>32</v>
      </c>
      <c r="E104" t="s">
        <v>33</v>
      </c>
      <c r="F104">
        <v>16604.400000000001</v>
      </c>
      <c r="G104" t="s">
        <v>15</v>
      </c>
      <c r="H104">
        <v>15000</v>
      </c>
      <c r="I104" s="4">
        <f t="shared" si="1"/>
        <v>1660.4400000000003</v>
      </c>
    </row>
    <row r="105" spans="1:9" hidden="1" x14ac:dyDescent="0.35">
      <c r="A105" s="2">
        <v>44228</v>
      </c>
      <c r="B105" t="s">
        <v>71</v>
      </c>
      <c r="C105" t="s">
        <v>72</v>
      </c>
      <c r="D105" t="s">
        <v>73</v>
      </c>
      <c r="E105" t="s">
        <v>33</v>
      </c>
      <c r="F105">
        <v>22176</v>
      </c>
      <c r="G105" t="s">
        <v>15</v>
      </c>
      <c r="H105">
        <v>15000</v>
      </c>
      <c r="I105" s="4">
        <f t="shared" si="1"/>
        <v>2217.6</v>
      </c>
    </row>
    <row r="106" spans="1:9" hidden="1" x14ac:dyDescent="0.35">
      <c r="A106" s="2">
        <v>44228</v>
      </c>
      <c r="B106" t="s">
        <v>59</v>
      </c>
      <c r="C106" t="s">
        <v>60</v>
      </c>
      <c r="D106" t="s">
        <v>61</v>
      </c>
      <c r="E106" t="s">
        <v>33</v>
      </c>
      <c r="F106">
        <v>24131.000000000004</v>
      </c>
      <c r="G106" t="s">
        <v>15</v>
      </c>
      <c r="H106">
        <v>15000</v>
      </c>
      <c r="I106" s="4">
        <f t="shared" si="1"/>
        <v>2413.1000000000004</v>
      </c>
    </row>
    <row r="107" spans="1:9" hidden="1" x14ac:dyDescent="0.35">
      <c r="A107" s="2">
        <v>44228</v>
      </c>
      <c r="B107" t="s">
        <v>30</v>
      </c>
      <c r="C107" t="s">
        <v>31</v>
      </c>
      <c r="D107" t="s">
        <v>32</v>
      </c>
      <c r="E107" t="s">
        <v>33</v>
      </c>
      <c r="F107">
        <v>34353.5</v>
      </c>
      <c r="G107" t="s">
        <v>15</v>
      </c>
      <c r="H107">
        <v>15000</v>
      </c>
      <c r="I107" s="4">
        <f t="shared" si="1"/>
        <v>3435.3500000000004</v>
      </c>
    </row>
    <row r="108" spans="1:9" hidden="1" x14ac:dyDescent="0.35">
      <c r="A108" s="2">
        <v>44256</v>
      </c>
      <c r="B108" t="s">
        <v>62</v>
      </c>
      <c r="C108" t="s">
        <v>63</v>
      </c>
      <c r="D108" t="s">
        <v>64</v>
      </c>
      <c r="E108" t="s">
        <v>33</v>
      </c>
      <c r="F108">
        <v>7416.9</v>
      </c>
      <c r="G108" t="s">
        <v>43</v>
      </c>
      <c r="H108">
        <v>15000</v>
      </c>
      <c r="I108" s="4">
        <f t="shared" si="1"/>
        <v>0</v>
      </c>
    </row>
    <row r="109" spans="1:9" hidden="1" x14ac:dyDescent="0.35">
      <c r="A109" s="2">
        <v>44256</v>
      </c>
      <c r="B109" t="s">
        <v>40</v>
      </c>
      <c r="C109" t="s">
        <v>41</v>
      </c>
      <c r="D109" t="s">
        <v>42</v>
      </c>
      <c r="E109" t="s">
        <v>33</v>
      </c>
      <c r="F109">
        <v>8284.5</v>
      </c>
      <c r="G109" t="s">
        <v>15</v>
      </c>
      <c r="H109">
        <v>15000</v>
      </c>
      <c r="I109" s="4">
        <f t="shared" si="1"/>
        <v>0</v>
      </c>
    </row>
    <row r="110" spans="1:9" hidden="1" x14ac:dyDescent="0.35">
      <c r="A110" s="2">
        <v>44256</v>
      </c>
      <c r="B110" t="s">
        <v>30</v>
      </c>
      <c r="C110" t="s">
        <v>31</v>
      </c>
      <c r="D110" t="s">
        <v>32</v>
      </c>
      <c r="E110" t="s">
        <v>33</v>
      </c>
      <c r="F110">
        <v>10758.7</v>
      </c>
      <c r="G110" t="s">
        <v>15</v>
      </c>
      <c r="H110">
        <v>15000</v>
      </c>
      <c r="I110" s="4">
        <f t="shared" si="1"/>
        <v>0</v>
      </c>
    </row>
    <row r="111" spans="1:9" hidden="1" x14ac:dyDescent="0.35">
      <c r="A111" s="2">
        <v>44256</v>
      </c>
      <c r="B111" t="s">
        <v>59</v>
      </c>
      <c r="C111" t="s">
        <v>60</v>
      </c>
      <c r="D111" t="s">
        <v>61</v>
      </c>
      <c r="E111" t="s">
        <v>33</v>
      </c>
      <c r="F111">
        <v>12124.2</v>
      </c>
      <c r="G111" t="s">
        <v>43</v>
      </c>
      <c r="H111">
        <v>15000</v>
      </c>
      <c r="I111" s="4">
        <f t="shared" si="1"/>
        <v>0</v>
      </c>
    </row>
    <row r="112" spans="1:9" hidden="1" x14ac:dyDescent="0.35">
      <c r="A112" s="2">
        <v>44256</v>
      </c>
      <c r="B112" t="s">
        <v>62</v>
      </c>
      <c r="C112" t="s">
        <v>63</v>
      </c>
      <c r="D112" t="s">
        <v>64</v>
      </c>
      <c r="E112" t="s">
        <v>33</v>
      </c>
      <c r="F112">
        <v>14391.999999999998</v>
      </c>
      <c r="G112" t="s">
        <v>11</v>
      </c>
      <c r="H112">
        <v>15000</v>
      </c>
      <c r="I112" s="4">
        <f t="shared" si="1"/>
        <v>0</v>
      </c>
    </row>
    <row r="113" spans="1:9" hidden="1" x14ac:dyDescent="0.35">
      <c r="A113" s="2">
        <v>44256</v>
      </c>
      <c r="B113" t="s">
        <v>40</v>
      </c>
      <c r="C113" t="s">
        <v>41</v>
      </c>
      <c r="D113" t="s">
        <v>42</v>
      </c>
      <c r="E113" t="s">
        <v>33</v>
      </c>
      <c r="F113">
        <v>15246</v>
      </c>
      <c r="G113" t="s">
        <v>11</v>
      </c>
      <c r="H113">
        <v>15000</v>
      </c>
      <c r="I113" s="4">
        <f t="shared" si="1"/>
        <v>1524.6000000000001</v>
      </c>
    </row>
    <row r="114" spans="1:9" hidden="1" x14ac:dyDescent="0.35">
      <c r="A114" s="2">
        <v>44256</v>
      </c>
      <c r="B114" t="s">
        <v>62</v>
      </c>
      <c r="C114" t="s">
        <v>63</v>
      </c>
      <c r="D114" t="s">
        <v>64</v>
      </c>
      <c r="E114" t="s">
        <v>33</v>
      </c>
      <c r="F114">
        <v>17335.2</v>
      </c>
      <c r="G114" t="s">
        <v>43</v>
      </c>
      <c r="H114">
        <v>15000</v>
      </c>
      <c r="I114" s="4">
        <f t="shared" si="1"/>
        <v>1733.5200000000002</v>
      </c>
    </row>
    <row r="115" spans="1:9" hidden="1" x14ac:dyDescent="0.35">
      <c r="A115" s="2">
        <v>44256</v>
      </c>
      <c r="B115" t="s">
        <v>40</v>
      </c>
      <c r="C115" t="s">
        <v>41</v>
      </c>
      <c r="D115" t="s">
        <v>42</v>
      </c>
      <c r="E115" t="s">
        <v>33</v>
      </c>
      <c r="F115">
        <v>40831</v>
      </c>
      <c r="G115" t="s">
        <v>11</v>
      </c>
      <c r="H115">
        <v>15000</v>
      </c>
      <c r="I115" s="4">
        <f t="shared" si="1"/>
        <v>4083.1000000000004</v>
      </c>
    </row>
    <row r="116" spans="1:9" hidden="1" x14ac:dyDescent="0.35">
      <c r="A116" s="2">
        <v>44287</v>
      </c>
      <c r="B116" t="s">
        <v>30</v>
      </c>
      <c r="C116" t="s">
        <v>31</v>
      </c>
      <c r="D116" t="s">
        <v>32</v>
      </c>
      <c r="E116" t="s">
        <v>33</v>
      </c>
      <c r="F116">
        <v>8520</v>
      </c>
      <c r="G116" t="s">
        <v>43</v>
      </c>
      <c r="H116">
        <v>15000</v>
      </c>
      <c r="I116" s="4">
        <f t="shared" si="1"/>
        <v>0</v>
      </c>
    </row>
    <row r="117" spans="1:9" hidden="1" x14ac:dyDescent="0.35">
      <c r="A117" s="2">
        <v>44287</v>
      </c>
      <c r="B117" t="s">
        <v>62</v>
      </c>
      <c r="C117" t="s">
        <v>63</v>
      </c>
      <c r="D117" t="s">
        <v>64</v>
      </c>
      <c r="E117" t="s">
        <v>33</v>
      </c>
      <c r="F117">
        <v>14301.599999999999</v>
      </c>
      <c r="G117" t="s">
        <v>43</v>
      </c>
      <c r="H117">
        <v>15000</v>
      </c>
      <c r="I117" s="4">
        <f t="shared" si="1"/>
        <v>0</v>
      </c>
    </row>
    <row r="118" spans="1:9" hidden="1" x14ac:dyDescent="0.35">
      <c r="A118" s="2">
        <v>44287</v>
      </c>
      <c r="B118" t="s">
        <v>62</v>
      </c>
      <c r="C118" t="s">
        <v>63</v>
      </c>
      <c r="D118" t="s">
        <v>64</v>
      </c>
      <c r="E118" t="s">
        <v>33</v>
      </c>
      <c r="F118">
        <v>17204.399999999998</v>
      </c>
      <c r="G118" t="s">
        <v>11</v>
      </c>
      <c r="H118">
        <v>15000</v>
      </c>
      <c r="I118" s="4">
        <f t="shared" si="1"/>
        <v>1720.4399999999998</v>
      </c>
    </row>
    <row r="119" spans="1:9" hidden="1" x14ac:dyDescent="0.35">
      <c r="A119" s="2">
        <v>44287</v>
      </c>
      <c r="B119" t="s">
        <v>40</v>
      </c>
      <c r="C119" t="s">
        <v>41</v>
      </c>
      <c r="D119" t="s">
        <v>42</v>
      </c>
      <c r="E119" t="s">
        <v>33</v>
      </c>
      <c r="F119">
        <v>19080</v>
      </c>
      <c r="G119" t="s">
        <v>15</v>
      </c>
      <c r="H119">
        <v>15000</v>
      </c>
      <c r="I119" s="4">
        <f t="shared" si="1"/>
        <v>1908</v>
      </c>
    </row>
    <row r="120" spans="1:9" hidden="1" x14ac:dyDescent="0.35">
      <c r="A120" s="2">
        <v>44287</v>
      </c>
      <c r="B120" t="s">
        <v>30</v>
      </c>
      <c r="C120" t="s">
        <v>31</v>
      </c>
      <c r="D120" t="s">
        <v>32</v>
      </c>
      <c r="E120" t="s">
        <v>33</v>
      </c>
      <c r="F120">
        <v>19210.400000000001</v>
      </c>
      <c r="G120" t="s">
        <v>11</v>
      </c>
      <c r="H120">
        <v>15000</v>
      </c>
      <c r="I120" s="4">
        <f t="shared" si="1"/>
        <v>1921.0400000000002</v>
      </c>
    </row>
    <row r="121" spans="1:9" hidden="1" x14ac:dyDescent="0.35">
      <c r="A121" s="2">
        <v>44287</v>
      </c>
      <c r="B121" t="s">
        <v>30</v>
      </c>
      <c r="C121" t="s">
        <v>31</v>
      </c>
      <c r="D121" t="s">
        <v>32</v>
      </c>
      <c r="E121" t="s">
        <v>33</v>
      </c>
      <c r="F121">
        <v>32282.799999999996</v>
      </c>
      <c r="G121" t="s">
        <v>15</v>
      </c>
      <c r="H121">
        <v>15000</v>
      </c>
      <c r="I121" s="4">
        <f t="shared" si="1"/>
        <v>3228.2799999999997</v>
      </c>
    </row>
    <row r="122" spans="1:9" hidden="1" x14ac:dyDescent="0.35">
      <c r="A122" s="2">
        <v>44287</v>
      </c>
      <c r="B122" t="s">
        <v>71</v>
      </c>
      <c r="C122" t="s">
        <v>72</v>
      </c>
      <c r="D122" t="s">
        <v>73</v>
      </c>
      <c r="E122" t="s">
        <v>33</v>
      </c>
      <c r="F122">
        <v>32524.1</v>
      </c>
      <c r="G122" t="s">
        <v>11</v>
      </c>
      <c r="H122">
        <v>15000</v>
      </c>
      <c r="I122" s="4">
        <f t="shared" si="1"/>
        <v>3252.41</v>
      </c>
    </row>
    <row r="123" spans="1:9" hidden="1" x14ac:dyDescent="0.35">
      <c r="A123" s="2">
        <v>44287</v>
      </c>
      <c r="B123" t="s">
        <v>30</v>
      </c>
      <c r="C123" t="s">
        <v>31</v>
      </c>
      <c r="D123" t="s">
        <v>32</v>
      </c>
      <c r="E123" t="s">
        <v>33</v>
      </c>
      <c r="F123">
        <v>35153.799999999996</v>
      </c>
      <c r="G123" t="s">
        <v>11</v>
      </c>
      <c r="H123">
        <v>15000</v>
      </c>
      <c r="I123" s="4">
        <f t="shared" si="1"/>
        <v>3515.3799999999997</v>
      </c>
    </row>
    <row r="124" spans="1:9" hidden="1" x14ac:dyDescent="0.35">
      <c r="A124" s="2">
        <v>44287</v>
      </c>
      <c r="B124" t="s">
        <v>30</v>
      </c>
      <c r="C124" t="s">
        <v>31</v>
      </c>
      <c r="D124" t="s">
        <v>32</v>
      </c>
      <c r="E124" t="s">
        <v>33</v>
      </c>
      <c r="F124">
        <v>35820</v>
      </c>
      <c r="G124" t="s">
        <v>43</v>
      </c>
      <c r="H124">
        <v>15000</v>
      </c>
      <c r="I124" s="4">
        <f t="shared" si="1"/>
        <v>3582</v>
      </c>
    </row>
    <row r="125" spans="1:9" hidden="1" x14ac:dyDescent="0.35">
      <c r="A125" s="2">
        <v>44287</v>
      </c>
      <c r="B125" t="s">
        <v>59</v>
      </c>
      <c r="C125" t="s">
        <v>60</v>
      </c>
      <c r="D125" t="s">
        <v>61</v>
      </c>
      <c r="E125" t="s">
        <v>33</v>
      </c>
      <c r="F125">
        <v>42690.400000000001</v>
      </c>
      <c r="G125" t="s">
        <v>43</v>
      </c>
      <c r="H125">
        <v>15000</v>
      </c>
      <c r="I125" s="4">
        <f t="shared" si="1"/>
        <v>4269.04</v>
      </c>
    </row>
    <row r="126" spans="1:9" hidden="1" x14ac:dyDescent="0.35">
      <c r="A126" s="2">
        <v>44317</v>
      </c>
      <c r="B126" t="s">
        <v>59</v>
      </c>
      <c r="C126" t="s">
        <v>60</v>
      </c>
      <c r="D126" t="s">
        <v>61</v>
      </c>
      <c r="E126" t="s">
        <v>33</v>
      </c>
      <c r="F126">
        <v>9270.1</v>
      </c>
      <c r="G126" t="s">
        <v>11</v>
      </c>
      <c r="H126">
        <v>15000</v>
      </c>
      <c r="I126" s="4">
        <f t="shared" si="1"/>
        <v>0</v>
      </c>
    </row>
    <row r="127" spans="1:9" hidden="1" x14ac:dyDescent="0.35">
      <c r="A127" s="2">
        <v>44317</v>
      </c>
      <c r="B127" t="s">
        <v>59</v>
      </c>
      <c r="C127" t="s">
        <v>60</v>
      </c>
      <c r="D127" t="s">
        <v>61</v>
      </c>
      <c r="E127" t="s">
        <v>33</v>
      </c>
      <c r="F127">
        <v>11235</v>
      </c>
      <c r="G127" t="s">
        <v>43</v>
      </c>
      <c r="H127">
        <v>15000</v>
      </c>
      <c r="I127" s="4">
        <f t="shared" si="1"/>
        <v>0</v>
      </c>
    </row>
    <row r="128" spans="1:9" hidden="1" x14ac:dyDescent="0.35">
      <c r="A128" s="2">
        <v>44317</v>
      </c>
      <c r="B128" t="s">
        <v>71</v>
      </c>
      <c r="C128" t="s">
        <v>72</v>
      </c>
      <c r="D128" t="s">
        <v>73</v>
      </c>
      <c r="E128" t="s">
        <v>33</v>
      </c>
      <c r="F128">
        <v>12019.799999999997</v>
      </c>
      <c r="G128" t="s">
        <v>11</v>
      </c>
      <c r="H128">
        <v>15000</v>
      </c>
      <c r="I128" s="4">
        <f t="shared" si="1"/>
        <v>0</v>
      </c>
    </row>
    <row r="129" spans="1:9" hidden="1" x14ac:dyDescent="0.35">
      <c r="A129" s="2">
        <v>44317</v>
      </c>
      <c r="B129" t="s">
        <v>30</v>
      </c>
      <c r="C129" t="s">
        <v>31</v>
      </c>
      <c r="D129" t="s">
        <v>32</v>
      </c>
      <c r="E129" t="s">
        <v>33</v>
      </c>
      <c r="F129">
        <v>27930</v>
      </c>
      <c r="G129" t="s">
        <v>15</v>
      </c>
      <c r="H129">
        <v>15000</v>
      </c>
      <c r="I129" s="4">
        <f t="shared" si="1"/>
        <v>2793</v>
      </c>
    </row>
    <row r="130" spans="1:9" hidden="1" x14ac:dyDescent="0.35">
      <c r="A130" s="2">
        <v>44348</v>
      </c>
      <c r="B130" t="s">
        <v>40</v>
      </c>
      <c r="C130" t="s">
        <v>41</v>
      </c>
      <c r="D130" t="s">
        <v>42</v>
      </c>
      <c r="E130" t="s">
        <v>33</v>
      </c>
      <c r="F130">
        <v>7581.9999999999991</v>
      </c>
      <c r="G130" t="s">
        <v>11</v>
      </c>
      <c r="H130">
        <v>15000</v>
      </c>
      <c r="I130" s="4">
        <f t="shared" ref="I130:I193" si="2">IF(F130&gt;=H130,(Commission*F130),0)</f>
        <v>0</v>
      </c>
    </row>
    <row r="131" spans="1:9" hidden="1" x14ac:dyDescent="0.35">
      <c r="A131" s="2">
        <v>44348</v>
      </c>
      <c r="B131" t="s">
        <v>30</v>
      </c>
      <c r="C131" t="s">
        <v>31</v>
      </c>
      <c r="D131" t="s">
        <v>32</v>
      </c>
      <c r="E131" t="s">
        <v>33</v>
      </c>
      <c r="F131">
        <v>8721.6</v>
      </c>
      <c r="G131" t="s">
        <v>43</v>
      </c>
      <c r="H131">
        <v>15000</v>
      </c>
      <c r="I131" s="4">
        <f t="shared" si="2"/>
        <v>0</v>
      </c>
    </row>
    <row r="132" spans="1:9" hidden="1" x14ac:dyDescent="0.35">
      <c r="A132" s="2">
        <v>44348</v>
      </c>
      <c r="B132" t="s">
        <v>40</v>
      </c>
      <c r="C132" t="s">
        <v>41</v>
      </c>
      <c r="D132" t="s">
        <v>42</v>
      </c>
      <c r="E132" t="s">
        <v>33</v>
      </c>
      <c r="F132">
        <v>10500</v>
      </c>
      <c r="G132" t="s">
        <v>15</v>
      </c>
      <c r="H132">
        <v>15000</v>
      </c>
      <c r="I132" s="4">
        <f t="shared" si="2"/>
        <v>0</v>
      </c>
    </row>
    <row r="133" spans="1:9" hidden="1" x14ac:dyDescent="0.35">
      <c r="A133" s="2">
        <v>44348</v>
      </c>
      <c r="B133" t="s">
        <v>59</v>
      </c>
      <c r="C133" t="s">
        <v>60</v>
      </c>
      <c r="D133" t="s">
        <v>61</v>
      </c>
      <c r="E133" t="s">
        <v>33</v>
      </c>
      <c r="F133">
        <v>13466.999999999998</v>
      </c>
      <c r="G133" t="s">
        <v>43</v>
      </c>
      <c r="H133">
        <v>15000</v>
      </c>
      <c r="I133" s="4">
        <f t="shared" si="2"/>
        <v>0</v>
      </c>
    </row>
    <row r="134" spans="1:9" hidden="1" x14ac:dyDescent="0.35">
      <c r="A134" s="2">
        <v>44348</v>
      </c>
      <c r="B134" t="s">
        <v>40</v>
      </c>
      <c r="C134" t="s">
        <v>41</v>
      </c>
      <c r="D134" t="s">
        <v>42</v>
      </c>
      <c r="E134" t="s">
        <v>33</v>
      </c>
      <c r="F134">
        <v>16036.8</v>
      </c>
      <c r="G134" t="s">
        <v>15</v>
      </c>
      <c r="H134">
        <v>15000</v>
      </c>
      <c r="I134" s="4">
        <f t="shared" si="2"/>
        <v>1603.68</v>
      </c>
    </row>
    <row r="135" spans="1:9" hidden="1" x14ac:dyDescent="0.35">
      <c r="A135" s="2">
        <v>44348</v>
      </c>
      <c r="B135" t="s">
        <v>62</v>
      </c>
      <c r="C135" t="s">
        <v>63</v>
      </c>
      <c r="D135" t="s">
        <v>64</v>
      </c>
      <c r="E135" t="s">
        <v>33</v>
      </c>
      <c r="F135">
        <v>16846.8</v>
      </c>
      <c r="G135" t="s">
        <v>15</v>
      </c>
      <c r="H135">
        <v>15000</v>
      </c>
      <c r="I135" s="4">
        <f t="shared" si="2"/>
        <v>1684.68</v>
      </c>
    </row>
    <row r="136" spans="1:9" hidden="1" x14ac:dyDescent="0.35">
      <c r="A136" s="2">
        <v>44378</v>
      </c>
      <c r="B136" t="s">
        <v>59</v>
      </c>
      <c r="C136" t="s">
        <v>60</v>
      </c>
      <c r="D136" t="s">
        <v>61</v>
      </c>
      <c r="E136" t="s">
        <v>33</v>
      </c>
      <c r="F136">
        <v>15957.2</v>
      </c>
      <c r="G136" t="s">
        <v>43</v>
      </c>
      <c r="H136">
        <v>15000</v>
      </c>
      <c r="I136" s="4">
        <f t="shared" si="2"/>
        <v>1595.7200000000003</v>
      </c>
    </row>
    <row r="137" spans="1:9" hidden="1" x14ac:dyDescent="0.35">
      <c r="A137" s="2">
        <v>44378</v>
      </c>
      <c r="B137" t="s">
        <v>71</v>
      </c>
      <c r="C137" t="s">
        <v>72</v>
      </c>
      <c r="D137" t="s">
        <v>73</v>
      </c>
      <c r="E137" t="s">
        <v>33</v>
      </c>
      <c r="F137">
        <v>16492</v>
      </c>
      <c r="G137" t="s">
        <v>11</v>
      </c>
      <c r="H137">
        <v>15000</v>
      </c>
      <c r="I137" s="4">
        <f t="shared" si="2"/>
        <v>1649.2</v>
      </c>
    </row>
    <row r="138" spans="1:9" hidden="1" x14ac:dyDescent="0.35">
      <c r="A138" s="2">
        <v>44378</v>
      </c>
      <c r="B138" t="s">
        <v>62</v>
      </c>
      <c r="C138" t="s">
        <v>63</v>
      </c>
      <c r="D138" t="s">
        <v>64</v>
      </c>
      <c r="E138" t="s">
        <v>33</v>
      </c>
      <c r="F138">
        <v>21295.4</v>
      </c>
      <c r="G138" t="s">
        <v>11</v>
      </c>
      <c r="H138">
        <v>15000</v>
      </c>
      <c r="I138" s="4">
        <f t="shared" si="2"/>
        <v>2129.5400000000004</v>
      </c>
    </row>
    <row r="139" spans="1:9" hidden="1" x14ac:dyDescent="0.35">
      <c r="A139" s="2">
        <v>44378</v>
      </c>
      <c r="B139" t="s">
        <v>30</v>
      </c>
      <c r="C139" t="s">
        <v>31</v>
      </c>
      <c r="D139" t="s">
        <v>32</v>
      </c>
      <c r="E139" t="s">
        <v>33</v>
      </c>
      <c r="F139">
        <v>25518.800000000003</v>
      </c>
      <c r="G139" t="s">
        <v>11</v>
      </c>
      <c r="H139">
        <v>15000</v>
      </c>
      <c r="I139" s="4">
        <f t="shared" si="2"/>
        <v>2551.8800000000006</v>
      </c>
    </row>
    <row r="140" spans="1:9" hidden="1" x14ac:dyDescent="0.35">
      <c r="A140" s="2">
        <v>44378</v>
      </c>
      <c r="B140" t="s">
        <v>30</v>
      </c>
      <c r="C140" t="s">
        <v>31</v>
      </c>
      <c r="D140" t="s">
        <v>32</v>
      </c>
      <c r="E140" t="s">
        <v>33</v>
      </c>
      <c r="F140">
        <v>27676.6</v>
      </c>
      <c r="G140" t="s">
        <v>15</v>
      </c>
      <c r="H140">
        <v>15000</v>
      </c>
      <c r="I140" s="4">
        <f t="shared" si="2"/>
        <v>2767.66</v>
      </c>
    </row>
    <row r="141" spans="1:9" hidden="1" x14ac:dyDescent="0.35">
      <c r="A141" s="2">
        <v>44378</v>
      </c>
      <c r="B141" t="s">
        <v>62</v>
      </c>
      <c r="C141" t="s">
        <v>63</v>
      </c>
      <c r="D141" t="s">
        <v>64</v>
      </c>
      <c r="E141" t="s">
        <v>33</v>
      </c>
      <c r="F141">
        <v>28395</v>
      </c>
      <c r="G141" t="s">
        <v>43</v>
      </c>
      <c r="H141">
        <v>15000</v>
      </c>
      <c r="I141" s="4">
        <f t="shared" si="2"/>
        <v>2839.5</v>
      </c>
    </row>
    <row r="142" spans="1:9" hidden="1" x14ac:dyDescent="0.35">
      <c r="A142" s="2">
        <v>44378</v>
      </c>
      <c r="B142" t="s">
        <v>71</v>
      </c>
      <c r="C142" t="s">
        <v>72</v>
      </c>
      <c r="D142" t="s">
        <v>73</v>
      </c>
      <c r="E142" t="s">
        <v>33</v>
      </c>
      <c r="F142">
        <v>41826.400000000001</v>
      </c>
      <c r="G142" t="s">
        <v>43</v>
      </c>
      <c r="H142">
        <v>15000</v>
      </c>
      <c r="I142" s="4">
        <f t="shared" si="2"/>
        <v>4182.6400000000003</v>
      </c>
    </row>
    <row r="143" spans="1:9" hidden="1" x14ac:dyDescent="0.35">
      <c r="A143" s="2">
        <v>44378</v>
      </c>
      <c r="B143" t="s">
        <v>71</v>
      </c>
      <c r="C143" t="s">
        <v>72</v>
      </c>
      <c r="D143" t="s">
        <v>73</v>
      </c>
      <c r="E143" t="s">
        <v>33</v>
      </c>
      <c r="F143">
        <v>49055.999999999993</v>
      </c>
      <c r="G143" t="s">
        <v>11</v>
      </c>
      <c r="H143">
        <v>15000</v>
      </c>
      <c r="I143" s="4">
        <f t="shared" si="2"/>
        <v>4905.5999999999995</v>
      </c>
    </row>
    <row r="144" spans="1:9" hidden="1" x14ac:dyDescent="0.35">
      <c r="A144" s="2">
        <v>44409</v>
      </c>
      <c r="B144" t="s">
        <v>30</v>
      </c>
      <c r="C144" t="s">
        <v>31</v>
      </c>
      <c r="D144" t="s">
        <v>32</v>
      </c>
      <c r="E144" t="s">
        <v>33</v>
      </c>
      <c r="F144">
        <v>6201</v>
      </c>
      <c r="G144" t="s">
        <v>43</v>
      </c>
      <c r="H144">
        <v>15000</v>
      </c>
      <c r="I144" s="4">
        <f t="shared" si="2"/>
        <v>0</v>
      </c>
    </row>
    <row r="145" spans="1:9" hidden="1" x14ac:dyDescent="0.35">
      <c r="A145" s="2">
        <v>44409</v>
      </c>
      <c r="B145" t="s">
        <v>59</v>
      </c>
      <c r="C145" t="s">
        <v>60</v>
      </c>
      <c r="D145" t="s">
        <v>61</v>
      </c>
      <c r="E145" t="s">
        <v>33</v>
      </c>
      <c r="F145">
        <v>6311.4</v>
      </c>
      <c r="G145" t="s">
        <v>43</v>
      </c>
      <c r="H145">
        <v>15000</v>
      </c>
      <c r="I145" s="4">
        <f t="shared" si="2"/>
        <v>0</v>
      </c>
    </row>
    <row r="146" spans="1:9" hidden="1" x14ac:dyDescent="0.35">
      <c r="A146" s="2">
        <v>44409</v>
      </c>
      <c r="B146" t="s">
        <v>40</v>
      </c>
      <c r="C146" t="s">
        <v>41</v>
      </c>
      <c r="D146" t="s">
        <v>42</v>
      </c>
      <c r="E146" t="s">
        <v>33</v>
      </c>
      <c r="F146">
        <v>7289.6</v>
      </c>
      <c r="G146" t="s">
        <v>11</v>
      </c>
      <c r="H146">
        <v>15000</v>
      </c>
      <c r="I146" s="4">
        <f t="shared" si="2"/>
        <v>0</v>
      </c>
    </row>
    <row r="147" spans="1:9" hidden="1" x14ac:dyDescent="0.35">
      <c r="A147" s="2">
        <v>44409</v>
      </c>
      <c r="B147" t="s">
        <v>40</v>
      </c>
      <c r="C147" t="s">
        <v>41</v>
      </c>
      <c r="D147" t="s">
        <v>42</v>
      </c>
      <c r="E147" t="s">
        <v>33</v>
      </c>
      <c r="F147">
        <v>8322.4</v>
      </c>
      <c r="G147" t="s">
        <v>11</v>
      </c>
      <c r="H147">
        <v>15000</v>
      </c>
      <c r="I147" s="4">
        <f t="shared" si="2"/>
        <v>0</v>
      </c>
    </row>
    <row r="148" spans="1:9" hidden="1" x14ac:dyDescent="0.35">
      <c r="A148" s="2">
        <v>44409</v>
      </c>
      <c r="B148" t="s">
        <v>62</v>
      </c>
      <c r="C148" t="s">
        <v>63</v>
      </c>
      <c r="D148" t="s">
        <v>64</v>
      </c>
      <c r="E148" t="s">
        <v>33</v>
      </c>
      <c r="F148">
        <v>8501.9000000000015</v>
      </c>
      <c r="G148" t="s">
        <v>15</v>
      </c>
      <c r="H148">
        <v>15000</v>
      </c>
      <c r="I148" s="4">
        <f t="shared" si="2"/>
        <v>0</v>
      </c>
    </row>
    <row r="149" spans="1:9" hidden="1" x14ac:dyDescent="0.35">
      <c r="A149" s="2">
        <v>44409</v>
      </c>
      <c r="B149" t="s">
        <v>30</v>
      </c>
      <c r="C149" t="s">
        <v>31</v>
      </c>
      <c r="D149" t="s">
        <v>32</v>
      </c>
      <c r="E149" t="s">
        <v>33</v>
      </c>
      <c r="F149">
        <v>9708.2999999999993</v>
      </c>
      <c r="G149" t="s">
        <v>15</v>
      </c>
      <c r="H149">
        <v>15000</v>
      </c>
      <c r="I149" s="4">
        <f t="shared" si="2"/>
        <v>0</v>
      </c>
    </row>
    <row r="150" spans="1:9" hidden="1" x14ac:dyDescent="0.35">
      <c r="A150" s="2">
        <v>44409</v>
      </c>
      <c r="B150" t="s">
        <v>40</v>
      </c>
      <c r="C150" t="s">
        <v>41</v>
      </c>
      <c r="D150" t="s">
        <v>42</v>
      </c>
      <c r="E150" t="s">
        <v>33</v>
      </c>
      <c r="F150">
        <v>12944.399999999998</v>
      </c>
      <c r="G150" t="s">
        <v>15</v>
      </c>
      <c r="H150">
        <v>15000</v>
      </c>
      <c r="I150" s="4">
        <f t="shared" si="2"/>
        <v>0</v>
      </c>
    </row>
    <row r="151" spans="1:9" hidden="1" x14ac:dyDescent="0.35">
      <c r="A151" s="2">
        <v>44409</v>
      </c>
      <c r="B151" t="s">
        <v>30</v>
      </c>
      <c r="C151" t="s">
        <v>31</v>
      </c>
      <c r="D151" t="s">
        <v>32</v>
      </c>
      <c r="E151" t="s">
        <v>33</v>
      </c>
      <c r="F151">
        <v>14248</v>
      </c>
      <c r="G151" t="s">
        <v>15</v>
      </c>
      <c r="H151">
        <v>15000</v>
      </c>
      <c r="I151" s="4">
        <f t="shared" si="2"/>
        <v>0</v>
      </c>
    </row>
    <row r="152" spans="1:9" hidden="1" x14ac:dyDescent="0.35">
      <c r="A152" s="2">
        <v>44409</v>
      </c>
      <c r="B152" t="s">
        <v>40</v>
      </c>
      <c r="C152" t="s">
        <v>41</v>
      </c>
      <c r="D152" t="s">
        <v>42</v>
      </c>
      <c r="E152" t="s">
        <v>33</v>
      </c>
      <c r="F152">
        <v>18298.399999999998</v>
      </c>
      <c r="G152" t="s">
        <v>43</v>
      </c>
      <c r="H152">
        <v>15000</v>
      </c>
      <c r="I152" s="4">
        <f t="shared" si="2"/>
        <v>1829.84</v>
      </c>
    </row>
    <row r="153" spans="1:9" hidden="1" x14ac:dyDescent="0.35">
      <c r="A153" s="2">
        <v>44409</v>
      </c>
      <c r="B153" t="s">
        <v>40</v>
      </c>
      <c r="C153" t="s">
        <v>41</v>
      </c>
      <c r="D153" t="s">
        <v>42</v>
      </c>
      <c r="E153" t="s">
        <v>33</v>
      </c>
      <c r="F153">
        <v>18838.399999999998</v>
      </c>
      <c r="G153" t="s">
        <v>43</v>
      </c>
      <c r="H153">
        <v>15000</v>
      </c>
      <c r="I153" s="4">
        <f t="shared" si="2"/>
        <v>1883.84</v>
      </c>
    </row>
    <row r="154" spans="1:9" hidden="1" x14ac:dyDescent="0.35">
      <c r="A154" s="2">
        <v>44409</v>
      </c>
      <c r="B154" t="s">
        <v>71</v>
      </c>
      <c r="C154" t="s">
        <v>72</v>
      </c>
      <c r="D154" t="s">
        <v>73</v>
      </c>
      <c r="E154" t="s">
        <v>33</v>
      </c>
      <c r="F154">
        <v>24469.599999999999</v>
      </c>
      <c r="G154" t="s">
        <v>15</v>
      </c>
      <c r="H154">
        <v>15000</v>
      </c>
      <c r="I154" s="4">
        <f t="shared" si="2"/>
        <v>2446.96</v>
      </c>
    </row>
    <row r="155" spans="1:9" hidden="1" x14ac:dyDescent="0.35">
      <c r="A155" s="2">
        <v>44409</v>
      </c>
      <c r="B155" t="s">
        <v>71</v>
      </c>
      <c r="C155" t="s">
        <v>72</v>
      </c>
      <c r="D155" t="s">
        <v>73</v>
      </c>
      <c r="E155" t="s">
        <v>33</v>
      </c>
      <c r="F155">
        <v>31053.4</v>
      </c>
      <c r="G155" t="s">
        <v>11</v>
      </c>
      <c r="H155">
        <v>15000</v>
      </c>
      <c r="I155" s="4">
        <f t="shared" si="2"/>
        <v>3105.34</v>
      </c>
    </row>
    <row r="156" spans="1:9" hidden="1" x14ac:dyDescent="0.35">
      <c r="A156" s="2">
        <v>44440</v>
      </c>
      <c r="B156" t="s">
        <v>40</v>
      </c>
      <c r="C156" t="s">
        <v>41</v>
      </c>
      <c r="D156" t="s">
        <v>42</v>
      </c>
      <c r="E156" t="s">
        <v>33</v>
      </c>
      <c r="F156">
        <v>3710</v>
      </c>
      <c r="G156" t="s">
        <v>43</v>
      </c>
      <c r="H156">
        <v>15000</v>
      </c>
      <c r="I156" s="4">
        <f t="shared" si="2"/>
        <v>0</v>
      </c>
    </row>
    <row r="157" spans="1:9" hidden="1" x14ac:dyDescent="0.35">
      <c r="A157" s="2">
        <v>44440</v>
      </c>
      <c r="B157" t="s">
        <v>62</v>
      </c>
      <c r="C157" t="s">
        <v>63</v>
      </c>
      <c r="D157" t="s">
        <v>64</v>
      </c>
      <c r="E157" t="s">
        <v>33</v>
      </c>
      <c r="F157">
        <v>6600</v>
      </c>
      <c r="G157" t="s">
        <v>11</v>
      </c>
      <c r="H157">
        <v>15000</v>
      </c>
      <c r="I157" s="4">
        <f t="shared" si="2"/>
        <v>0</v>
      </c>
    </row>
    <row r="158" spans="1:9" hidden="1" x14ac:dyDescent="0.35">
      <c r="A158" s="2">
        <v>44440</v>
      </c>
      <c r="B158" t="s">
        <v>71</v>
      </c>
      <c r="C158" t="s">
        <v>72</v>
      </c>
      <c r="D158" t="s">
        <v>73</v>
      </c>
      <c r="E158" t="s">
        <v>33</v>
      </c>
      <c r="F158">
        <v>8001</v>
      </c>
      <c r="G158" t="s">
        <v>11</v>
      </c>
      <c r="H158">
        <v>15000</v>
      </c>
      <c r="I158" s="4">
        <f t="shared" si="2"/>
        <v>0</v>
      </c>
    </row>
    <row r="159" spans="1:9" hidden="1" x14ac:dyDescent="0.35">
      <c r="A159" s="2">
        <v>44440</v>
      </c>
      <c r="B159" t="s">
        <v>40</v>
      </c>
      <c r="C159" t="s">
        <v>41</v>
      </c>
      <c r="D159" t="s">
        <v>42</v>
      </c>
      <c r="E159" t="s">
        <v>33</v>
      </c>
      <c r="F159">
        <v>8772</v>
      </c>
      <c r="G159" t="s">
        <v>15</v>
      </c>
      <c r="H159">
        <v>15000</v>
      </c>
      <c r="I159" s="4">
        <f t="shared" si="2"/>
        <v>0</v>
      </c>
    </row>
    <row r="160" spans="1:9" hidden="1" x14ac:dyDescent="0.35">
      <c r="A160" s="2">
        <v>44440</v>
      </c>
      <c r="B160" t="s">
        <v>40</v>
      </c>
      <c r="C160" t="s">
        <v>41</v>
      </c>
      <c r="D160" t="s">
        <v>42</v>
      </c>
      <c r="E160" t="s">
        <v>33</v>
      </c>
      <c r="F160">
        <v>14089.199999999999</v>
      </c>
      <c r="G160" t="s">
        <v>15</v>
      </c>
      <c r="H160">
        <v>15000</v>
      </c>
      <c r="I160" s="4">
        <f t="shared" si="2"/>
        <v>0</v>
      </c>
    </row>
    <row r="161" spans="1:9" hidden="1" x14ac:dyDescent="0.35">
      <c r="A161" s="2">
        <v>44440</v>
      </c>
      <c r="B161" t="s">
        <v>30</v>
      </c>
      <c r="C161" t="s">
        <v>31</v>
      </c>
      <c r="D161" t="s">
        <v>32</v>
      </c>
      <c r="E161" t="s">
        <v>33</v>
      </c>
      <c r="F161">
        <v>16702.400000000001</v>
      </c>
      <c r="G161" t="s">
        <v>15</v>
      </c>
      <c r="H161">
        <v>15000</v>
      </c>
      <c r="I161" s="4">
        <f t="shared" si="2"/>
        <v>1670.2400000000002</v>
      </c>
    </row>
    <row r="162" spans="1:9" hidden="1" x14ac:dyDescent="0.35">
      <c r="A162" s="2">
        <v>44440</v>
      </c>
      <c r="B162" t="s">
        <v>30</v>
      </c>
      <c r="C162" t="s">
        <v>31</v>
      </c>
      <c r="D162" t="s">
        <v>32</v>
      </c>
      <c r="E162" t="s">
        <v>33</v>
      </c>
      <c r="F162">
        <v>21216</v>
      </c>
      <c r="G162" t="s">
        <v>15</v>
      </c>
      <c r="H162">
        <v>15000</v>
      </c>
      <c r="I162" s="4">
        <f t="shared" si="2"/>
        <v>2121.6</v>
      </c>
    </row>
    <row r="163" spans="1:9" hidden="1" x14ac:dyDescent="0.35">
      <c r="A163" s="2">
        <v>44440</v>
      </c>
      <c r="B163" t="s">
        <v>62</v>
      </c>
      <c r="C163" t="s">
        <v>63</v>
      </c>
      <c r="D163" t="s">
        <v>64</v>
      </c>
      <c r="E163" t="s">
        <v>33</v>
      </c>
      <c r="F163">
        <v>21546</v>
      </c>
      <c r="G163" t="s">
        <v>11</v>
      </c>
      <c r="H163">
        <v>15000</v>
      </c>
      <c r="I163" s="4">
        <f t="shared" si="2"/>
        <v>2154.6</v>
      </c>
    </row>
    <row r="164" spans="1:9" hidden="1" x14ac:dyDescent="0.35">
      <c r="A164" s="2">
        <v>44440</v>
      </c>
      <c r="B164" t="s">
        <v>62</v>
      </c>
      <c r="C164" t="s">
        <v>63</v>
      </c>
      <c r="D164" t="s">
        <v>64</v>
      </c>
      <c r="E164" t="s">
        <v>33</v>
      </c>
      <c r="F164">
        <v>31186.6</v>
      </c>
      <c r="G164" t="s">
        <v>11</v>
      </c>
      <c r="H164">
        <v>15000</v>
      </c>
      <c r="I164" s="4">
        <f t="shared" si="2"/>
        <v>3118.66</v>
      </c>
    </row>
    <row r="165" spans="1:9" hidden="1" x14ac:dyDescent="0.35">
      <c r="A165" s="2">
        <v>44440</v>
      </c>
      <c r="B165" t="s">
        <v>30</v>
      </c>
      <c r="C165" t="s">
        <v>31</v>
      </c>
      <c r="D165" t="s">
        <v>32</v>
      </c>
      <c r="E165" t="s">
        <v>33</v>
      </c>
      <c r="F165">
        <v>31999.200000000001</v>
      </c>
      <c r="G165" t="s">
        <v>15</v>
      </c>
      <c r="H165">
        <v>15000</v>
      </c>
      <c r="I165" s="4">
        <f t="shared" si="2"/>
        <v>3199.92</v>
      </c>
    </row>
    <row r="166" spans="1:9" hidden="1" x14ac:dyDescent="0.35">
      <c r="A166" s="2">
        <v>44440</v>
      </c>
      <c r="B166" t="s">
        <v>62</v>
      </c>
      <c r="C166" t="s">
        <v>63</v>
      </c>
      <c r="D166" t="s">
        <v>64</v>
      </c>
      <c r="E166" t="s">
        <v>33</v>
      </c>
      <c r="F166">
        <v>37520</v>
      </c>
      <c r="G166" t="s">
        <v>15</v>
      </c>
      <c r="H166">
        <v>15000</v>
      </c>
      <c r="I166" s="4">
        <f t="shared" si="2"/>
        <v>3752</v>
      </c>
    </row>
    <row r="167" spans="1:9" hidden="1" x14ac:dyDescent="0.35">
      <c r="A167" s="2">
        <v>44440</v>
      </c>
      <c r="B167" t="s">
        <v>62</v>
      </c>
      <c r="C167" t="s">
        <v>63</v>
      </c>
      <c r="D167" t="s">
        <v>64</v>
      </c>
      <c r="E167" t="s">
        <v>33</v>
      </c>
      <c r="F167">
        <v>41215.299999999996</v>
      </c>
      <c r="G167" t="s">
        <v>43</v>
      </c>
      <c r="H167">
        <v>15000</v>
      </c>
      <c r="I167" s="4">
        <f t="shared" si="2"/>
        <v>4121.53</v>
      </c>
    </row>
    <row r="168" spans="1:9" hidden="1" x14ac:dyDescent="0.35">
      <c r="A168" s="2">
        <v>44470</v>
      </c>
      <c r="B168" t="s">
        <v>30</v>
      </c>
      <c r="C168" t="s">
        <v>31</v>
      </c>
      <c r="D168" t="s">
        <v>32</v>
      </c>
      <c r="E168" t="s">
        <v>33</v>
      </c>
      <c r="F168">
        <v>3035.1</v>
      </c>
      <c r="G168" t="s">
        <v>15</v>
      </c>
      <c r="H168">
        <v>15000</v>
      </c>
      <c r="I168" s="4">
        <f t="shared" si="2"/>
        <v>0</v>
      </c>
    </row>
    <row r="169" spans="1:9" hidden="1" x14ac:dyDescent="0.35">
      <c r="A169" s="2">
        <v>44470</v>
      </c>
      <c r="B169" t="s">
        <v>62</v>
      </c>
      <c r="C169" t="s">
        <v>63</v>
      </c>
      <c r="D169" t="s">
        <v>64</v>
      </c>
      <c r="E169" t="s">
        <v>33</v>
      </c>
      <c r="F169">
        <v>6688</v>
      </c>
      <c r="G169" t="s">
        <v>15</v>
      </c>
      <c r="H169">
        <v>15000</v>
      </c>
      <c r="I169" s="4">
        <f t="shared" si="2"/>
        <v>0</v>
      </c>
    </row>
    <row r="170" spans="1:9" hidden="1" x14ac:dyDescent="0.35">
      <c r="A170" s="2">
        <v>44470</v>
      </c>
      <c r="B170" t="s">
        <v>30</v>
      </c>
      <c r="C170" t="s">
        <v>31</v>
      </c>
      <c r="D170" t="s">
        <v>32</v>
      </c>
      <c r="E170" t="s">
        <v>33</v>
      </c>
      <c r="F170">
        <v>7024.2</v>
      </c>
      <c r="G170" t="s">
        <v>43</v>
      </c>
      <c r="H170">
        <v>15000</v>
      </c>
      <c r="I170" s="4">
        <f t="shared" si="2"/>
        <v>0</v>
      </c>
    </row>
    <row r="171" spans="1:9" hidden="1" x14ac:dyDescent="0.35">
      <c r="A171" s="2">
        <v>44470</v>
      </c>
      <c r="B171" t="s">
        <v>62</v>
      </c>
      <c r="C171" t="s">
        <v>63</v>
      </c>
      <c r="D171" t="s">
        <v>64</v>
      </c>
      <c r="E171" t="s">
        <v>33</v>
      </c>
      <c r="F171">
        <v>7139.0000000000009</v>
      </c>
      <c r="G171" t="s">
        <v>11</v>
      </c>
      <c r="H171">
        <v>15000</v>
      </c>
      <c r="I171" s="4">
        <f t="shared" si="2"/>
        <v>0</v>
      </c>
    </row>
    <row r="172" spans="1:9" hidden="1" x14ac:dyDescent="0.35">
      <c r="A172" s="2">
        <v>44470</v>
      </c>
      <c r="B172" t="s">
        <v>40</v>
      </c>
      <c r="C172" t="s">
        <v>41</v>
      </c>
      <c r="D172" t="s">
        <v>42</v>
      </c>
      <c r="E172" t="s">
        <v>33</v>
      </c>
      <c r="F172">
        <v>10948</v>
      </c>
      <c r="G172" t="s">
        <v>15</v>
      </c>
      <c r="H172">
        <v>15000</v>
      </c>
      <c r="I172" s="4">
        <f t="shared" si="2"/>
        <v>0</v>
      </c>
    </row>
    <row r="173" spans="1:9" hidden="1" x14ac:dyDescent="0.35">
      <c r="A173" s="2">
        <v>44470</v>
      </c>
      <c r="B173" t="s">
        <v>40</v>
      </c>
      <c r="C173" t="s">
        <v>41</v>
      </c>
      <c r="D173" t="s">
        <v>42</v>
      </c>
      <c r="E173" t="s">
        <v>33</v>
      </c>
      <c r="F173">
        <v>10988.800000000001</v>
      </c>
      <c r="G173" t="s">
        <v>11</v>
      </c>
      <c r="H173">
        <v>15000</v>
      </c>
      <c r="I173" s="4">
        <f t="shared" si="2"/>
        <v>0</v>
      </c>
    </row>
    <row r="174" spans="1:9" hidden="1" x14ac:dyDescent="0.35">
      <c r="A174" s="2">
        <v>44470</v>
      </c>
      <c r="B174" t="s">
        <v>40</v>
      </c>
      <c r="C174" t="s">
        <v>41</v>
      </c>
      <c r="D174" t="s">
        <v>42</v>
      </c>
      <c r="E174" t="s">
        <v>33</v>
      </c>
      <c r="F174">
        <v>12306.6</v>
      </c>
      <c r="G174" t="s">
        <v>15</v>
      </c>
      <c r="H174">
        <v>15000</v>
      </c>
      <c r="I174" s="4">
        <f t="shared" si="2"/>
        <v>0</v>
      </c>
    </row>
    <row r="175" spans="1:9" hidden="1" x14ac:dyDescent="0.35">
      <c r="A175" s="2">
        <v>44470</v>
      </c>
      <c r="B175" t="s">
        <v>40</v>
      </c>
      <c r="C175" t="s">
        <v>41</v>
      </c>
      <c r="D175" t="s">
        <v>42</v>
      </c>
      <c r="E175" t="s">
        <v>33</v>
      </c>
      <c r="F175">
        <v>16077</v>
      </c>
      <c r="G175" t="s">
        <v>15</v>
      </c>
      <c r="H175">
        <v>15000</v>
      </c>
      <c r="I175" s="4">
        <f t="shared" si="2"/>
        <v>1607.7</v>
      </c>
    </row>
    <row r="176" spans="1:9" hidden="1" x14ac:dyDescent="0.35">
      <c r="A176" s="2">
        <v>44470</v>
      </c>
      <c r="B176" t="s">
        <v>59</v>
      </c>
      <c r="C176" t="s">
        <v>60</v>
      </c>
      <c r="D176" t="s">
        <v>61</v>
      </c>
      <c r="E176" t="s">
        <v>33</v>
      </c>
      <c r="F176">
        <v>19594</v>
      </c>
      <c r="G176" t="s">
        <v>15</v>
      </c>
      <c r="H176">
        <v>15000</v>
      </c>
      <c r="I176" s="4">
        <f t="shared" si="2"/>
        <v>1959.4</v>
      </c>
    </row>
    <row r="177" spans="1:9" hidden="1" x14ac:dyDescent="0.35">
      <c r="A177" s="2">
        <v>44470</v>
      </c>
      <c r="B177" t="s">
        <v>30</v>
      </c>
      <c r="C177" t="s">
        <v>31</v>
      </c>
      <c r="D177" t="s">
        <v>32</v>
      </c>
      <c r="E177" t="s">
        <v>33</v>
      </c>
      <c r="F177">
        <v>19946.199999999997</v>
      </c>
      <c r="G177" t="s">
        <v>43</v>
      </c>
      <c r="H177">
        <v>15000</v>
      </c>
      <c r="I177" s="4">
        <f t="shared" si="2"/>
        <v>1994.62</v>
      </c>
    </row>
    <row r="178" spans="1:9" hidden="1" x14ac:dyDescent="0.35">
      <c r="A178" s="2">
        <v>44470</v>
      </c>
      <c r="B178" t="s">
        <v>71</v>
      </c>
      <c r="C178" t="s">
        <v>72</v>
      </c>
      <c r="D178" t="s">
        <v>73</v>
      </c>
      <c r="E178" t="s">
        <v>33</v>
      </c>
      <c r="F178">
        <v>26773.4</v>
      </c>
      <c r="G178" t="s">
        <v>43</v>
      </c>
      <c r="H178">
        <v>15000</v>
      </c>
      <c r="I178" s="4">
        <f t="shared" si="2"/>
        <v>2677.34</v>
      </c>
    </row>
    <row r="179" spans="1:9" hidden="1" x14ac:dyDescent="0.35">
      <c r="A179" s="2">
        <v>44470</v>
      </c>
      <c r="B179" t="s">
        <v>40</v>
      </c>
      <c r="C179" t="s">
        <v>41</v>
      </c>
      <c r="D179" t="s">
        <v>42</v>
      </c>
      <c r="E179" t="s">
        <v>33</v>
      </c>
      <c r="F179">
        <v>28464.9</v>
      </c>
      <c r="G179" t="s">
        <v>43</v>
      </c>
      <c r="H179">
        <v>15000</v>
      </c>
      <c r="I179" s="4">
        <f t="shared" si="2"/>
        <v>2846.4900000000002</v>
      </c>
    </row>
    <row r="180" spans="1:9" hidden="1" x14ac:dyDescent="0.35">
      <c r="A180" s="2">
        <v>44470</v>
      </c>
      <c r="B180" t="s">
        <v>62</v>
      </c>
      <c r="C180" t="s">
        <v>63</v>
      </c>
      <c r="D180" t="s">
        <v>64</v>
      </c>
      <c r="E180" t="s">
        <v>33</v>
      </c>
      <c r="F180">
        <v>37544.800000000003</v>
      </c>
      <c r="G180" t="s">
        <v>11</v>
      </c>
      <c r="H180">
        <v>15000</v>
      </c>
      <c r="I180" s="4">
        <f t="shared" si="2"/>
        <v>3754.4800000000005</v>
      </c>
    </row>
    <row r="181" spans="1:9" hidden="1" x14ac:dyDescent="0.35">
      <c r="A181" s="2">
        <v>44470</v>
      </c>
      <c r="B181" t="s">
        <v>40</v>
      </c>
      <c r="C181" t="s">
        <v>41</v>
      </c>
      <c r="D181" t="s">
        <v>42</v>
      </c>
      <c r="E181" t="s">
        <v>33</v>
      </c>
      <c r="F181">
        <v>40224.800000000003</v>
      </c>
      <c r="G181" t="s">
        <v>11</v>
      </c>
      <c r="H181">
        <v>15000</v>
      </c>
      <c r="I181" s="4">
        <f t="shared" si="2"/>
        <v>4022.4800000000005</v>
      </c>
    </row>
    <row r="182" spans="1:9" hidden="1" x14ac:dyDescent="0.35">
      <c r="A182" s="2">
        <v>44470</v>
      </c>
      <c r="B182" t="s">
        <v>59</v>
      </c>
      <c r="C182" t="s">
        <v>60</v>
      </c>
      <c r="D182" t="s">
        <v>61</v>
      </c>
      <c r="E182" t="s">
        <v>33</v>
      </c>
      <c r="F182">
        <v>43591.8</v>
      </c>
      <c r="G182" t="s">
        <v>11</v>
      </c>
      <c r="H182">
        <v>15000</v>
      </c>
      <c r="I182" s="4">
        <f t="shared" si="2"/>
        <v>4359.18</v>
      </c>
    </row>
    <row r="183" spans="1:9" hidden="1" x14ac:dyDescent="0.35">
      <c r="A183" s="2">
        <v>44501</v>
      </c>
      <c r="B183" t="s">
        <v>71</v>
      </c>
      <c r="C183" t="s">
        <v>72</v>
      </c>
      <c r="D183" t="s">
        <v>73</v>
      </c>
      <c r="E183" t="s">
        <v>33</v>
      </c>
      <c r="F183">
        <v>9292.5</v>
      </c>
      <c r="G183" t="s">
        <v>15</v>
      </c>
      <c r="H183">
        <v>15000</v>
      </c>
      <c r="I183" s="4">
        <f t="shared" si="2"/>
        <v>0</v>
      </c>
    </row>
    <row r="184" spans="1:9" hidden="1" x14ac:dyDescent="0.35">
      <c r="A184" s="2">
        <v>44501</v>
      </c>
      <c r="B184" t="s">
        <v>59</v>
      </c>
      <c r="C184" t="s">
        <v>60</v>
      </c>
      <c r="D184" t="s">
        <v>61</v>
      </c>
      <c r="E184" t="s">
        <v>33</v>
      </c>
      <c r="F184">
        <v>28761.599999999999</v>
      </c>
      <c r="G184" t="s">
        <v>43</v>
      </c>
      <c r="H184">
        <v>15000</v>
      </c>
      <c r="I184" s="4">
        <f t="shared" si="2"/>
        <v>2876.16</v>
      </c>
    </row>
    <row r="185" spans="1:9" hidden="1" x14ac:dyDescent="0.35">
      <c r="A185" s="2">
        <v>44501</v>
      </c>
      <c r="B185" t="s">
        <v>40</v>
      </c>
      <c r="C185" t="s">
        <v>41</v>
      </c>
      <c r="D185" t="s">
        <v>42</v>
      </c>
      <c r="E185" t="s">
        <v>33</v>
      </c>
      <c r="F185">
        <v>41932.799999999996</v>
      </c>
      <c r="G185" t="s">
        <v>11</v>
      </c>
      <c r="H185">
        <v>15000</v>
      </c>
      <c r="I185" s="4">
        <f t="shared" si="2"/>
        <v>4193.28</v>
      </c>
    </row>
    <row r="186" spans="1:9" hidden="1" x14ac:dyDescent="0.35">
      <c r="A186" s="2">
        <v>44501</v>
      </c>
      <c r="B186" t="s">
        <v>30</v>
      </c>
      <c r="C186" t="s">
        <v>31</v>
      </c>
      <c r="D186" t="s">
        <v>32</v>
      </c>
      <c r="E186" t="s">
        <v>33</v>
      </c>
      <c r="F186">
        <v>42427</v>
      </c>
      <c r="G186" t="s">
        <v>15</v>
      </c>
      <c r="H186">
        <v>15000</v>
      </c>
      <c r="I186" s="4">
        <f t="shared" si="2"/>
        <v>4242.7</v>
      </c>
    </row>
    <row r="187" spans="1:9" hidden="1" x14ac:dyDescent="0.35">
      <c r="A187" s="2">
        <v>44501</v>
      </c>
      <c r="B187" t="s">
        <v>71</v>
      </c>
      <c r="C187" t="s">
        <v>72</v>
      </c>
      <c r="D187" t="s">
        <v>73</v>
      </c>
      <c r="E187" t="s">
        <v>33</v>
      </c>
      <c r="F187">
        <v>47510.400000000001</v>
      </c>
      <c r="G187" t="s">
        <v>15</v>
      </c>
      <c r="H187">
        <v>15000</v>
      </c>
      <c r="I187" s="4">
        <f t="shared" si="2"/>
        <v>4751.04</v>
      </c>
    </row>
    <row r="188" spans="1:9" hidden="1" x14ac:dyDescent="0.35">
      <c r="A188" s="2">
        <v>44531</v>
      </c>
      <c r="B188" t="s">
        <v>59</v>
      </c>
      <c r="C188" t="s">
        <v>60</v>
      </c>
      <c r="D188" t="s">
        <v>61</v>
      </c>
      <c r="E188" t="s">
        <v>33</v>
      </c>
      <c r="F188">
        <v>7721.5999999999995</v>
      </c>
      <c r="G188" t="s">
        <v>11</v>
      </c>
      <c r="H188">
        <v>15000</v>
      </c>
      <c r="I188" s="4">
        <f t="shared" si="2"/>
        <v>0</v>
      </c>
    </row>
    <row r="189" spans="1:9" hidden="1" x14ac:dyDescent="0.35">
      <c r="A189" s="2">
        <v>44531</v>
      </c>
      <c r="B189" t="s">
        <v>40</v>
      </c>
      <c r="C189" t="s">
        <v>41</v>
      </c>
      <c r="D189" t="s">
        <v>42</v>
      </c>
      <c r="E189" t="s">
        <v>33</v>
      </c>
      <c r="F189">
        <v>8925.7000000000007</v>
      </c>
      <c r="G189" t="s">
        <v>11</v>
      </c>
      <c r="H189">
        <v>15000</v>
      </c>
      <c r="I189" s="4">
        <f t="shared" si="2"/>
        <v>0</v>
      </c>
    </row>
    <row r="190" spans="1:9" hidden="1" x14ac:dyDescent="0.35">
      <c r="A190" s="2">
        <v>44531</v>
      </c>
      <c r="B190" t="s">
        <v>40</v>
      </c>
      <c r="C190" t="s">
        <v>41</v>
      </c>
      <c r="D190" t="s">
        <v>42</v>
      </c>
      <c r="E190" t="s">
        <v>33</v>
      </c>
      <c r="F190">
        <v>15802.6</v>
      </c>
      <c r="G190" t="s">
        <v>43</v>
      </c>
      <c r="H190">
        <v>15000</v>
      </c>
      <c r="I190" s="4">
        <f t="shared" si="2"/>
        <v>1580.2600000000002</v>
      </c>
    </row>
    <row r="191" spans="1:9" hidden="1" x14ac:dyDescent="0.35">
      <c r="A191" s="2">
        <v>44531</v>
      </c>
      <c r="B191" t="s">
        <v>71</v>
      </c>
      <c r="C191" t="s">
        <v>72</v>
      </c>
      <c r="D191" t="s">
        <v>73</v>
      </c>
      <c r="E191" t="s">
        <v>33</v>
      </c>
      <c r="F191">
        <v>21103.3</v>
      </c>
      <c r="G191" t="s">
        <v>43</v>
      </c>
      <c r="H191">
        <v>15000</v>
      </c>
      <c r="I191" s="4">
        <f t="shared" si="2"/>
        <v>2110.33</v>
      </c>
    </row>
    <row r="192" spans="1:9" hidden="1" x14ac:dyDescent="0.35">
      <c r="A192" s="2">
        <v>44531</v>
      </c>
      <c r="B192" t="s">
        <v>71</v>
      </c>
      <c r="C192" t="s">
        <v>72</v>
      </c>
      <c r="D192" t="s">
        <v>73</v>
      </c>
      <c r="E192" t="s">
        <v>33</v>
      </c>
      <c r="F192">
        <v>22351.100000000002</v>
      </c>
      <c r="G192" t="s">
        <v>43</v>
      </c>
      <c r="H192">
        <v>15000</v>
      </c>
      <c r="I192" s="4">
        <f t="shared" si="2"/>
        <v>2235.11</v>
      </c>
    </row>
    <row r="193" spans="1:9" hidden="1" x14ac:dyDescent="0.35">
      <c r="A193" s="2">
        <v>44531</v>
      </c>
      <c r="B193" t="s">
        <v>40</v>
      </c>
      <c r="C193" t="s">
        <v>41</v>
      </c>
      <c r="D193" t="s">
        <v>42</v>
      </c>
      <c r="E193" t="s">
        <v>33</v>
      </c>
      <c r="F193">
        <v>43974</v>
      </c>
      <c r="G193" t="s">
        <v>11</v>
      </c>
      <c r="H193">
        <v>15000</v>
      </c>
      <c r="I193" s="4">
        <f t="shared" si="2"/>
        <v>4397.4000000000005</v>
      </c>
    </row>
    <row r="194" spans="1:9" hidden="1" x14ac:dyDescent="0.35">
      <c r="A194" s="2">
        <v>44197</v>
      </c>
      <c r="B194" t="s">
        <v>23</v>
      </c>
      <c r="C194" t="s">
        <v>24</v>
      </c>
      <c r="D194" t="s">
        <v>25</v>
      </c>
      <c r="E194" t="s">
        <v>26</v>
      </c>
      <c r="F194">
        <v>3008.3999999999996</v>
      </c>
      <c r="G194" t="s">
        <v>15</v>
      </c>
      <c r="H194">
        <v>15000</v>
      </c>
      <c r="I194" s="4">
        <f t="shared" ref="I194:I257" si="3">IF(F194&gt;=H194,(Commission*F194),0)</f>
        <v>0</v>
      </c>
    </row>
    <row r="195" spans="1:9" hidden="1" x14ac:dyDescent="0.35">
      <c r="A195" s="2">
        <v>44197</v>
      </c>
      <c r="B195" t="s">
        <v>50</v>
      </c>
      <c r="C195" t="s">
        <v>51</v>
      </c>
      <c r="D195" t="s">
        <v>52</v>
      </c>
      <c r="E195" t="s">
        <v>26</v>
      </c>
      <c r="F195">
        <v>7221.5999999999995</v>
      </c>
      <c r="G195" t="s">
        <v>43</v>
      </c>
      <c r="H195">
        <v>15000</v>
      </c>
      <c r="I195" s="4">
        <f t="shared" si="3"/>
        <v>0</v>
      </c>
    </row>
    <row r="196" spans="1:9" hidden="1" x14ac:dyDescent="0.35">
      <c r="A196" s="2">
        <v>44197</v>
      </c>
      <c r="B196" t="s">
        <v>23</v>
      </c>
      <c r="C196" t="s">
        <v>24</v>
      </c>
      <c r="D196" t="s">
        <v>25</v>
      </c>
      <c r="E196" t="s">
        <v>26</v>
      </c>
      <c r="F196">
        <v>10903.199999999999</v>
      </c>
      <c r="G196" t="s">
        <v>15</v>
      </c>
      <c r="H196">
        <v>15000</v>
      </c>
      <c r="I196" s="4">
        <f t="shared" si="3"/>
        <v>0</v>
      </c>
    </row>
    <row r="197" spans="1:9" hidden="1" x14ac:dyDescent="0.35">
      <c r="A197" s="2">
        <v>44197</v>
      </c>
      <c r="B197" t="s">
        <v>34</v>
      </c>
      <c r="C197" t="s">
        <v>35</v>
      </c>
      <c r="D197" t="s">
        <v>36</v>
      </c>
      <c r="E197" t="s">
        <v>26</v>
      </c>
      <c r="F197">
        <v>14616</v>
      </c>
      <c r="G197" t="s">
        <v>15</v>
      </c>
      <c r="H197">
        <v>15000</v>
      </c>
      <c r="I197" s="4">
        <f t="shared" si="3"/>
        <v>0</v>
      </c>
    </row>
    <row r="198" spans="1:9" hidden="1" x14ac:dyDescent="0.35">
      <c r="A198" s="2">
        <v>44197</v>
      </c>
      <c r="B198" t="s">
        <v>47</v>
      </c>
      <c r="C198" t="s">
        <v>48</v>
      </c>
      <c r="D198" t="s">
        <v>49</v>
      </c>
      <c r="E198" t="s">
        <v>26</v>
      </c>
      <c r="F198">
        <v>18885.900000000001</v>
      </c>
      <c r="G198" t="s">
        <v>43</v>
      </c>
      <c r="H198">
        <v>15000</v>
      </c>
      <c r="I198" s="4">
        <f t="shared" si="3"/>
        <v>1888.5900000000001</v>
      </c>
    </row>
    <row r="199" spans="1:9" hidden="1" x14ac:dyDescent="0.35">
      <c r="A199" s="2">
        <v>44197</v>
      </c>
      <c r="B199" t="s">
        <v>47</v>
      </c>
      <c r="C199" t="s">
        <v>48</v>
      </c>
      <c r="D199" t="s">
        <v>49</v>
      </c>
      <c r="E199" t="s">
        <v>26</v>
      </c>
      <c r="F199">
        <v>24236</v>
      </c>
      <c r="G199" t="s">
        <v>11</v>
      </c>
      <c r="H199">
        <v>15000</v>
      </c>
      <c r="I199" s="4">
        <f t="shared" si="3"/>
        <v>2423.6</v>
      </c>
    </row>
    <row r="200" spans="1:9" hidden="1" x14ac:dyDescent="0.35">
      <c r="A200" s="2">
        <v>44228</v>
      </c>
      <c r="B200" t="s">
        <v>34</v>
      </c>
      <c r="C200" t="s">
        <v>35</v>
      </c>
      <c r="D200" t="s">
        <v>36</v>
      </c>
      <c r="E200" t="s">
        <v>26</v>
      </c>
      <c r="F200">
        <v>3596</v>
      </c>
      <c r="G200" t="s">
        <v>15</v>
      </c>
      <c r="H200">
        <v>15000</v>
      </c>
      <c r="I200" s="4">
        <f t="shared" si="3"/>
        <v>0</v>
      </c>
    </row>
    <row r="201" spans="1:9" hidden="1" x14ac:dyDescent="0.35">
      <c r="A201" s="2">
        <v>44228</v>
      </c>
      <c r="B201" t="s">
        <v>56</v>
      </c>
      <c r="C201" t="s">
        <v>57</v>
      </c>
      <c r="D201" t="s">
        <v>58</v>
      </c>
      <c r="E201" t="s">
        <v>26</v>
      </c>
      <c r="F201">
        <v>6300</v>
      </c>
      <c r="G201" t="s">
        <v>43</v>
      </c>
      <c r="H201">
        <v>15000</v>
      </c>
      <c r="I201" s="4">
        <f t="shared" si="3"/>
        <v>0</v>
      </c>
    </row>
    <row r="202" spans="1:9" hidden="1" x14ac:dyDescent="0.35">
      <c r="A202" s="2">
        <v>44228</v>
      </c>
      <c r="B202" t="s">
        <v>34</v>
      </c>
      <c r="C202" t="s">
        <v>35</v>
      </c>
      <c r="D202" t="s">
        <v>36</v>
      </c>
      <c r="E202" t="s">
        <v>26</v>
      </c>
      <c r="F202">
        <v>6804</v>
      </c>
      <c r="G202" t="s">
        <v>11</v>
      </c>
      <c r="H202">
        <v>15000</v>
      </c>
      <c r="I202" s="4">
        <f t="shared" si="3"/>
        <v>0</v>
      </c>
    </row>
    <row r="203" spans="1:9" hidden="1" x14ac:dyDescent="0.35">
      <c r="A203" s="2">
        <v>44228</v>
      </c>
      <c r="B203" t="s">
        <v>50</v>
      </c>
      <c r="C203" t="s">
        <v>51</v>
      </c>
      <c r="D203" t="s">
        <v>52</v>
      </c>
      <c r="E203" t="s">
        <v>26</v>
      </c>
      <c r="F203">
        <v>8524.4000000000015</v>
      </c>
      <c r="G203" t="s">
        <v>43</v>
      </c>
      <c r="H203">
        <v>15000</v>
      </c>
      <c r="I203" s="4">
        <f t="shared" si="3"/>
        <v>0</v>
      </c>
    </row>
    <row r="204" spans="1:9" hidden="1" x14ac:dyDescent="0.35">
      <c r="A204" s="2">
        <v>44228</v>
      </c>
      <c r="B204" t="s">
        <v>34</v>
      </c>
      <c r="C204" t="s">
        <v>35</v>
      </c>
      <c r="D204" t="s">
        <v>36</v>
      </c>
      <c r="E204" t="s">
        <v>26</v>
      </c>
      <c r="F204">
        <v>8772</v>
      </c>
      <c r="G204" t="s">
        <v>43</v>
      </c>
      <c r="H204">
        <v>15000</v>
      </c>
      <c r="I204" s="4">
        <f t="shared" si="3"/>
        <v>0</v>
      </c>
    </row>
    <row r="205" spans="1:9" hidden="1" x14ac:dyDescent="0.35">
      <c r="A205" s="2">
        <v>44228</v>
      </c>
      <c r="B205" t="s">
        <v>34</v>
      </c>
      <c r="C205" t="s">
        <v>35</v>
      </c>
      <c r="D205" t="s">
        <v>36</v>
      </c>
      <c r="E205" t="s">
        <v>26</v>
      </c>
      <c r="F205">
        <v>17328.300000000003</v>
      </c>
      <c r="G205" t="s">
        <v>43</v>
      </c>
      <c r="H205">
        <v>15000</v>
      </c>
      <c r="I205" s="4">
        <f t="shared" si="3"/>
        <v>1732.8300000000004</v>
      </c>
    </row>
    <row r="206" spans="1:9" hidden="1" x14ac:dyDescent="0.35">
      <c r="A206" s="2">
        <v>44228</v>
      </c>
      <c r="B206" t="s">
        <v>56</v>
      </c>
      <c r="C206" t="s">
        <v>57</v>
      </c>
      <c r="D206" t="s">
        <v>58</v>
      </c>
      <c r="E206" t="s">
        <v>26</v>
      </c>
      <c r="F206">
        <v>21438.899999999998</v>
      </c>
      <c r="G206" t="s">
        <v>11</v>
      </c>
      <c r="H206">
        <v>15000</v>
      </c>
      <c r="I206" s="4">
        <f t="shared" si="3"/>
        <v>2143.89</v>
      </c>
    </row>
    <row r="207" spans="1:9" hidden="1" x14ac:dyDescent="0.35">
      <c r="A207" s="2">
        <v>44228</v>
      </c>
      <c r="B207" t="s">
        <v>50</v>
      </c>
      <c r="C207" t="s">
        <v>51</v>
      </c>
      <c r="D207" t="s">
        <v>52</v>
      </c>
      <c r="E207" t="s">
        <v>26</v>
      </c>
      <c r="F207">
        <v>26556.799999999999</v>
      </c>
      <c r="G207" t="s">
        <v>15</v>
      </c>
      <c r="H207">
        <v>15000</v>
      </c>
      <c r="I207" s="4">
        <f t="shared" si="3"/>
        <v>2655.6800000000003</v>
      </c>
    </row>
    <row r="208" spans="1:9" hidden="1" x14ac:dyDescent="0.35">
      <c r="A208" s="2">
        <v>44228</v>
      </c>
      <c r="B208" t="s">
        <v>50</v>
      </c>
      <c r="C208" t="s">
        <v>51</v>
      </c>
      <c r="D208" t="s">
        <v>52</v>
      </c>
      <c r="E208" t="s">
        <v>26</v>
      </c>
      <c r="F208">
        <v>33132.600000000006</v>
      </c>
      <c r="G208" t="s">
        <v>43</v>
      </c>
      <c r="H208">
        <v>15000</v>
      </c>
      <c r="I208" s="4">
        <f t="shared" si="3"/>
        <v>3313.2600000000007</v>
      </c>
    </row>
    <row r="209" spans="1:9" hidden="1" x14ac:dyDescent="0.35">
      <c r="A209" s="2">
        <v>44256</v>
      </c>
      <c r="B209" t="s">
        <v>34</v>
      </c>
      <c r="C209" t="s">
        <v>35</v>
      </c>
      <c r="D209" t="s">
        <v>36</v>
      </c>
      <c r="E209" t="s">
        <v>26</v>
      </c>
      <c r="F209">
        <v>6544.8</v>
      </c>
      <c r="G209" t="s">
        <v>11</v>
      </c>
      <c r="H209">
        <v>15000</v>
      </c>
      <c r="I209" s="4">
        <f t="shared" si="3"/>
        <v>0</v>
      </c>
    </row>
    <row r="210" spans="1:9" hidden="1" x14ac:dyDescent="0.35">
      <c r="A210" s="2">
        <v>44256</v>
      </c>
      <c r="B210" t="s">
        <v>50</v>
      </c>
      <c r="C210" t="s">
        <v>51</v>
      </c>
      <c r="D210" t="s">
        <v>52</v>
      </c>
      <c r="E210" t="s">
        <v>26</v>
      </c>
      <c r="F210">
        <v>11166.300000000001</v>
      </c>
      <c r="G210" t="s">
        <v>15</v>
      </c>
      <c r="H210">
        <v>15000</v>
      </c>
      <c r="I210" s="4">
        <f t="shared" si="3"/>
        <v>0</v>
      </c>
    </row>
    <row r="211" spans="1:9" hidden="1" x14ac:dyDescent="0.35">
      <c r="A211" s="2">
        <v>44256</v>
      </c>
      <c r="B211" t="s">
        <v>34</v>
      </c>
      <c r="C211" t="s">
        <v>35</v>
      </c>
      <c r="D211" t="s">
        <v>36</v>
      </c>
      <c r="E211" t="s">
        <v>26</v>
      </c>
      <c r="F211">
        <v>11403</v>
      </c>
      <c r="G211" t="s">
        <v>15</v>
      </c>
      <c r="H211">
        <v>15000</v>
      </c>
      <c r="I211" s="4">
        <f t="shared" si="3"/>
        <v>0</v>
      </c>
    </row>
    <row r="212" spans="1:9" hidden="1" x14ac:dyDescent="0.35">
      <c r="A212" s="2">
        <v>44256</v>
      </c>
      <c r="B212" t="s">
        <v>34</v>
      </c>
      <c r="C212" t="s">
        <v>35</v>
      </c>
      <c r="D212" t="s">
        <v>36</v>
      </c>
      <c r="E212" t="s">
        <v>26</v>
      </c>
      <c r="F212">
        <v>11554.400000000001</v>
      </c>
      <c r="G212" t="s">
        <v>15</v>
      </c>
      <c r="H212">
        <v>15000</v>
      </c>
      <c r="I212" s="4">
        <f t="shared" si="3"/>
        <v>0</v>
      </c>
    </row>
    <row r="213" spans="1:9" hidden="1" x14ac:dyDescent="0.35">
      <c r="A213" s="2">
        <v>44256</v>
      </c>
      <c r="B213" t="s">
        <v>23</v>
      </c>
      <c r="C213" t="s">
        <v>24</v>
      </c>
      <c r="D213" t="s">
        <v>25</v>
      </c>
      <c r="E213" t="s">
        <v>26</v>
      </c>
      <c r="F213">
        <v>12143.999999999998</v>
      </c>
      <c r="G213" t="s">
        <v>15</v>
      </c>
      <c r="H213">
        <v>15000</v>
      </c>
      <c r="I213" s="4">
        <f t="shared" si="3"/>
        <v>0</v>
      </c>
    </row>
    <row r="214" spans="1:9" hidden="1" x14ac:dyDescent="0.35">
      <c r="A214" s="2">
        <v>44256</v>
      </c>
      <c r="B214" t="s">
        <v>23</v>
      </c>
      <c r="C214" t="s">
        <v>24</v>
      </c>
      <c r="D214" t="s">
        <v>25</v>
      </c>
      <c r="E214" t="s">
        <v>26</v>
      </c>
      <c r="F214">
        <v>13244.7</v>
      </c>
      <c r="G214" t="s">
        <v>11</v>
      </c>
      <c r="H214">
        <v>15000</v>
      </c>
      <c r="I214" s="4">
        <f t="shared" si="3"/>
        <v>0</v>
      </c>
    </row>
    <row r="215" spans="1:9" hidden="1" x14ac:dyDescent="0.35">
      <c r="A215" s="2">
        <v>44256</v>
      </c>
      <c r="B215" t="s">
        <v>47</v>
      </c>
      <c r="C215" t="s">
        <v>48</v>
      </c>
      <c r="D215" t="s">
        <v>49</v>
      </c>
      <c r="E215" t="s">
        <v>26</v>
      </c>
      <c r="F215">
        <v>23014.400000000001</v>
      </c>
      <c r="G215" t="s">
        <v>11</v>
      </c>
      <c r="H215">
        <v>15000</v>
      </c>
      <c r="I215" s="4">
        <f t="shared" si="3"/>
        <v>2301.44</v>
      </c>
    </row>
    <row r="216" spans="1:9" hidden="1" x14ac:dyDescent="0.35">
      <c r="A216" s="2">
        <v>44256</v>
      </c>
      <c r="B216" t="s">
        <v>23</v>
      </c>
      <c r="C216" t="s">
        <v>24</v>
      </c>
      <c r="D216" t="s">
        <v>25</v>
      </c>
      <c r="E216" t="s">
        <v>26</v>
      </c>
      <c r="F216">
        <v>26200</v>
      </c>
      <c r="G216" t="s">
        <v>15</v>
      </c>
      <c r="H216">
        <v>15000</v>
      </c>
      <c r="I216" s="4">
        <f t="shared" si="3"/>
        <v>2620</v>
      </c>
    </row>
    <row r="217" spans="1:9" hidden="1" x14ac:dyDescent="0.35">
      <c r="A217" s="2">
        <v>44256</v>
      </c>
      <c r="B217" t="s">
        <v>50</v>
      </c>
      <c r="C217" t="s">
        <v>51</v>
      </c>
      <c r="D217" t="s">
        <v>52</v>
      </c>
      <c r="E217" t="s">
        <v>26</v>
      </c>
      <c r="F217">
        <v>28286.399999999998</v>
      </c>
      <c r="G217" t="s">
        <v>11</v>
      </c>
      <c r="H217">
        <v>15000</v>
      </c>
      <c r="I217" s="4">
        <f t="shared" si="3"/>
        <v>2828.64</v>
      </c>
    </row>
    <row r="218" spans="1:9" hidden="1" x14ac:dyDescent="0.35">
      <c r="A218" s="2">
        <v>44256</v>
      </c>
      <c r="B218" t="s">
        <v>23</v>
      </c>
      <c r="C218" t="s">
        <v>24</v>
      </c>
      <c r="D218" t="s">
        <v>25</v>
      </c>
      <c r="E218" t="s">
        <v>26</v>
      </c>
      <c r="F218">
        <v>35715.4</v>
      </c>
      <c r="G218" t="s">
        <v>15</v>
      </c>
      <c r="H218">
        <v>15000</v>
      </c>
      <c r="I218" s="4">
        <f t="shared" si="3"/>
        <v>3571.5400000000004</v>
      </c>
    </row>
    <row r="219" spans="1:9" hidden="1" x14ac:dyDescent="0.35">
      <c r="A219" s="2">
        <v>44287</v>
      </c>
      <c r="B219" t="s">
        <v>56</v>
      </c>
      <c r="C219" t="s">
        <v>57</v>
      </c>
      <c r="D219" t="s">
        <v>58</v>
      </c>
      <c r="E219" t="s">
        <v>26</v>
      </c>
      <c r="F219">
        <v>6960</v>
      </c>
      <c r="G219" t="s">
        <v>43</v>
      </c>
      <c r="H219">
        <v>15000</v>
      </c>
      <c r="I219" s="4">
        <f t="shared" si="3"/>
        <v>0</v>
      </c>
    </row>
    <row r="220" spans="1:9" hidden="1" x14ac:dyDescent="0.35">
      <c r="A220" s="2">
        <v>44287</v>
      </c>
      <c r="B220" t="s">
        <v>47</v>
      </c>
      <c r="C220" t="s">
        <v>48</v>
      </c>
      <c r="D220" t="s">
        <v>49</v>
      </c>
      <c r="E220" t="s">
        <v>26</v>
      </c>
      <c r="F220">
        <v>9627.8999999999978</v>
      </c>
      <c r="G220" t="s">
        <v>11</v>
      </c>
      <c r="H220">
        <v>15000</v>
      </c>
      <c r="I220" s="4">
        <f t="shared" si="3"/>
        <v>0</v>
      </c>
    </row>
    <row r="221" spans="1:9" hidden="1" x14ac:dyDescent="0.35">
      <c r="A221" s="2">
        <v>44287</v>
      </c>
      <c r="B221" t="s">
        <v>34</v>
      </c>
      <c r="C221" t="s">
        <v>35</v>
      </c>
      <c r="D221" t="s">
        <v>36</v>
      </c>
      <c r="E221" t="s">
        <v>26</v>
      </c>
      <c r="F221">
        <v>13725.600000000002</v>
      </c>
      <c r="G221" t="s">
        <v>43</v>
      </c>
      <c r="H221">
        <v>15000</v>
      </c>
      <c r="I221" s="4">
        <f t="shared" si="3"/>
        <v>0</v>
      </c>
    </row>
    <row r="222" spans="1:9" hidden="1" x14ac:dyDescent="0.35">
      <c r="A222" s="2">
        <v>44287</v>
      </c>
      <c r="B222" t="s">
        <v>47</v>
      </c>
      <c r="C222" t="s">
        <v>48</v>
      </c>
      <c r="D222" t="s">
        <v>49</v>
      </c>
      <c r="E222" t="s">
        <v>26</v>
      </c>
      <c r="F222">
        <v>15353.2</v>
      </c>
      <c r="G222" t="s">
        <v>11</v>
      </c>
      <c r="H222">
        <v>15000</v>
      </c>
      <c r="I222" s="4">
        <f t="shared" si="3"/>
        <v>1535.3200000000002</v>
      </c>
    </row>
    <row r="223" spans="1:9" hidden="1" x14ac:dyDescent="0.35">
      <c r="A223" s="2">
        <v>44287</v>
      </c>
      <c r="B223" t="s">
        <v>23</v>
      </c>
      <c r="C223" t="s">
        <v>24</v>
      </c>
      <c r="D223" t="s">
        <v>25</v>
      </c>
      <c r="E223" t="s">
        <v>26</v>
      </c>
      <c r="F223">
        <v>18994.5</v>
      </c>
      <c r="G223" t="s">
        <v>15</v>
      </c>
      <c r="H223">
        <v>15000</v>
      </c>
      <c r="I223" s="4">
        <f t="shared" si="3"/>
        <v>1899.45</v>
      </c>
    </row>
    <row r="224" spans="1:9" hidden="1" x14ac:dyDescent="0.35">
      <c r="A224" s="2">
        <v>44287</v>
      </c>
      <c r="B224" t="s">
        <v>23</v>
      </c>
      <c r="C224" t="s">
        <v>24</v>
      </c>
      <c r="D224" t="s">
        <v>25</v>
      </c>
      <c r="E224" t="s">
        <v>26</v>
      </c>
      <c r="F224">
        <v>28628.799999999996</v>
      </c>
      <c r="G224" t="s">
        <v>43</v>
      </c>
      <c r="H224">
        <v>15000</v>
      </c>
      <c r="I224" s="4">
        <f t="shared" si="3"/>
        <v>2862.8799999999997</v>
      </c>
    </row>
    <row r="225" spans="1:9" hidden="1" x14ac:dyDescent="0.35">
      <c r="A225" s="2">
        <v>44317</v>
      </c>
      <c r="B225" t="s">
        <v>56</v>
      </c>
      <c r="C225" t="s">
        <v>57</v>
      </c>
      <c r="D225" t="s">
        <v>58</v>
      </c>
      <c r="E225" t="s">
        <v>26</v>
      </c>
      <c r="F225">
        <v>10948</v>
      </c>
      <c r="G225" t="s">
        <v>11</v>
      </c>
      <c r="H225">
        <v>15000</v>
      </c>
      <c r="I225" s="4">
        <f t="shared" si="3"/>
        <v>0</v>
      </c>
    </row>
    <row r="226" spans="1:9" hidden="1" x14ac:dyDescent="0.35">
      <c r="A226" s="2">
        <v>44317</v>
      </c>
      <c r="B226" t="s">
        <v>50</v>
      </c>
      <c r="C226" t="s">
        <v>51</v>
      </c>
      <c r="D226" t="s">
        <v>52</v>
      </c>
      <c r="E226" t="s">
        <v>26</v>
      </c>
      <c r="F226">
        <v>13044.899999999998</v>
      </c>
      <c r="G226" t="s">
        <v>11</v>
      </c>
      <c r="H226">
        <v>15000</v>
      </c>
      <c r="I226" s="4">
        <f t="shared" si="3"/>
        <v>0</v>
      </c>
    </row>
    <row r="227" spans="1:9" hidden="1" x14ac:dyDescent="0.35">
      <c r="A227" s="2">
        <v>44317</v>
      </c>
      <c r="B227" t="s">
        <v>47</v>
      </c>
      <c r="C227" t="s">
        <v>48</v>
      </c>
      <c r="D227" t="s">
        <v>49</v>
      </c>
      <c r="E227" t="s">
        <v>26</v>
      </c>
      <c r="F227">
        <v>28616</v>
      </c>
      <c r="G227" t="s">
        <v>43</v>
      </c>
      <c r="H227">
        <v>15000</v>
      </c>
      <c r="I227" s="4">
        <f t="shared" si="3"/>
        <v>2861.6000000000004</v>
      </c>
    </row>
    <row r="228" spans="1:9" hidden="1" x14ac:dyDescent="0.35">
      <c r="A228" s="2">
        <v>44317</v>
      </c>
      <c r="B228" t="s">
        <v>34</v>
      </c>
      <c r="C228" t="s">
        <v>35</v>
      </c>
      <c r="D228" t="s">
        <v>36</v>
      </c>
      <c r="E228" t="s">
        <v>26</v>
      </c>
      <c r="F228">
        <v>30377.399999999998</v>
      </c>
      <c r="G228" t="s">
        <v>43</v>
      </c>
      <c r="H228">
        <v>15000</v>
      </c>
      <c r="I228" s="4">
        <f t="shared" si="3"/>
        <v>3037.74</v>
      </c>
    </row>
    <row r="229" spans="1:9" hidden="1" x14ac:dyDescent="0.35">
      <c r="A229" s="2">
        <v>44317</v>
      </c>
      <c r="B229" t="s">
        <v>47</v>
      </c>
      <c r="C229" t="s">
        <v>48</v>
      </c>
      <c r="D229" t="s">
        <v>49</v>
      </c>
      <c r="E229" t="s">
        <v>26</v>
      </c>
      <c r="F229">
        <v>35351</v>
      </c>
      <c r="G229" t="s">
        <v>15</v>
      </c>
      <c r="H229">
        <v>15000</v>
      </c>
      <c r="I229" s="4">
        <f t="shared" si="3"/>
        <v>3535.1000000000004</v>
      </c>
    </row>
    <row r="230" spans="1:9" hidden="1" x14ac:dyDescent="0.35">
      <c r="A230" s="2">
        <v>44348</v>
      </c>
      <c r="B230" t="s">
        <v>47</v>
      </c>
      <c r="C230" t="s">
        <v>48</v>
      </c>
      <c r="D230" t="s">
        <v>49</v>
      </c>
      <c r="E230" t="s">
        <v>26</v>
      </c>
      <c r="F230">
        <v>6872.7999999999993</v>
      </c>
      <c r="G230" t="s">
        <v>11</v>
      </c>
      <c r="H230">
        <v>15000</v>
      </c>
      <c r="I230" s="4">
        <f t="shared" si="3"/>
        <v>0</v>
      </c>
    </row>
    <row r="231" spans="1:9" hidden="1" x14ac:dyDescent="0.35">
      <c r="A231" s="2">
        <v>44348</v>
      </c>
      <c r="B231" t="s">
        <v>34</v>
      </c>
      <c r="C231" t="s">
        <v>35</v>
      </c>
      <c r="D231" t="s">
        <v>36</v>
      </c>
      <c r="E231" t="s">
        <v>26</v>
      </c>
      <c r="F231">
        <v>8827</v>
      </c>
      <c r="G231" t="s">
        <v>43</v>
      </c>
      <c r="H231">
        <v>15000</v>
      </c>
      <c r="I231" s="4">
        <f t="shared" si="3"/>
        <v>0</v>
      </c>
    </row>
    <row r="232" spans="1:9" hidden="1" x14ac:dyDescent="0.35">
      <c r="A232" s="2">
        <v>44348</v>
      </c>
      <c r="B232" t="s">
        <v>56</v>
      </c>
      <c r="C232" t="s">
        <v>57</v>
      </c>
      <c r="D232" t="s">
        <v>58</v>
      </c>
      <c r="E232" t="s">
        <v>26</v>
      </c>
      <c r="F232">
        <v>9836.8000000000011</v>
      </c>
      <c r="G232" t="s">
        <v>11</v>
      </c>
      <c r="H232">
        <v>15000</v>
      </c>
      <c r="I232" s="4">
        <f t="shared" si="3"/>
        <v>0</v>
      </c>
    </row>
    <row r="233" spans="1:9" hidden="1" x14ac:dyDescent="0.35">
      <c r="A233" s="2">
        <v>44348</v>
      </c>
      <c r="B233" t="s">
        <v>34</v>
      </c>
      <c r="C233" t="s">
        <v>35</v>
      </c>
      <c r="D233" t="s">
        <v>36</v>
      </c>
      <c r="E233" t="s">
        <v>26</v>
      </c>
      <c r="F233">
        <v>10032</v>
      </c>
      <c r="G233" t="s">
        <v>11</v>
      </c>
      <c r="H233">
        <v>15000</v>
      </c>
      <c r="I233" s="4">
        <f t="shared" si="3"/>
        <v>0</v>
      </c>
    </row>
    <row r="234" spans="1:9" hidden="1" x14ac:dyDescent="0.35">
      <c r="A234" s="2">
        <v>44348</v>
      </c>
      <c r="B234" t="s">
        <v>34</v>
      </c>
      <c r="C234" t="s">
        <v>35</v>
      </c>
      <c r="D234" t="s">
        <v>36</v>
      </c>
      <c r="E234" t="s">
        <v>26</v>
      </c>
      <c r="F234">
        <v>15953.599999999999</v>
      </c>
      <c r="G234" t="s">
        <v>15</v>
      </c>
      <c r="H234">
        <v>15000</v>
      </c>
      <c r="I234" s="4">
        <f t="shared" si="3"/>
        <v>1595.36</v>
      </c>
    </row>
    <row r="235" spans="1:9" hidden="1" x14ac:dyDescent="0.35">
      <c r="A235" s="2">
        <v>44348</v>
      </c>
      <c r="B235" t="s">
        <v>47</v>
      </c>
      <c r="C235" t="s">
        <v>48</v>
      </c>
      <c r="D235" t="s">
        <v>49</v>
      </c>
      <c r="E235" t="s">
        <v>26</v>
      </c>
      <c r="F235">
        <v>25560</v>
      </c>
      <c r="G235" t="s">
        <v>11</v>
      </c>
      <c r="H235">
        <v>15000</v>
      </c>
      <c r="I235" s="4">
        <f t="shared" si="3"/>
        <v>2556</v>
      </c>
    </row>
    <row r="236" spans="1:9" hidden="1" x14ac:dyDescent="0.35">
      <c r="A236" s="2">
        <v>44348</v>
      </c>
      <c r="B236" t="s">
        <v>34</v>
      </c>
      <c r="C236" t="s">
        <v>35</v>
      </c>
      <c r="D236" t="s">
        <v>36</v>
      </c>
      <c r="E236" t="s">
        <v>26</v>
      </c>
      <c r="F236">
        <v>35695</v>
      </c>
      <c r="G236" t="s">
        <v>15</v>
      </c>
      <c r="H236">
        <v>15000</v>
      </c>
      <c r="I236" s="4">
        <f t="shared" si="3"/>
        <v>3569.5</v>
      </c>
    </row>
    <row r="237" spans="1:9" hidden="1" x14ac:dyDescent="0.35">
      <c r="A237" s="2">
        <v>44378</v>
      </c>
      <c r="B237" t="s">
        <v>56</v>
      </c>
      <c r="C237" t="s">
        <v>57</v>
      </c>
      <c r="D237" t="s">
        <v>58</v>
      </c>
      <c r="E237" t="s">
        <v>26</v>
      </c>
      <c r="F237">
        <v>9405.2999999999993</v>
      </c>
      <c r="G237" t="s">
        <v>15</v>
      </c>
      <c r="H237">
        <v>15000</v>
      </c>
      <c r="I237" s="4">
        <f t="shared" si="3"/>
        <v>0</v>
      </c>
    </row>
    <row r="238" spans="1:9" hidden="1" x14ac:dyDescent="0.35">
      <c r="A238" s="2">
        <v>44378</v>
      </c>
      <c r="B238" t="s">
        <v>47</v>
      </c>
      <c r="C238" t="s">
        <v>48</v>
      </c>
      <c r="D238" t="s">
        <v>49</v>
      </c>
      <c r="E238" t="s">
        <v>26</v>
      </c>
      <c r="F238">
        <v>9704.1999999999989</v>
      </c>
      <c r="G238" t="s">
        <v>43</v>
      </c>
      <c r="H238">
        <v>15000</v>
      </c>
      <c r="I238" s="4">
        <f t="shared" si="3"/>
        <v>0</v>
      </c>
    </row>
    <row r="239" spans="1:9" hidden="1" x14ac:dyDescent="0.35">
      <c r="A239" s="2">
        <v>44378</v>
      </c>
      <c r="B239" t="s">
        <v>56</v>
      </c>
      <c r="C239" t="s">
        <v>57</v>
      </c>
      <c r="D239" t="s">
        <v>58</v>
      </c>
      <c r="E239" t="s">
        <v>26</v>
      </c>
      <c r="F239">
        <v>13674</v>
      </c>
      <c r="G239" t="s">
        <v>15</v>
      </c>
      <c r="H239">
        <v>15000</v>
      </c>
      <c r="I239" s="4">
        <f t="shared" si="3"/>
        <v>0</v>
      </c>
    </row>
    <row r="240" spans="1:9" hidden="1" x14ac:dyDescent="0.35">
      <c r="A240" s="2">
        <v>44378</v>
      </c>
      <c r="B240" t="s">
        <v>34</v>
      </c>
      <c r="C240" t="s">
        <v>35</v>
      </c>
      <c r="D240" t="s">
        <v>36</v>
      </c>
      <c r="E240" t="s">
        <v>26</v>
      </c>
      <c r="F240">
        <v>21120.400000000001</v>
      </c>
      <c r="G240" t="s">
        <v>15</v>
      </c>
      <c r="H240">
        <v>15000</v>
      </c>
      <c r="I240" s="4">
        <f t="shared" si="3"/>
        <v>2112.0400000000004</v>
      </c>
    </row>
    <row r="241" spans="1:9" hidden="1" x14ac:dyDescent="0.35">
      <c r="A241" s="2">
        <v>44378</v>
      </c>
      <c r="B241" t="s">
        <v>34</v>
      </c>
      <c r="C241" t="s">
        <v>35</v>
      </c>
      <c r="D241" t="s">
        <v>36</v>
      </c>
      <c r="E241" t="s">
        <v>26</v>
      </c>
      <c r="F241">
        <v>23997.600000000002</v>
      </c>
      <c r="G241" t="s">
        <v>11</v>
      </c>
      <c r="H241">
        <v>15000</v>
      </c>
      <c r="I241" s="4">
        <f t="shared" si="3"/>
        <v>2399.7600000000002</v>
      </c>
    </row>
    <row r="242" spans="1:9" hidden="1" x14ac:dyDescent="0.35">
      <c r="A242" s="2">
        <v>44378</v>
      </c>
      <c r="B242" t="s">
        <v>34</v>
      </c>
      <c r="C242" t="s">
        <v>35</v>
      </c>
      <c r="D242" t="s">
        <v>36</v>
      </c>
      <c r="E242" t="s">
        <v>26</v>
      </c>
      <c r="F242">
        <v>35715.4</v>
      </c>
      <c r="G242" t="s">
        <v>43</v>
      </c>
      <c r="H242">
        <v>15000</v>
      </c>
      <c r="I242" s="4">
        <f t="shared" si="3"/>
        <v>3571.5400000000004</v>
      </c>
    </row>
    <row r="243" spans="1:9" hidden="1" x14ac:dyDescent="0.35">
      <c r="A243" s="2">
        <v>44409</v>
      </c>
      <c r="B243" t="s">
        <v>34</v>
      </c>
      <c r="C243" t="s">
        <v>35</v>
      </c>
      <c r="D243" t="s">
        <v>36</v>
      </c>
      <c r="E243" t="s">
        <v>26</v>
      </c>
      <c r="F243">
        <v>3386.6000000000004</v>
      </c>
      <c r="G243" t="s">
        <v>15</v>
      </c>
      <c r="H243">
        <v>15000</v>
      </c>
      <c r="I243" s="4">
        <f t="shared" si="3"/>
        <v>0</v>
      </c>
    </row>
    <row r="244" spans="1:9" hidden="1" x14ac:dyDescent="0.35">
      <c r="A244" s="2">
        <v>44409</v>
      </c>
      <c r="B244" t="s">
        <v>47</v>
      </c>
      <c r="C244" t="s">
        <v>48</v>
      </c>
      <c r="D244" t="s">
        <v>49</v>
      </c>
      <c r="E244" t="s">
        <v>26</v>
      </c>
      <c r="F244">
        <v>4028</v>
      </c>
      <c r="G244" t="s">
        <v>11</v>
      </c>
      <c r="H244">
        <v>15000</v>
      </c>
      <c r="I244" s="4">
        <f t="shared" si="3"/>
        <v>0</v>
      </c>
    </row>
    <row r="245" spans="1:9" hidden="1" x14ac:dyDescent="0.35">
      <c r="A245" s="2">
        <v>44409</v>
      </c>
      <c r="B245" t="s">
        <v>23</v>
      </c>
      <c r="C245" t="s">
        <v>24</v>
      </c>
      <c r="D245" t="s">
        <v>25</v>
      </c>
      <c r="E245" t="s">
        <v>26</v>
      </c>
      <c r="F245">
        <v>5532.7999999999993</v>
      </c>
      <c r="G245" t="s">
        <v>15</v>
      </c>
      <c r="H245">
        <v>15000</v>
      </c>
      <c r="I245" s="4">
        <f t="shared" si="3"/>
        <v>0</v>
      </c>
    </row>
    <row r="246" spans="1:9" hidden="1" x14ac:dyDescent="0.35">
      <c r="A246" s="2">
        <v>44409</v>
      </c>
      <c r="B246" t="s">
        <v>34</v>
      </c>
      <c r="C246" t="s">
        <v>35</v>
      </c>
      <c r="D246" t="s">
        <v>36</v>
      </c>
      <c r="E246" t="s">
        <v>26</v>
      </c>
      <c r="F246">
        <v>10200</v>
      </c>
      <c r="G246" t="s">
        <v>43</v>
      </c>
      <c r="H246">
        <v>15000</v>
      </c>
      <c r="I246" s="4">
        <f t="shared" si="3"/>
        <v>0</v>
      </c>
    </row>
    <row r="247" spans="1:9" hidden="1" x14ac:dyDescent="0.35">
      <c r="A247" s="2">
        <v>44409</v>
      </c>
      <c r="B247" t="s">
        <v>23</v>
      </c>
      <c r="C247" t="s">
        <v>24</v>
      </c>
      <c r="D247" t="s">
        <v>25</v>
      </c>
      <c r="E247" t="s">
        <v>26</v>
      </c>
      <c r="F247">
        <v>13923</v>
      </c>
      <c r="G247" t="s">
        <v>43</v>
      </c>
      <c r="H247">
        <v>15000</v>
      </c>
      <c r="I247" s="4">
        <f t="shared" si="3"/>
        <v>0</v>
      </c>
    </row>
    <row r="248" spans="1:9" hidden="1" x14ac:dyDescent="0.35">
      <c r="A248" s="2">
        <v>44409</v>
      </c>
      <c r="B248" t="s">
        <v>47</v>
      </c>
      <c r="C248" t="s">
        <v>48</v>
      </c>
      <c r="D248" t="s">
        <v>49</v>
      </c>
      <c r="E248" t="s">
        <v>26</v>
      </c>
      <c r="F248">
        <v>17593.399999999998</v>
      </c>
      <c r="G248" t="s">
        <v>15</v>
      </c>
      <c r="H248">
        <v>15000</v>
      </c>
      <c r="I248" s="4">
        <f t="shared" si="3"/>
        <v>1759.34</v>
      </c>
    </row>
    <row r="249" spans="1:9" hidden="1" x14ac:dyDescent="0.35">
      <c r="A249" s="2">
        <v>44409</v>
      </c>
      <c r="B249" t="s">
        <v>56</v>
      </c>
      <c r="C249" t="s">
        <v>57</v>
      </c>
      <c r="D249" t="s">
        <v>58</v>
      </c>
      <c r="E249" t="s">
        <v>26</v>
      </c>
      <c r="F249">
        <v>17666</v>
      </c>
      <c r="G249" t="s">
        <v>11</v>
      </c>
      <c r="H249">
        <v>15000</v>
      </c>
      <c r="I249" s="4">
        <f t="shared" si="3"/>
        <v>1766.6000000000001</v>
      </c>
    </row>
    <row r="250" spans="1:9" hidden="1" x14ac:dyDescent="0.35">
      <c r="A250" s="2">
        <v>44409</v>
      </c>
      <c r="B250" t="s">
        <v>34</v>
      </c>
      <c r="C250" t="s">
        <v>35</v>
      </c>
      <c r="D250" t="s">
        <v>36</v>
      </c>
      <c r="E250" t="s">
        <v>26</v>
      </c>
      <c r="F250">
        <v>21420</v>
      </c>
      <c r="G250" t="s">
        <v>43</v>
      </c>
      <c r="H250">
        <v>15000</v>
      </c>
      <c r="I250" s="4">
        <f t="shared" si="3"/>
        <v>2142</v>
      </c>
    </row>
    <row r="251" spans="1:9" hidden="1" x14ac:dyDescent="0.35">
      <c r="A251" s="2">
        <v>44409</v>
      </c>
      <c r="B251" t="s">
        <v>23</v>
      </c>
      <c r="C251" t="s">
        <v>24</v>
      </c>
      <c r="D251" t="s">
        <v>25</v>
      </c>
      <c r="E251" t="s">
        <v>26</v>
      </c>
      <c r="F251">
        <v>24080</v>
      </c>
      <c r="G251" t="s">
        <v>11</v>
      </c>
      <c r="H251">
        <v>15000</v>
      </c>
      <c r="I251" s="4">
        <f t="shared" si="3"/>
        <v>2408</v>
      </c>
    </row>
    <row r="252" spans="1:9" hidden="1" x14ac:dyDescent="0.35">
      <c r="A252" s="2">
        <v>44409</v>
      </c>
      <c r="B252" t="s">
        <v>47</v>
      </c>
      <c r="C252" t="s">
        <v>48</v>
      </c>
      <c r="D252" t="s">
        <v>49</v>
      </c>
      <c r="E252" t="s">
        <v>26</v>
      </c>
      <c r="F252">
        <v>27531</v>
      </c>
      <c r="G252" t="s">
        <v>43</v>
      </c>
      <c r="H252">
        <v>15000</v>
      </c>
      <c r="I252" s="4">
        <f t="shared" si="3"/>
        <v>2753.1000000000004</v>
      </c>
    </row>
    <row r="253" spans="1:9" hidden="1" x14ac:dyDescent="0.35">
      <c r="A253" s="2">
        <v>44409</v>
      </c>
      <c r="B253" t="s">
        <v>56</v>
      </c>
      <c r="C253" t="s">
        <v>57</v>
      </c>
      <c r="D253" t="s">
        <v>58</v>
      </c>
      <c r="E253" t="s">
        <v>26</v>
      </c>
      <c r="F253">
        <v>32795.700000000004</v>
      </c>
      <c r="G253" t="s">
        <v>15</v>
      </c>
      <c r="H253">
        <v>15000</v>
      </c>
      <c r="I253" s="4">
        <f t="shared" si="3"/>
        <v>3279.5700000000006</v>
      </c>
    </row>
    <row r="254" spans="1:9" hidden="1" x14ac:dyDescent="0.35">
      <c r="A254" s="2">
        <v>44440</v>
      </c>
      <c r="B254" t="s">
        <v>47</v>
      </c>
      <c r="C254" t="s">
        <v>48</v>
      </c>
      <c r="D254" t="s">
        <v>49</v>
      </c>
      <c r="E254" t="s">
        <v>26</v>
      </c>
      <c r="F254">
        <v>7008</v>
      </c>
      <c r="G254" t="s">
        <v>43</v>
      </c>
      <c r="H254">
        <v>15000</v>
      </c>
      <c r="I254" s="4">
        <f t="shared" si="3"/>
        <v>0</v>
      </c>
    </row>
    <row r="255" spans="1:9" hidden="1" x14ac:dyDescent="0.35">
      <c r="A255" s="2">
        <v>44440</v>
      </c>
      <c r="B255" t="s">
        <v>23</v>
      </c>
      <c r="C255" t="s">
        <v>24</v>
      </c>
      <c r="D255" t="s">
        <v>25</v>
      </c>
      <c r="E255" t="s">
        <v>26</v>
      </c>
      <c r="F255">
        <v>8099.6999999999989</v>
      </c>
      <c r="G255" t="s">
        <v>11</v>
      </c>
      <c r="H255">
        <v>15000</v>
      </c>
      <c r="I255" s="4">
        <f t="shared" si="3"/>
        <v>0</v>
      </c>
    </row>
    <row r="256" spans="1:9" hidden="1" x14ac:dyDescent="0.35">
      <c r="A256" s="2">
        <v>44440</v>
      </c>
      <c r="B256" t="s">
        <v>34</v>
      </c>
      <c r="C256" t="s">
        <v>35</v>
      </c>
      <c r="D256" t="s">
        <v>36</v>
      </c>
      <c r="E256" t="s">
        <v>26</v>
      </c>
      <c r="F256">
        <v>9840</v>
      </c>
      <c r="G256" t="s">
        <v>15</v>
      </c>
      <c r="H256">
        <v>15000</v>
      </c>
      <c r="I256" s="4">
        <f t="shared" si="3"/>
        <v>0</v>
      </c>
    </row>
    <row r="257" spans="1:9" hidden="1" x14ac:dyDescent="0.35">
      <c r="A257" s="2">
        <v>44440</v>
      </c>
      <c r="B257" t="s">
        <v>50</v>
      </c>
      <c r="C257" t="s">
        <v>51</v>
      </c>
      <c r="D257" t="s">
        <v>52</v>
      </c>
      <c r="E257" t="s">
        <v>26</v>
      </c>
      <c r="F257">
        <v>10218</v>
      </c>
      <c r="G257" t="s">
        <v>15</v>
      </c>
      <c r="H257">
        <v>15000</v>
      </c>
      <c r="I257" s="4">
        <f t="shared" si="3"/>
        <v>0</v>
      </c>
    </row>
    <row r="258" spans="1:9" hidden="1" x14ac:dyDescent="0.35">
      <c r="A258" s="2">
        <v>44440</v>
      </c>
      <c r="B258" t="s">
        <v>34</v>
      </c>
      <c r="C258" t="s">
        <v>35</v>
      </c>
      <c r="D258" t="s">
        <v>36</v>
      </c>
      <c r="E258" t="s">
        <v>26</v>
      </c>
      <c r="F258">
        <v>14311.2</v>
      </c>
      <c r="G258" t="s">
        <v>11</v>
      </c>
      <c r="H258">
        <v>15000</v>
      </c>
      <c r="I258" s="4">
        <f t="shared" ref="I258:I321" si="4">IF(F258&gt;=H258,(Commission*F258),0)</f>
        <v>0</v>
      </c>
    </row>
    <row r="259" spans="1:9" hidden="1" x14ac:dyDescent="0.35">
      <c r="A259" s="2">
        <v>44440</v>
      </c>
      <c r="B259" t="s">
        <v>34</v>
      </c>
      <c r="C259" t="s">
        <v>35</v>
      </c>
      <c r="D259" t="s">
        <v>36</v>
      </c>
      <c r="E259" t="s">
        <v>26</v>
      </c>
      <c r="F259">
        <v>14715.2</v>
      </c>
      <c r="G259" t="s">
        <v>15</v>
      </c>
      <c r="H259">
        <v>15000</v>
      </c>
      <c r="I259" s="4">
        <f t="shared" si="4"/>
        <v>0</v>
      </c>
    </row>
    <row r="260" spans="1:9" hidden="1" x14ac:dyDescent="0.35">
      <c r="A260" s="2">
        <v>44440</v>
      </c>
      <c r="B260" t="s">
        <v>56</v>
      </c>
      <c r="C260" t="s">
        <v>57</v>
      </c>
      <c r="D260" t="s">
        <v>58</v>
      </c>
      <c r="E260" t="s">
        <v>26</v>
      </c>
      <c r="F260">
        <v>19147.8</v>
      </c>
      <c r="G260" t="s">
        <v>15</v>
      </c>
      <c r="H260">
        <v>15000</v>
      </c>
      <c r="I260" s="4">
        <f t="shared" si="4"/>
        <v>1914.78</v>
      </c>
    </row>
    <row r="261" spans="1:9" hidden="1" x14ac:dyDescent="0.35">
      <c r="A261" s="2">
        <v>44440</v>
      </c>
      <c r="B261" t="s">
        <v>34</v>
      </c>
      <c r="C261" t="s">
        <v>35</v>
      </c>
      <c r="D261" t="s">
        <v>36</v>
      </c>
      <c r="E261" t="s">
        <v>26</v>
      </c>
      <c r="F261">
        <v>20760.300000000003</v>
      </c>
      <c r="G261" t="s">
        <v>15</v>
      </c>
      <c r="H261">
        <v>15000</v>
      </c>
      <c r="I261" s="4">
        <f t="shared" si="4"/>
        <v>2076.0300000000002</v>
      </c>
    </row>
    <row r="262" spans="1:9" hidden="1" x14ac:dyDescent="0.35">
      <c r="A262" s="2">
        <v>44440</v>
      </c>
      <c r="B262" t="s">
        <v>56</v>
      </c>
      <c r="C262" t="s">
        <v>57</v>
      </c>
      <c r="D262" t="s">
        <v>58</v>
      </c>
      <c r="E262" t="s">
        <v>26</v>
      </c>
      <c r="F262">
        <v>24579.8</v>
      </c>
      <c r="G262" t="s">
        <v>11</v>
      </c>
      <c r="H262">
        <v>15000</v>
      </c>
      <c r="I262" s="4">
        <f t="shared" si="4"/>
        <v>2457.98</v>
      </c>
    </row>
    <row r="263" spans="1:9" hidden="1" x14ac:dyDescent="0.35">
      <c r="A263" s="2">
        <v>44440</v>
      </c>
      <c r="B263" t="s">
        <v>56</v>
      </c>
      <c r="C263" t="s">
        <v>57</v>
      </c>
      <c r="D263" t="s">
        <v>58</v>
      </c>
      <c r="E263" t="s">
        <v>26</v>
      </c>
      <c r="F263">
        <v>25946.300000000003</v>
      </c>
      <c r="G263" t="s">
        <v>43</v>
      </c>
      <c r="H263">
        <v>15000</v>
      </c>
      <c r="I263" s="4">
        <f t="shared" si="4"/>
        <v>2594.6300000000006</v>
      </c>
    </row>
    <row r="264" spans="1:9" hidden="1" x14ac:dyDescent="0.35">
      <c r="A264" s="2">
        <v>44440</v>
      </c>
      <c r="B264" t="s">
        <v>23</v>
      </c>
      <c r="C264" t="s">
        <v>24</v>
      </c>
      <c r="D264" t="s">
        <v>25</v>
      </c>
      <c r="E264" t="s">
        <v>26</v>
      </c>
      <c r="F264">
        <v>30367.999999999996</v>
      </c>
      <c r="G264" t="s">
        <v>15</v>
      </c>
      <c r="H264">
        <v>15000</v>
      </c>
      <c r="I264" s="4">
        <f t="shared" si="4"/>
        <v>3036.7999999999997</v>
      </c>
    </row>
    <row r="265" spans="1:9" hidden="1" x14ac:dyDescent="0.35">
      <c r="A265" s="2">
        <v>44440</v>
      </c>
      <c r="B265" t="s">
        <v>47</v>
      </c>
      <c r="C265" t="s">
        <v>48</v>
      </c>
      <c r="D265" t="s">
        <v>49</v>
      </c>
      <c r="E265" t="s">
        <v>26</v>
      </c>
      <c r="F265">
        <v>35640</v>
      </c>
      <c r="G265" t="s">
        <v>11</v>
      </c>
      <c r="H265">
        <v>15000</v>
      </c>
      <c r="I265" s="4">
        <f t="shared" si="4"/>
        <v>3564</v>
      </c>
    </row>
    <row r="266" spans="1:9" hidden="1" x14ac:dyDescent="0.35">
      <c r="A266" s="2">
        <v>44470</v>
      </c>
      <c r="B266" t="s">
        <v>50</v>
      </c>
      <c r="C266" t="s">
        <v>51</v>
      </c>
      <c r="D266" t="s">
        <v>52</v>
      </c>
      <c r="E266" t="s">
        <v>26</v>
      </c>
      <c r="F266">
        <v>4201.6000000000004</v>
      </c>
      <c r="G266" t="s">
        <v>15</v>
      </c>
      <c r="H266">
        <v>15000</v>
      </c>
      <c r="I266" s="4">
        <f t="shared" si="4"/>
        <v>0</v>
      </c>
    </row>
    <row r="267" spans="1:9" hidden="1" x14ac:dyDescent="0.35">
      <c r="A267" s="2">
        <v>44470</v>
      </c>
      <c r="B267" t="s">
        <v>23</v>
      </c>
      <c r="C267" t="s">
        <v>24</v>
      </c>
      <c r="D267" t="s">
        <v>25</v>
      </c>
      <c r="E267" t="s">
        <v>26</v>
      </c>
      <c r="F267">
        <v>15262.8</v>
      </c>
      <c r="G267" t="s">
        <v>43</v>
      </c>
      <c r="H267">
        <v>15000</v>
      </c>
      <c r="I267" s="4">
        <f t="shared" si="4"/>
        <v>1526.28</v>
      </c>
    </row>
    <row r="268" spans="1:9" hidden="1" x14ac:dyDescent="0.35">
      <c r="A268" s="2">
        <v>44470</v>
      </c>
      <c r="B268" t="s">
        <v>56</v>
      </c>
      <c r="C268" t="s">
        <v>57</v>
      </c>
      <c r="D268" t="s">
        <v>58</v>
      </c>
      <c r="E268" t="s">
        <v>26</v>
      </c>
      <c r="F268">
        <v>20790</v>
      </c>
      <c r="G268" t="s">
        <v>15</v>
      </c>
      <c r="H268">
        <v>15000</v>
      </c>
      <c r="I268" s="4">
        <f t="shared" si="4"/>
        <v>2079</v>
      </c>
    </row>
    <row r="269" spans="1:9" hidden="1" x14ac:dyDescent="0.35">
      <c r="A269" s="2">
        <v>44470</v>
      </c>
      <c r="B269" t="s">
        <v>50</v>
      </c>
      <c r="C269" t="s">
        <v>51</v>
      </c>
      <c r="D269" t="s">
        <v>52</v>
      </c>
      <c r="E269" t="s">
        <v>26</v>
      </c>
      <c r="F269">
        <v>21878.5</v>
      </c>
      <c r="G269" t="s">
        <v>11</v>
      </c>
      <c r="H269">
        <v>15000</v>
      </c>
      <c r="I269" s="4">
        <f t="shared" si="4"/>
        <v>2187.85</v>
      </c>
    </row>
    <row r="270" spans="1:9" hidden="1" x14ac:dyDescent="0.35">
      <c r="A270" s="2">
        <v>44470</v>
      </c>
      <c r="B270" t="s">
        <v>56</v>
      </c>
      <c r="C270" t="s">
        <v>57</v>
      </c>
      <c r="D270" t="s">
        <v>58</v>
      </c>
      <c r="E270" t="s">
        <v>26</v>
      </c>
      <c r="F270">
        <v>22136.800000000003</v>
      </c>
      <c r="G270" t="s">
        <v>11</v>
      </c>
      <c r="H270">
        <v>15000</v>
      </c>
      <c r="I270" s="4">
        <f t="shared" si="4"/>
        <v>2213.6800000000003</v>
      </c>
    </row>
    <row r="271" spans="1:9" hidden="1" x14ac:dyDescent="0.35">
      <c r="A271" s="2">
        <v>44470</v>
      </c>
      <c r="B271" t="s">
        <v>56</v>
      </c>
      <c r="C271" t="s">
        <v>57</v>
      </c>
      <c r="D271" t="s">
        <v>58</v>
      </c>
      <c r="E271" t="s">
        <v>26</v>
      </c>
      <c r="F271">
        <v>23240.400000000001</v>
      </c>
      <c r="G271" t="s">
        <v>15</v>
      </c>
      <c r="H271">
        <v>15000</v>
      </c>
      <c r="I271" s="4">
        <f t="shared" si="4"/>
        <v>2324.0400000000004</v>
      </c>
    </row>
    <row r="272" spans="1:9" hidden="1" x14ac:dyDescent="0.35">
      <c r="A272" s="2">
        <v>44470</v>
      </c>
      <c r="B272" t="s">
        <v>50</v>
      </c>
      <c r="C272" t="s">
        <v>51</v>
      </c>
      <c r="D272" t="s">
        <v>52</v>
      </c>
      <c r="E272" t="s">
        <v>26</v>
      </c>
      <c r="F272">
        <v>41989.599999999999</v>
      </c>
      <c r="G272" t="s">
        <v>11</v>
      </c>
      <c r="H272">
        <v>15000</v>
      </c>
      <c r="I272" s="4">
        <f t="shared" si="4"/>
        <v>4198.96</v>
      </c>
    </row>
    <row r="273" spans="1:9" hidden="1" x14ac:dyDescent="0.35">
      <c r="A273" s="2">
        <v>44501</v>
      </c>
      <c r="B273" t="s">
        <v>34</v>
      </c>
      <c r="C273" t="s">
        <v>35</v>
      </c>
      <c r="D273" t="s">
        <v>36</v>
      </c>
      <c r="E273" t="s">
        <v>26</v>
      </c>
      <c r="F273">
        <v>9006</v>
      </c>
      <c r="G273" t="s">
        <v>43</v>
      </c>
      <c r="H273">
        <v>15000</v>
      </c>
      <c r="I273" s="4">
        <f t="shared" si="4"/>
        <v>0</v>
      </c>
    </row>
    <row r="274" spans="1:9" hidden="1" x14ac:dyDescent="0.35">
      <c r="A274" s="2">
        <v>44501</v>
      </c>
      <c r="B274" t="s">
        <v>50</v>
      </c>
      <c r="C274" t="s">
        <v>51</v>
      </c>
      <c r="D274" t="s">
        <v>52</v>
      </c>
      <c r="E274" t="s">
        <v>26</v>
      </c>
      <c r="F274">
        <v>10573.5</v>
      </c>
      <c r="G274" t="s">
        <v>11</v>
      </c>
      <c r="H274">
        <v>15000</v>
      </c>
      <c r="I274" s="4">
        <f t="shared" si="4"/>
        <v>0</v>
      </c>
    </row>
    <row r="275" spans="1:9" hidden="1" x14ac:dyDescent="0.35">
      <c r="A275" s="2">
        <v>44501</v>
      </c>
      <c r="B275" t="s">
        <v>47</v>
      </c>
      <c r="C275" t="s">
        <v>48</v>
      </c>
      <c r="D275" t="s">
        <v>49</v>
      </c>
      <c r="E275" t="s">
        <v>26</v>
      </c>
      <c r="F275">
        <v>13230</v>
      </c>
      <c r="G275" t="s">
        <v>15</v>
      </c>
      <c r="H275">
        <v>15000</v>
      </c>
      <c r="I275" s="4">
        <f t="shared" si="4"/>
        <v>0</v>
      </c>
    </row>
    <row r="276" spans="1:9" hidden="1" x14ac:dyDescent="0.35">
      <c r="A276" s="2">
        <v>44501</v>
      </c>
      <c r="B276" t="s">
        <v>23</v>
      </c>
      <c r="C276" t="s">
        <v>24</v>
      </c>
      <c r="D276" t="s">
        <v>25</v>
      </c>
      <c r="E276" t="s">
        <v>26</v>
      </c>
      <c r="F276">
        <v>15403.600000000002</v>
      </c>
      <c r="G276" t="s">
        <v>15</v>
      </c>
      <c r="H276">
        <v>15000</v>
      </c>
      <c r="I276" s="4">
        <f t="shared" si="4"/>
        <v>1540.3600000000004</v>
      </c>
    </row>
    <row r="277" spans="1:9" hidden="1" x14ac:dyDescent="0.35">
      <c r="A277" s="2">
        <v>44501</v>
      </c>
      <c r="B277" t="s">
        <v>34</v>
      </c>
      <c r="C277" t="s">
        <v>35</v>
      </c>
      <c r="D277" t="s">
        <v>36</v>
      </c>
      <c r="E277" t="s">
        <v>26</v>
      </c>
      <c r="F277">
        <v>16394.399999999998</v>
      </c>
      <c r="G277" t="s">
        <v>15</v>
      </c>
      <c r="H277">
        <v>15000</v>
      </c>
      <c r="I277" s="4">
        <f t="shared" si="4"/>
        <v>1639.4399999999998</v>
      </c>
    </row>
    <row r="278" spans="1:9" hidden="1" x14ac:dyDescent="0.35">
      <c r="A278" s="2">
        <v>44501</v>
      </c>
      <c r="B278" t="s">
        <v>34</v>
      </c>
      <c r="C278" t="s">
        <v>35</v>
      </c>
      <c r="D278" t="s">
        <v>36</v>
      </c>
      <c r="E278" t="s">
        <v>26</v>
      </c>
      <c r="F278">
        <v>16606</v>
      </c>
      <c r="G278" t="s">
        <v>43</v>
      </c>
      <c r="H278">
        <v>15000</v>
      </c>
      <c r="I278" s="4">
        <f t="shared" si="4"/>
        <v>1660.6000000000001</v>
      </c>
    </row>
    <row r="279" spans="1:9" hidden="1" x14ac:dyDescent="0.35">
      <c r="A279" s="2">
        <v>44501</v>
      </c>
      <c r="B279" t="s">
        <v>23</v>
      </c>
      <c r="C279" t="s">
        <v>24</v>
      </c>
      <c r="D279" t="s">
        <v>25</v>
      </c>
      <c r="E279" t="s">
        <v>26</v>
      </c>
      <c r="F279">
        <v>18452.599999999999</v>
      </c>
      <c r="G279" t="s">
        <v>43</v>
      </c>
      <c r="H279">
        <v>15000</v>
      </c>
      <c r="I279" s="4">
        <f t="shared" si="4"/>
        <v>1845.26</v>
      </c>
    </row>
    <row r="280" spans="1:9" hidden="1" x14ac:dyDescent="0.35">
      <c r="A280" s="2">
        <v>44501</v>
      </c>
      <c r="B280" t="s">
        <v>50</v>
      </c>
      <c r="C280" t="s">
        <v>51</v>
      </c>
      <c r="D280" t="s">
        <v>52</v>
      </c>
      <c r="E280" t="s">
        <v>26</v>
      </c>
      <c r="F280">
        <v>20062.5</v>
      </c>
      <c r="G280" t="s">
        <v>11</v>
      </c>
      <c r="H280">
        <v>15000</v>
      </c>
      <c r="I280" s="4">
        <f t="shared" si="4"/>
        <v>2006.25</v>
      </c>
    </row>
    <row r="281" spans="1:9" hidden="1" x14ac:dyDescent="0.35">
      <c r="A281" s="2">
        <v>44501</v>
      </c>
      <c r="B281" t="s">
        <v>56</v>
      </c>
      <c r="C281" t="s">
        <v>57</v>
      </c>
      <c r="D281" t="s">
        <v>58</v>
      </c>
      <c r="E281" t="s">
        <v>26</v>
      </c>
      <c r="F281">
        <v>22900.499999999996</v>
      </c>
      <c r="G281" t="s">
        <v>11</v>
      </c>
      <c r="H281">
        <v>15000</v>
      </c>
      <c r="I281" s="4">
        <f t="shared" si="4"/>
        <v>2290.0499999999997</v>
      </c>
    </row>
    <row r="282" spans="1:9" hidden="1" x14ac:dyDescent="0.35">
      <c r="A282" s="2">
        <v>44501</v>
      </c>
      <c r="B282" t="s">
        <v>56</v>
      </c>
      <c r="C282" t="s">
        <v>57</v>
      </c>
      <c r="D282" t="s">
        <v>58</v>
      </c>
      <c r="E282" t="s">
        <v>26</v>
      </c>
      <c r="F282">
        <v>23057.999999999996</v>
      </c>
      <c r="G282" t="s">
        <v>43</v>
      </c>
      <c r="H282">
        <v>15000</v>
      </c>
      <c r="I282" s="4">
        <f t="shared" si="4"/>
        <v>2305.7999999999997</v>
      </c>
    </row>
    <row r="283" spans="1:9" hidden="1" x14ac:dyDescent="0.35">
      <c r="A283" s="2">
        <v>44501</v>
      </c>
      <c r="B283" t="s">
        <v>34</v>
      </c>
      <c r="C283" t="s">
        <v>35</v>
      </c>
      <c r="D283" t="s">
        <v>36</v>
      </c>
      <c r="E283" t="s">
        <v>26</v>
      </c>
      <c r="F283">
        <v>37560</v>
      </c>
      <c r="G283" t="s">
        <v>43</v>
      </c>
      <c r="H283">
        <v>15000</v>
      </c>
      <c r="I283" s="4">
        <f t="shared" si="4"/>
        <v>3756</v>
      </c>
    </row>
    <row r="284" spans="1:9" hidden="1" x14ac:dyDescent="0.35">
      <c r="A284" s="2">
        <v>44501</v>
      </c>
      <c r="B284" t="s">
        <v>50</v>
      </c>
      <c r="C284" t="s">
        <v>51</v>
      </c>
      <c r="D284" t="s">
        <v>52</v>
      </c>
      <c r="E284" t="s">
        <v>26</v>
      </c>
      <c r="F284">
        <v>38570</v>
      </c>
      <c r="G284" t="s">
        <v>11</v>
      </c>
      <c r="H284">
        <v>15000</v>
      </c>
      <c r="I284" s="4">
        <f t="shared" si="4"/>
        <v>3857</v>
      </c>
    </row>
    <row r="285" spans="1:9" hidden="1" x14ac:dyDescent="0.35">
      <c r="A285" s="2">
        <v>44501</v>
      </c>
      <c r="B285" t="s">
        <v>23</v>
      </c>
      <c r="C285" t="s">
        <v>24</v>
      </c>
      <c r="D285" t="s">
        <v>25</v>
      </c>
      <c r="E285" t="s">
        <v>26</v>
      </c>
      <c r="F285">
        <v>39199.599999999999</v>
      </c>
      <c r="G285" t="s">
        <v>43</v>
      </c>
      <c r="H285">
        <v>15000</v>
      </c>
      <c r="I285" s="4">
        <f t="shared" si="4"/>
        <v>3919.96</v>
      </c>
    </row>
    <row r="286" spans="1:9" hidden="1" x14ac:dyDescent="0.35">
      <c r="A286" s="2">
        <v>44531</v>
      </c>
      <c r="B286" t="s">
        <v>34</v>
      </c>
      <c r="C286" t="s">
        <v>35</v>
      </c>
      <c r="D286" t="s">
        <v>36</v>
      </c>
      <c r="E286" t="s">
        <v>26</v>
      </c>
      <c r="F286">
        <v>8082.7999999999993</v>
      </c>
      <c r="G286" t="s">
        <v>11</v>
      </c>
      <c r="H286">
        <v>15000</v>
      </c>
      <c r="I286" s="4">
        <f t="shared" si="4"/>
        <v>0</v>
      </c>
    </row>
    <row r="287" spans="1:9" hidden="1" x14ac:dyDescent="0.35">
      <c r="A287" s="2">
        <v>44531</v>
      </c>
      <c r="B287" t="s">
        <v>50</v>
      </c>
      <c r="C287" t="s">
        <v>51</v>
      </c>
      <c r="D287" t="s">
        <v>52</v>
      </c>
      <c r="E287" t="s">
        <v>26</v>
      </c>
      <c r="F287">
        <v>9826.4</v>
      </c>
      <c r="G287" t="s">
        <v>43</v>
      </c>
      <c r="H287">
        <v>15000</v>
      </c>
      <c r="I287" s="4">
        <f t="shared" si="4"/>
        <v>0</v>
      </c>
    </row>
    <row r="288" spans="1:9" hidden="1" x14ac:dyDescent="0.35">
      <c r="A288" s="2">
        <v>44531</v>
      </c>
      <c r="B288" t="s">
        <v>56</v>
      </c>
      <c r="C288" t="s">
        <v>57</v>
      </c>
      <c r="D288" t="s">
        <v>58</v>
      </c>
      <c r="E288" t="s">
        <v>26</v>
      </c>
      <c r="F288">
        <v>12328</v>
      </c>
      <c r="G288" t="s">
        <v>15</v>
      </c>
      <c r="H288">
        <v>15000</v>
      </c>
      <c r="I288" s="4">
        <f t="shared" si="4"/>
        <v>0</v>
      </c>
    </row>
    <row r="289" spans="1:9" hidden="1" x14ac:dyDescent="0.35">
      <c r="A289" s="2">
        <v>44531</v>
      </c>
      <c r="B289" t="s">
        <v>34</v>
      </c>
      <c r="C289" t="s">
        <v>35</v>
      </c>
      <c r="D289" t="s">
        <v>36</v>
      </c>
      <c r="E289" t="s">
        <v>26</v>
      </c>
      <c r="F289">
        <v>24544</v>
      </c>
      <c r="G289" t="s">
        <v>15</v>
      </c>
      <c r="H289">
        <v>15000</v>
      </c>
      <c r="I289" s="4">
        <f t="shared" si="4"/>
        <v>2454.4</v>
      </c>
    </row>
    <row r="290" spans="1:9" hidden="1" x14ac:dyDescent="0.35">
      <c r="A290" s="2">
        <v>44531</v>
      </c>
      <c r="B290" t="s">
        <v>23</v>
      </c>
      <c r="C290" t="s">
        <v>24</v>
      </c>
      <c r="D290" t="s">
        <v>25</v>
      </c>
      <c r="E290" t="s">
        <v>26</v>
      </c>
      <c r="F290">
        <v>27350.400000000001</v>
      </c>
      <c r="G290" t="s">
        <v>43</v>
      </c>
      <c r="H290">
        <v>15000</v>
      </c>
      <c r="I290" s="4">
        <f t="shared" si="4"/>
        <v>2735.0400000000004</v>
      </c>
    </row>
    <row r="291" spans="1:9" hidden="1" x14ac:dyDescent="0.35">
      <c r="A291" s="2">
        <v>44531</v>
      </c>
      <c r="B291" t="s">
        <v>47</v>
      </c>
      <c r="C291" t="s">
        <v>48</v>
      </c>
      <c r="D291" t="s">
        <v>49</v>
      </c>
      <c r="E291" t="s">
        <v>26</v>
      </c>
      <c r="F291">
        <v>28845</v>
      </c>
      <c r="G291" t="s">
        <v>15</v>
      </c>
      <c r="H291">
        <v>15000</v>
      </c>
      <c r="I291" s="4">
        <f t="shared" si="4"/>
        <v>2884.5</v>
      </c>
    </row>
    <row r="292" spans="1:9" hidden="1" x14ac:dyDescent="0.35">
      <c r="A292" s="2">
        <v>44531</v>
      </c>
      <c r="B292" t="s">
        <v>23</v>
      </c>
      <c r="C292" t="s">
        <v>24</v>
      </c>
      <c r="D292" t="s">
        <v>25</v>
      </c>
      <c r="E292" t="s">
        <v>26</v>
      </c>
      <c r="F292">
        <v>43593.599999999999</v>
      </c>
      <c r="G292" t="s">
        <v>15</v>
      </c>
      <c r="H292">
        <v>15000</v>
      </c>
      <c r="I292" s="4">
        <f t="shared" si="4"/>
        <v>4359.3599999999997</v>
      </c>
    </row>
    <row r="293" spans="1:9" ht="15" thickTop="1" x14ac:dyDescent="0.35">
      <c r="A293" s="2">
        <v>44197</v>
      </c>
      <c r="B293" t="s">
        <v>19</v>
      </c>
      <c r="C293" t="s">
        <v>20</v>
      </c>
      <c r="D293" t="s">
        <v>21</v>
      </c>
      <c r="E293" t="s">
        <v>22</v>
      </c>
      <c r="F293">
        <v>6945.4</v>
      </c>
      <c r="G293" t="s">
        <v>43</v>
      </c>
      <c r="H293">
        <v>15000</v>
      </c>
      <c r="I293" s="4">
        <f t="shared" si="4"/>
        <v>0</v>
      </c>
    </row>
    <row r="294" spans="1:9" x14ac:dyDescent="0.35">
      <c r="A294" s="2">
        <v>44197</v>
      </c>
      <c r="B294" t="s">
        <v>19</v>
      </c>
      <c r="C294" t="s">
        <v>20</v>
      </c>
      <c r="D294" t="s">
        <v>21</v>
      </c>
      <c r="E294" t="s">
        <v>22</v>
      </c>
      <c r="F294">
        <v>7658.2000000000007</v>
      </c>
      <c r="G294" t="s">
        <v>43</v>
      </c>
      <c r="H294">
        <v>15000</v>
      </c>
      <c r="I294" s="4">
        <f t="shared" si="4"/>
        <v>0</v>
      </c>
    </row>
    <row r="295" spans="1:9" x14ac:dyDescent="0.35">
      <c r="A295" s="2">
        <v>44197</v>
      </c>
      <c r="B295" t="s">
        <v>44</v>
      </c>
      <c r="C295" t="s">
        <v>45</v>
      </c>
      <c r="D295" t="s">
        <v>46</v>
      </c>
      <c r="E295" t="s">
        <v>22</v>
      </c>
      <c r="F295">
        <v>7658.5999999999985</v>
      </c>
      <c r="G295" t="s">
        <v>15</v>
      </c>
      <c r="H295">
        <v>15000</v>
      </c>
      <c r="I295" s="4">
        <f t="shared" si="4"/>
        <v>0</v>
      </c>
    </row>
    <row r="296" spans="1:9" x14ac:dyDescent="0.35">
      <c r="A296" s="2">
        <v>44197</v>
      </c>
      <c r="B296" t="s">
        <v>53</v>
      </c>
      <c r="C296" t="s">
        <v>54</v>
      </c>
      <c r="D296" t="s">
        <v>55</v>
      </c>
      <c r="E296" t="s">
        <v>22</v>
      </c>
      <c r="F296">
        <v>9098.6</v>
      </c>
      <c r="G296" t="s">
        <v>43</v>
      </c>
      <c r="H296">
        <v>15000</v>
      </c>
      <c r="I296" s="4">
        <f t="shared" si="4"/>
        <v>0</v>
      </c>
    </row>
    <row r="297" spans="1:9" x14ac:dyDescent="0.35">
      <c r="A297" s="2">
        <v>44197</v>
      </c>
      <c r="B297" t="s">
        <v>19</v>
      </c>
      <c r="C297" t="s">
        <v>20</v>
      </c>
      <c r="D297" t="s">
        <v>21</v>
      </c>
      <c r="E297" t="s">
        <v>22</v>
      </c>
      <c r="F297">
        <v>10019.199999999999</v>
      </c>
      <c r="G297" t="s">
        <v>43</v>
      </c>
      <c r="H297">
        <v>15000</v>
      </c>
      <c r="I297" s="4">
        <f t="shared" si="4"/>
        <v>0</v>
      </c>
    </row>
    <row r="298" spans="1:9" x14ac:dyDescent="0.35">
      <c r="A298" s="2">
        <v>44197</v>
      </c>
      <c r="B298" t="s">
        <v>44</v>
      </c>
      <c r="C298" t="s">
        <v>45</v>
      </c>
      <c r="D298" t="s">
        <v>46</v>
      </c>
      <c r="E298" t="s">
        <v>22</v>
      </c>
      <c r="F298">
        <v>10176</v>
      </c>
      <c r="G298" t="s">
        <v>15</v>
      </c>
      <c r="H298">
        <v>15000</v>
      </c>
      <c r="I298" s="4">
        <f t="shared" si="4"/>
        <v>0</v>
      </c>
    </row>
    <row r="299" spans="1:9" x14ac:dyDescent="0.35">
      <c r="A299" s="2">
        <v>44197</v>
      </c>
      <c r="B299" t="s">
        <v>53</v>
      </c>
      <c r="C299" t="s">
        <v>54</v>
      </c>
      <c r="D299" t="s">
        <v>55</v>
      </c>
      <c r="E299" t="s">
        <v>22</v>
      </c>
      <c r="F299">
        <v>16385.600000000002</v>
      </c>
      <c r="G299" t="s">
        <v>11</v>
      </c>
      <c r="H299">
        <v>15000</v>
      </c>
      <c r="I299" s="4">
        <f t="shared" si="4"/>
        <v>1638.5600000000004</v>
      </c>
    </row>
    <row r="300" spans="1:9" x14ac:dyDescent="0.35">
      <c r="A300" s="2">
        <v>44197</v>
      </c>
      <c r="B300" t="s">
        <v>44</v>
      </c>
      <c r="C300" t="s">
        <v>45</v>
      </c>
      <c r="D300" t="s">
        <v>46</v>
      </c>
      <c r="E300" t="s">
        <v>22</v>
      </c>
      <c r="F300">
        <v>19108</v>
      </c>
      <c r="G300" t="s">
        <v>15</v>
      </c>
      <c r="H300">
        <v>15000</v>
      </c>
      <c r="I300" s="4">
        <f t="shared" si="4"/>
        <v>1910.8000000000002</v>
      </c>
    </row>
    <row r="301" spans="1:9" x14ac:dyDescent="0.35">
      <c r="A301" s="2">
        <v>44197</v>
      </c>
      <c r="B301" t="s">
        <v>19</v>
      </c>
      <c r="C301" t="s">
        <v>20</v>
      </c>
      <c r="D301" t="s">
        <v>21</v>
      </c>
      <c r="E301" t="s">
        <v>22</v>
      </c>
      <c r="F301">
        <v>19456</v>
      </c>
      <c r="G301" t="s">
        <v>11</v>
      </c>
      <c r="H301">
        <v>15000</v>
      </c>
      <c r="I301" s="4">
        <f t="shared" si="4"/>
        <v>1945.6000000000001</v>
      </c>
    </row>
    <row r="302" spans="1:9" x14ac:dyDescent="0.35">
      <c r="A302" s="2">
        <v>44197</v>
      </c>
      <c r="B302" t="s">
        <v>65</v>
      </c>
      <c r="C302" t="s">
        <v>66</v>
      </c>
      <c r="D302" t="s">
        <v>67</v>
      </c>
      <c r="E302" t="s">
        <v>22</v>
      </c>
      <c r="F302">
        <v>31127.199999999997</v>
      </c>
      <c r="G302" t="s">
        <v>43</v>
      </c>
      <c r="H302">
        <v>15000</v>
      </c>
      <c r="I302" s="4">
        <f t="shared" si="4"/>
        <v>3112.72</v>
      </c>
    </row>
    <row r="303" spans="1:9" x14ac:dyDescent="0.35">
      <c r="A303" s="2">
        <v>44197</v>
      </c>
      <c r="B303" t="s">
        <v>65</v>
      </c>
      <c r="C303" t="s">
        <v>66</v>
      </c>
      <c r="D303" t="s">
        <v>67</v>
      </c>
      <c r="E303" t="s">
        <v>22</v>
      </c>
      <c r="F303">
        <v>36372.1</v>
      </c>
      <c r="G303" t="s">
        <v>11</v>
      </c>
      <c r="H303">
        <v>15000</v>
      </c>
      <c r="I303" s="4">
        <f t="shared" si="4"/>
        <v>3637.21</v>
      </c>
    </row>
    <row r="304" spans="1:9" x14ac:dyDescent="0.35">
      <c r="A304" s="2">
        <v>44197</v>
      </c>
      <c r="B304" t="s">
        <v>44</v>
      </c>
      <c r="C304" t="s">
        <v>45</v>
      </c>
      <c r="D304" t="s">
        <v>46</v>
      </c>
      <c r="E304" t="s">
        <v>22</v>
      </c>
      <c r="F304">
        <v>39186</v>
      </c>
      <c r="G304" t="s">
        <v>15</v>
      </c>
      <c r="H304">
        <v>15000</v>
      </c>
      <c r="I304" s="4">
        <f t="shared" si="4"/>
        <v>3918.6000000000004</v>
      </c>
    </row>
    <row r="305" spans="1:9" x14ac:dyDescent="0.35">
      <c r="A305" s="2">
        <v>44197</v>
      </c>
      <c r="B305" t="s">
        <v>65</v>
      </c>
      <c r="C305" t="s">
        <v>66</v>
      </c>
      <c r="D305" t="s">
        <v>67</v>
      </c>
      <c r="E305" t="s">
        <v>22</v>
      </c>
      <c r="F305">
        <v>46715.999999999993</v>
      </c>
      <c r="G305" t="s">
        <v>11</v>
      </c>
      <c r="H305">
        <v>15000</v>
      </c>
      <c r="I305" s="4">
        <f t="shared" si="4"/>
        <v>4671.5999999999995</v>
      </c>
    </row>
    <row r="306" spans="1:9" x14ac:dyDescent="0.35">
      <c r="A306" s="2">
        <v>44228</v>
      </c>
      <c r="B306" t="s">
        <v>19</v>
      </c>
      <c r="C306" t="s">
        <v>20</v>
      </c>
      <c r="D306" t="s">
        <v>21</v>
      </c>
      <c r="E306" t="s">
        <v>22</v>
      </c>
      <c r="F306">
        <v>4531</v>
      </c>
      <c r="G306" t="s">
        <v>43</v>
      </c>
      <c r="H306">
        <v>15000</v>
      </c>
      <c r="I306" s="4">
        <f t="shared" si="4"/>
        <v>0</v>
      </c>
    </row>
    <row r="307" spans="1:9" x14ac:dyDescent="0.35">
      <c r="A307" s="2">
        <v>44228</v>
      </c>
      <c r="B307" t="s">
        <v>37</v>
      </c>
      <c r="C307" t="s">
        <v>38</v>
      </c>
      <c r="D307" t="s">
        <v>39</v>
      </c>
      <c r="E307" t="s">
        <v>22</v>
      </c>
      <c r="F307">
        <v>6751.7999999999993</v>
      </c>
      <c r="G307" t="s">
        <v>15</v>
      </c>
      <c r="H307">
        <v>15000</v>
      </c>
      <c r="I307" s="4">
        <f t="shared" si="4"/>
        <v>0</v>
      </c>
    </row>
    <row r="308" spans="1:9" x14ac:dyDescent="0.35">
      <c r="A308" s="2">
        <v>44228</v>
      </c>
      <c r="B308" t="s">
        <v>19</v>
      </c>
      <c r="C308" t="s">
        <v>20</v>
      </c>
      <c r="D308" t="s">
        <v>21</v>
      </c>
      <c r="E308" t="s">
        <v>22</v>
      </c>
      <c r="F308">
        <v>7343.2000000000007</v>
      </c>
      <c r="G308" t="s">
        <v>15</v>
      </c>
      <c r="H308">
        <v>15000</v>
      </c>
      <c r="I308" s="4">
        <f t="shared" si="4"/>
        <v>0</v>
      </c>
    </row>
    <row r="309" spans="1:9" x14ac:dyDescent="0.35">
      <c r="A309" s="2">
        <v>44228</v>
      </c>
      <c r="B309" t="s">
        <v>19</v>
      </c>
      <c r="C309" t="s">
        <v>20</v>
      </c>
      <c r="D309" t="s">
        <v>21</v>
      </c>
      <c r="E309" t="s">
        <v>22</v>
      </c>
      <c r="F309">
        <v>7356.5999999999995</v>
      </c>
      <c r="G309" t="s">
        <v>11</v>
      </c>
      <c r="H309">
        <v>15000</v>
      </c>
      <c r="I309" s="4">
        <f t="shared" si="4"/>
        <v>0</v>
      </c>
    </row>
    <row r="310" spans="1:9" x14ac:dyDescent="0.35">
      <c r="A310" s="2">
        <v>44228</v>
      </c>
      <c r="B310" t="s">
        <v>37</v>
      </c>
      <c r="C310" t="s">
        <v>38</v>
      </c>
      <c r="D310" t="s">
        <v>39</v>
      </c>
      <c r="E310" t="s">
        <v>22</v>
      </c>
      <c r="F310">
        <v>17748</v>
      </c>
      <c r="G310" t="s">
        <v>11</v>
      </c>
      <c r="H310">
        <v>15000</v>
      </c>
      <c r="I310" s="4">
        <f t="shared" si="4"/>
        <v>1774.8000000000002</v>
      </c>
    </row>
    <row r="311" spans="1:9" x14ac:dyDescent="0.35">
      <c r="A311" s="2">
        <v>44228</v>
      </c>
      <c r="B311" t="s">
        <v>19</v>
      </c>
      <c r="C311" t="s">
        <v>20</v>
      </c>
      <c r="D311" t="s">
        <v>21</v>
      </c>
      <c r="E311" t="s">
        <v>22</v>
      </c>
      <c r="F311">
        <v>28395.5</v>
      </c>
      <c r="G311" t="s">
        <v>43</v>
      </c>
      <c r="H311">
        <v>15000</v>
      </c>
      <c r="I311" s="4">
        <f t="shared" si="4"/>
        <v>2839.55</v>
      </c>
    </row>
    <row r="312" spans="1:9" x14ac:dyDescent="0.35">
      <c r="A312" s="2">
        <v>44228</v>
      </c>
      <c r="B312" t="s">
        <v>44</v>
      </c>
      <c r="C312" t="s">
        <v>45</v>
      </c>
      <c r="D312" t="s">
        <v>46</v>
      </c>
      <c r="E312" t="s">
        <v>22</v>
      </c>
      <c r="F312">
        <v>41429.5</v>
      </c>
      <c r="G312" t="s">
        <v>15</v>
      </c>
      <c r="H312">
        <v>15000</v>
      </c>
      <c r="I312" s="4">
        <f t="shared" si="4"/>
        <v>4142.95</v>
      </c>
    </row>
    <row r="313" spans="1:9" x14ac:dyDescent="0.35">
      <c r="A313" s="2">
        <v>44256</v>
      </c>
      <c r="B313" t="s">
        <v>65</v>
      </c>
      <c r="C313" t="s">
        <v>66</v>
      </c>
      <c r="D313" t="s">
        <v>67</v>
      </c>
      <c r="E313" t="s">
        <v>22</v>
      </c>
      <c r="F313">
        <v>6708.9</v>
      </c>
      <c r="G313" t="s">
        <v>43</v>
      </c>
      <c r="H313">
        <v>15000</v>
      </c>
      <c r="I313" s="4">
        <f t="shared" si="4"/>
        <v>0</v>
      </c>
    </row>
    <row r="314" spans="1:9" x14ac:dyDescent="0.35">
      <c r="A314" s="2">
        <v>44256</v>
      </c>
      <c r="B314" t="s">
        <v>53</v>
      </c>
      <c r="C314" t="s">
        <v>54</v>
      </c>
      <c r="D314" t="s">
        <v>55</v>
      </c>
      <c r="E314" t="s">
        <v>22</v>
      </c>
      <c r="F314">
        <v>7982.7</v>
      </c>
      <c r="G314" t="s">
        <v>43</v>
      </c>
      <c r="H314">
        <v>15000</v>
      </c>
      <c r="I314" s="4">
        <f t="shared" si="4"/>
        <v>0</v>
      </c>
    </row>
    <row r="315" spans="1:9" x14ac:dyDescent="0.35">
      <c r="A315" s="2">
        <v>44256</v>
      </c>
      <c r="B315" t="s">
        <v>44</v>
      </c>
      <c r="C315" t="s">
        <v>45</v>
      </c>
      <c r="D315" t="s">
        <v>46</v>
      </c>
      <c r="E315" t="s">
        <v>22</v>
      </c>
      <c r="F315">
        <v>8694</v>
      </c>
      <c r="G315" t="s">
        <v>11</v>
      </c>
      <c r="H315">
        <v>15000</v>
      </c>
      <c r="I315" s="4">
        <f t="shared" si="4"/>
        <v>0</v>
      </c>
    </row>
    <row r="316" spans="1:9" x14ac:dyDescent="0.35">
      <c r="A316" s="2">
        <v>44256</v>
      </c>
      <c r="B316" t="s">
        <v>44</v>
      </c>
      <c r="C316" t="s">
        <v>45</v>
      </c>
      <c r="D316" t="s">
        <v>46</v>
      </c>
      <c r="E316" t="s">
        <v>22</v>
      </c>
      <c r="F316">
        <v>9116</v>
      </c>
      <c r="G316" t="s">
        <v>11</v>
      </c>
      <c r="H316">
        <v>15000</v>
      </c>
      <c r="I316" s="4">
        <f t="shared" si="4"/>
        <v>0</v>
      </c>
    </row>
    <row r="317" spans="1:9" x14ac:dyDescent="0.35">
      <c r="A317" s="2">
        <v>44256</v>
      </c>
      <c r="B317" t="s">
        <v>53</v>
      </c>
      <c r="C317" t="s">
        <v>54</v>
      </c>
      <c r="D317" t="s">
        <v>55</v>
      </c>
      <c r="E317" t="s">
        <v>22</v>
      </c>
      <c r="F317">
        <v>10110.299999999999</v>
      </c>
      <c r="G317" t="s">
        <v>11</v>
      </c>
      <c r="H317">
        <v>15000</v>
      </c>
      <c r="I317" s="4">
        <f t="shared" si="4"/>
        <v>0</v>
      </c>
    </row>
    <row r="318" spans="1:9" x14ac:dyDescent="0.35">
      <c r="A318" s="2">
        <v>44256</v>
      </c>
      <c r="B318" t="s">
        <v>19</v>
      </c>
      <c r="C318" t="s">
        <v>20</v>
      </c>
      <c r="D318" t="s">
        <v>21</v>
      </c>
      <c r="E318" t="s">
        <v>22</v>
      </c>
      <c r="F318">
        <v>10451.199999999999</v>
      </c>
      <c r="G318" t="s">
        <v>11</v>
      </c>
      <c r="H318">
        <v>15000</v>
      </c>
      <c r="I318" s="4">
        <f t="shared" si="4"/>
        <v>0</v>
      </c>
    </row>
    <row r="319" spans="1:9" x14ac:dyDescent="0.35">
      <c r="A319" s="2">
        <v>44256</v>
      </c>
      <c r="B319" t="s">
        <v>19</v>
      </c>
      <c r="C319" t="s">
        <v>20</v>
      </c>
      <c r="D319" t="s">
        <v>21</v>
      </c>
      <c r="E319" t="s">
        <v>22</v>
      </c>
      <c r="F319">
        <v>11580.4</v>
      </c>
      <c r="G319" t="s">
        <v>15</v>
      </c>
      <c r="H319">
        <v>15000</v>
      </c>
      <c r="I319" s="4">
        <f t="shared" si="4"/>
        <v>0</v>
      </c>
    </row>
    <row r="320" spans="1:9" x14ac:dyDescent="0.35">
      <c r="A320" s="2">
        <v>44256</v>
      </c>
      <c r="B320" t="s">
        <v>44</v>
      </c>
      <c r="C320" t="s">
        <v>45</v>
      </c>
      <c r="D320" t="s">
        <v>46</v>
      </c>
      <c r="E320" t="s">
        <v>22</v>
      </c>
      <c r="F320">
        <v>14329.5</v>
      </c>
      <c r="G320" t="s">
        <v>11</v>
      </c>
      <c r="H320">
        <v>15000</v>
      </c>
      <c r="I320" s="4">
        <f t="shared" si="4"/>
        <v>0</v>
      </c>
    </row>
    <row r="321" spans="1:9" x14ac:dyDescent="0.35">
      <c r="A321" s="2">
        <v>44256</v>
      </c>
      <c r="B321" t="s">
        <v>44</v>
      </c>
      <c r="C321" t="s">
        <v>45</v>
      </c>
      <c r="D321" t="s">
        <v>46</v>
      </c>
      <c r="E321" t="s">
        <v>22</v>
      </c>
      <c r="F321">
        <v>20128</v>
      </c>
      <c r="G321" t="s">
        <v>43</v>
      </c>
      <c r="H321">
        <v>15000</v>
      </c>
      <c r="I321" s="4">
        <f t="shared" si="4"/>
        <v>2012.8000000000002</v>
      </c>
    </row>
    <row r="322" spans="1:9" x14ac:dyDescent="0.35">
      <c r="A322" s="2">
        <v>44256</v>
      </c>
      <c r="B322" t="s">
        <v>65</v>
      </c>
      <c r="C322" t="s">
        <v>66</v>
      </c>
      <c r="D322" t="s">
        <v>67</v>
      </c>
      <c r="E322" t="s">
        <v>22</v>
      </c>
      <c r="F322">
        <v>21167.999999999996</v>
      </c>
      <c r="G322" t="s">
        <v>11</v>
      </c>
      <c r="H322">
        <v>15000</v>
      </c>
      <c r="I322" s="4">
        <f t="shared" ref="I322:I385" si="5">IF(F322&gt;=H322,(Commission*F322),0)</f>
        <v>2116.7999999999997</v>
      </c>
    </row>
    <row r="323" spans="1:9" x14ac:dyDescent="0.35">
      <c r="A323" s="2">
        <v>44256</v>
      </c>
      <c r="B323" t="s">
        <v>37</v>
      </c>
      <c r="C323" t="s">
        <v>38</v>
      </c>
      <c r="D323" t="s">
        <v>39</v>
      </c>
      <c r="E323" t="s">
        <v>22</v>
      </c>
      <c r="F323">
        <v>25102.399999999998</v>
      </c>
      <c r="G323" t="s">
        <v>15</v>
      </c>
      <c r="H323">
        <v>15000</v>
      </c>
      <c r="I323" s="4">
        <f t="shared" si="5"/>
        <v>2510.2399999999998</v>
      </c>
    </row>
    <row r="324" spans="1:9" x14ac:dyDescent="0.35">
      <c r="A324" s="2">
        <v>44256</v>
      </c>
      <c r="B324" t="s">
        <v>37</v>
      </c>
      <c r="C324" t="s">
        <v>38</v>
      </c>
      <c r="D324" t="s">
        <v>39</v>
      </c>
      <c r="E324" t="s">
        <v>22</v>
      </c>
      <c r="F324">
        <v>27670.9</v>
      </c>
      <c r="G324" t="s">
        <v>43</v>
      </c>
      <c r="H324">
        <v>15000</v>
      </c>
      <c r="I324" s="4">
        <f t="shared" si="5"/>
        <v>2767.09</v>
      </c>
    </row>
    <row r="325" spans="1:9" x14ac:dyDescent="0.35">
      <c r="A325" s="2">
        <v>44256</v>
      </c>
      <c r="B325" t="s">
        <v>37</v>
      </c>
      <c r="C325" t="s">
        <v>38</v>
      </c>
      <c r="D325" t="s">
        <v>39</v>
      </c>
      <c r="E325" t="s">
        <v>22</v>
      </c>
      <c r="F325">
        <v>27956.799999999999</v>
      </c>
      <c r="G325" t="s">
        <v>15</v>
      </c>
      <c r="H325">
        <v>15000</v>
      </c>
      <c r="I325" s="4">
        <f t="shared" si="5"/>
        <v>2795.6800000000003</v>
      </c>
    </row>
    <row r="326" spans="1:9" x14ac:dyDescent="0.35">
      <c r="A326" s="2">
        <v>44256</v>
      </c>
      <c r="B326" t="s">
        <v>44</v>
      </c>
      <c r="C326" t="s">
        <v>45</v>
      </c>
      <c r="D326" t="s">
        <v>46</v>
      </c>
      <c r="E326" t="s">
        <v>22</v>
      </c>
      <c r="F326">
        <v>31407</v>
      </c>
      <c r="G326" t="s">
        <v>15</v>
      </c>
      <c r="H326">
        <v>15000</v>
      </c>
      <c r="I326" s="4">
        <f t="shared" si="5"/>
        <v>3140.7000000000003</v>
      </c>
    </row>
    <row r="327" spans="1:9" x14ac:dyDescent="0.35">
      <c r="A327" s="2">
        <v>44256</v>
      </c>
      <c r="B327" t="s">
        <v>53</v>
      </c>
      <c r="C327" t="s">
        <v>54</v>
      </c>
      <c r="D327" t="s">
        <v>55</v>
      </c>
      <c r="E327" t="s">
        <v>22</v>
      </c>
      <c r="F327">
        <v>35647.5</v>
      </c>
      <c r="G327" t="s">
        <v>43</v>
      </c>
      <c r="H327">
        <v>15000</v>
      </c>
      <c r="I327" s="4">
        <f t="shared" si="5"/>
        <v>3564.75</v>
      </c>
    </row>
    <row r="328" spans="1:9" x14ac:dyDescent="0.35">
      <c r="A328" s="2">
        <v>44256</v>
      </c>
      <c r="B328" t="s">
        <v>53</v>
      </c>
      <c r="C328" t="s">
        <v>54</v>
      </c>
      <c r="D328" t="s">
        <v>55</v>
      </c>
      <c r="E328" t="s">
        <v>22</v>
      </c>
      <c r="F328">
        <v>36907.200000000004</v>
      </c>
      <c r="G328" t="s">
        <v>15</v>
      </c>
      <c r="H328">
        <v>15000</v>
      </c>
      <c r="I328" s="4">
        <f t="shared" si="5"/>
        <v>3690.7200000000007</v>
      </c>
    </row>
    <row r="329" spans="1:9" x14ac:dyDescent="0.35">
      <c r="A329" s="2">
        <v>44287</v>
      </c>
      <c r="B329" t="s">
        <v>53</v>
      </c>
      <c r="C329" t="s">
        <v>54</v>
      </c>
      <c r="D329" t="s">
        <v>55</v>
      </c>
      <c r="E329" t="s">
        <v>22</v>
      </c>
      <c r="F329">
        <v>5696.4</v>
      </c>
      <c r="G329" t="s">
        <v>11</v>
      </c>
      <c r="H329">
        <v>15000</v>
      </c>
      <c r="I329" s="4">
        <f t="shared" si="5"/>
        <v>0</v>
      </c>
    </row>
    <row r="330" spans="1:9" x14ac:dyDescent="0.35">
      <c r="A330" s="2">
        <v>44287</v>
      </c>
      <c r="B330" t="s">
        <v>19</v>
      </c>
      <c r="C330" t="s">
        <v>20</v>
      </c>
      <c r="D330" t="s">
        <v>21</v>
      </c>
      <c r="E330" t="s">
        <v>22</v>
      </c>
      <c r="F330">
        <v>11716.5</v>
      </c>
      <c r="G330" t="s">
        <v>11</v>
      </c>
      <c r="H330">
        <v>15000</v>
      </c>
      <c r="I330" s="4">
        <f t="shared" si="5"/>
        <v>0</v>
      </c>
    </row>
    <row r="331" spans="1:9" x14ac:dyDescent="0.35">
      <c r="A331" s="2">
        <v>44287</v>
      </c>
      <c r="B331" t="s">
        <v>65</v>
      </c>
      <c r="C331" t="s">
        <v>66</v>
      </c>
      <c r="D331" t="s">
        <v>67</v>
      </c>
      <c r="E331" t="s">
        <v>22</v>
      </c>
      <c r="F331">
        <v>14416</v>
      </c>
      <c r="G331" t="s">
        <v>43</v>
      </c>
      <c r="H331">
        <v>15000</v>
      </c>
      <c r="I331" s="4">
        <f t="shared" si="5"/>
        <v>0</v>
      </c>
    </row>
    <row r="332" spans="1:9" x14ac:dyDescent="0.35">
      <c r="A332" s="2">
        <v>44287</v>
      </c>
      <c r="B332" t="s">
        <v>19</v>
      </c>
      <c r="C332" t="s">
        <v>20</v>
      </c>
      <c r="D332" t="s">
        <v>21</v>
      </c>
      <c r="E332" t="s">
        <v>22</v>
      </c>
      <c r="F332">
        <v>16499.400000000001</v>
      </c>
      <c r="G332" t="s">
        <v>15</v>
      </c>
      <c r="H332">
        <v>15000</v>
      </c>
      <c r="I332" s="4">
        <f t="shared" si="5"/>
        <v>1649.9400000000003</v>
      </c>
    </row>
    <row r="333" spans="1:9" x14ac:dyDescent="0.35">
      <c r="A333" s="2">
        <v>44287</v>
      </c>
      <c r="B333" t="s">
        <v>53</v>
      </c>
      <c r="C333" t="s">
        <v>54</v>
      </c>
      <c r="D333" t="s">
        <v>55</v>
      </c>
      <c r="E333" t="s">
        <v>22</v>
      </c>
      <c r="F333">
        <v>16968</v>
      </c>
      <c r="G333" t="s">
        <v>43</v>
      </c>
      <c r="H333">
        <v>15000</v>
      </c>
      <c r="I333" s="4">
        <f t="shared" si="5"/>
        <v>1696.8000000000002</v>
      </c>
    </row>
    <row r="334" spans="1:9" x14ac:dyDescent="0.35">
      <c r="A334" s="2">
        <v>44287</v>
      </c>
      <c r="B334" t="s">
        <v>44</v>
      </c>
      <c r="C334" t="s">
        <v>45</v>
      </c>
      <c r="D334" t="s">
        <v>46</v>
      </c>
      <c r="E334" t="s">
        <v>22</v>
      </c>
      <c r="F334">
        <v>17993.5</v>
      </c>
      <c r="G334" t="s">
        <v>11</v>
      </c>
      <c r="H334">
        <v>15000</v>
      </c>
      <c r="I334" s="4">
        <f t="shared" si="5"/>
        <v>1799.3500000000001</v>
      </c>
    </row>
    <row r="335" spans="1:9" x14ac:dyDescent="0.35">
      <c r="A335" s="2">
        <v>44287</v>
      </c>
      <c r="B335" t="s">
        <v>53</v>
      </c>
      <c r="C335" t="s">
        <v>54</v>
      </c>
      <c r="D335" t="s">
        <v>55</v>
      </c>
      <c r="E335" t="s">
        <v>22</v>
      </c>
      <c r="F335">
        <v>18188.399999999998</v>
      </c>
      <c r="G335" t="s">
        <v>15</v>
      </c>
      <c r="H335">
        <v>15000</v>
      </c>
      <c r="I335" s="4">
        <f t="shared" si="5"/>
        <v>1818.84</v>
      </c>
    </row>
    <row r="336" spans="1:9" x14ac:dyDescent="0.35">
      <c r="A336" s="2">
        <v>44317</v>
      </c>
      <c r="B336" t="s">
        <v>65</v>
      </c>
      <c r="C336" t="s">
        <v>66</v>
      </c>
      <c r="D336" t="s">
        <v>67</v>
      </c>
      <c r="E336" t="s">
        <v>22</v>
      </c>
      <c r="F336">
        <v>9004.7999999999993</v>
      </c>
      <c r="G336" t="s">
        <v>11</v>
      </c>
      <c r="H336">
        <v>15000</v>
      </c>
      <c r="I336" s="4">
        <f t="shared" si="5"/>
        <v>0</v>
      </c>
    </row>
    <row r="337" spans="1:9" x14ac:dyDescent="0.35">
      <c r="A337" s="2">
        <v>44317</v>
      </c>
      <c r="B337" t="s">
        <v>53</v>
      </c>
      <c r="C337" t="s">
        <v>54</v>
      </c>
      <c r="D337" t="s">
        <v>55</v>
      </c>
      <c r="E337" t="s">
        <v>22</v>
      </c>
      <c r="F337">
        <v>18826.400000000001</v>
      </c>
      <c r="G337" t="s">
        <v>43</v>
      </c>
      <c r="H337">
        <v>15000</v>
      </c>
      <c r="I337" s="4">
        <f t="shared" si="5"/>
        <v>1882.6400000000003</v>
      </c>
    </row>
    <row r="338" spans="1:9" x14ac:dyDescent="0.35">
      <c r="A338" s="2">
        <v>44317</v>
      </c>
      <c r="B338" t="s">
        <v>53</v>
      </c>
      <c r="C338" t="s">
        <v>54</v>
      </c>
      <c r="D338" t="s">
        <v>55</v>
      </c>
      <c r="E338" t="s">
        <v>22</v>
      </c>
      <c r="F338">
        <v>19617.5</v>
      </c>
      <c r="G338" t="s">
        <v>43</v>
      </c>
      <c r="H338">
        <v>15000</v>
      </c>
      <c r="I338" s="4">
        <f t="shared" si="5"/>
        <v>1961.75</v>
      </c>
    </row>
    <row r="339" spans="1:9" x14ac:dyDescent="0.35">
      <c r="A339" s="2">
        <v>44317</v>
      </c>
      <c r="B339" t="s">
        <v>53</v>
      </c>
      <c r="C339" t="s">
        <v>54</v>
      </c>
      <c r="D339" t="s">
        <v>55</v>
      </c>
      <c r="E339" t="s">
        <v>22</v>
      </c>
      <c r="F339">
        <v>19836.400000000001</v>
      </c>
      <c r="G339" t="s">
        <v>11</v>
      </c>
      <c r="H339">
        <v>15000</v>
      </c>
      <c r="I339" s="4">
        <f t="shared" si="5"/>
        <v>1983.6400000000003</v>
      </c>
    </row>
    <row r="340" spans="1:9" x14ac:dyDescent="0.35">
      <c r="A340" s="2">
        <v>44317</v>
      </c>
      <c r="B340" t="s">
        <v>44</v>
      </c>
      <c r="C340" t="s">
        <v>45</v>
      </c>
      <c r="D340" t="s">
        <v>46</v>
      </c>
      <c r="E340" t="s">
        <v>22</v>
      </c>
      <c r="F340">
        <v>20717.599999999999</v>
      </c>
      <c r="G340" t="s">
        <v>15</v>
      </c>
      <c r="H340">
        <v>15000</v>
      </c>
      <c r="I340" s="4">
        <f t="shared" si="5"/>
        <v>2071.7599999999998</v>
      </c>
    </row>
    <row r="341" spans="1:9" x14ac:dyDescent="0.35">
      <c r="A341" s="2">
        <v>44317</v>
      </c>
      <c r="B341" t="s">
        <v>37</v>
      </c>
      <c r="C341" t="s">
        <v>38</v>
      </c>
      <c r="D341" t="s">
        <v>39</v>
      </c>
      <c r="E341" t="s">
        <v>22</v>
      </c>
      <c r="F341">
        <v>23364</v>
      </c>
      <c r="G341" t="s">
        <v>15</v>
      </c>
      <c r="H341">
        <v>15000</v>
      </c>
      <c r="I341" s="4">
        <f t="shared" si="5"/>
        <v>2336.4</v>
      </c>
    </row>
    <row r="342" spans="1:9" x14ac:dyDescent="0.35">
      <c r="A342" s="2">
        <v>44317</v>
      </c>
      <c r="B342" t="s">
        <v>53</v>
      </c>
      <c r="C342" t="s">
        <v>54</v>
      </c>
      <c r="D342" t="s">
        <v>55</v>
      </c>
      <c r="E342" t="s">
        <v>22</v>
      </c>
      <c r="F342">
        <v>23997.600000000002</v>
      </c>
      <c r="G342" t="s">
        <v>11</v>
      </c>
      <c r="H342">
        <v>15000</v>
      </c>
      <c r="I342" s="4">
        <f t="shared" si="5"/>
        <v>2399.7600000000002</v>
      </c>
    </row>
    <row r="343" spans="1:9" x14ac:dyDescent="0.35">
      <c r="A343" s="2">
        <v>44317</v>
      </c>
      <c r="B343" t="s">
        <v>65</v>
      </c>
      <c r="C343" t="s">
        <v>66</v>
      </c>
      <c r="D343" t="s">
        <v>67</v>
      </c>
      <c r="E343" t="s">
        <v>22</v>
      </c>
      <c r="F343">
        <v>27916.399999999998</v>
      </c>
      <c r="G343" t="s">
        <v>43</v>
      </c>
      <c r="H343">
        <v>15000</v>
      </c>
      <c r="I343" s="4">
        <f t="shared" si="5"/>
        <v>2791.64</v>
      </c>
    </row>
    <row r="344" spans="1:9" x14ac:dyDescent="0.35">
      <c r="A344" s="2">
        <v>44317</v>
      </c>
      <c r="B344" t="s">
        <v>65</v>
      </c>
      <c r="C344" t="s">
        <v>66</v>
      </c>
      <c r="D344" t="s">
        <v>67</v>
      </c>
      <c r="E344" t="s">
        <v>22</v>
      </c>
      <c r="F344">
        <v>42249.1</v>
      </c>
      <c r="G344" t="s">
        <v>15</v>
      </c>
      <c r="H344">
        <v>15000</v>
      </c>
      <c r="I344" s="4">
        <f t="shared" si="5"/>
        <v>4224.91</v>
      </c>
    </row>
    <row r="345" spans="1:9" x14ac:dyDescent="0.35">
      <c r="A345" s="2">
        <v>44348</v>
      </c>
      <c r="B345" t="s">
        <v>44</v>
      </c>
      <c r="C345" t="s">
        <v>45</v>
      </c>
      <c r="D345" t="s">
        <v>46</v>
      </c>
      <c r="E345" t="s">
        <v>22</v>
      </c>
      <c r="F345">
        <v>9574.7999999999993</v>
      </c>
      <c r="G345" t="s">
        <v>15</v>
      </c>
      <c r="H345">
        <v>15000</v>
      </c>
      <c r="I345" s="4">
        <f t="shared" si="5"/>
        <v>0</v>
      </c>
    </row>
    <row r="346" spans="1:9" x14ac:dyDescent="0.35">
      <c r="A346" s="2">
        <v>44348</v>
      </c>
      <c r="B346" t="s">
        <v>44</v>
      </c>
      <c r="C346" t="s">
        <v>45</v>
      </c>
      <c r="D346" t="s">
        <v>46</v>
      </c>
      <c r="E346" t="s">
        <v>22</v>
      </c>
      <c r="F346">
        <v>14301.6</v>
      </c>
      <c r="G346" t="s">
        <v>15</v>
      </c>
      <c r="H346">
        <v>15000</v>
      </c>
      <c r="I346" s="4">
        <f t="shared" si="5"/>
        <v>0</v>
      </c>
    </row>
    <row r="347" spans="1:9" x14ac:dyDescent="0.35">
      <c r="A347" s="2">
        <v>44348</v>
      </c>
      <c r="B347" t="s">
        <v>37</v>
      </c>
      <c r="C347" t="s">
        <v>38</v>
      </c>
      <c r="D347" t="s">
        <v>39</v>
      </c>
      <c r="E347" t="s">
        <v>22</v>
      </c>
      <c r="F347">
        <v>15061.2</v>
      </c>
      <c r="G347" t="s">
        <v>15</v>
      </c>
      <c r="H347">
        <v>15000</v>
      </c>
      <c r="I347" s="4">
        <f t="shared" si="5"/>
        <v>1506.1200000000001</v>
      </c>
    </row>
    <row r="348" spans="1:9" x14ac:dyDescent="0.35">
      <c r="A348" s="2">
        <v>44348</v>
      </c>
      <c r="B348" t="s">
        <v>53</v>
      </c>
      <c r="C348" t="s">
        <v>54</v>
      </c>
      <c r="D348" t="s">
        <v>55</v>
      </c>
      <c r="E348" t="s">
        <v>22</v>
      </c>
      <c r="F348">
        <v>17262</v>
      </c>
      <c r="G348" t="s">
        <v>15</v>
      </c>
      <c r="H348">
        <v>15000</v>
      </c>
      <c r="I348" s="4">
        <f t="shared" si="5"/>
        <v>1726.2</v>
      </c>
    </row>
    <row r="349" spans="1:9" x14ac:dyDescent="0.35">
      <c r="A349" s="2">
        <v>44348</v>
      </c>
      <c r="B349" t="s">
        <v>65</v>
      </c>
      <c r="C349" t="s">
        <v>66</v>
      </c>
      <c r="D349" t="s">
        <v>67</v>
      </c>
      <c r="E349" t="s">
        <v>22</v>
      </c>
      <c r="F349">
        <v>37192.5</v>
      </c>
      <c r="G349" t="s">
        <v>43</v>
      </c>
      <c r="H349">
        <v>15000</v>
      </c>
      <c r="I349" s="4">
        <f t="shared" si="5"/>
        <v>3719.25</v>
      </c>
    </row>
    <row r="350" spans="1:9" x14ac:dyDescent="0.35">
      <c r="A350" s="2">
        <v>44348</v>
      </c>
      <c r="B350" t="s">
        <v>37</v>
      </c>
      <c r="C350" t="s">
        <v>38</v>
      </c>
      <c r="D350" t="s">
        <v>39</v>
      </c>
      <c r="E350" t="s">
        <v>22</v>
      </c>
      <c r="F350">
        <v>39653.9</v>
      </c>
      <c r="G350" t="s">
        <v>43</v>
      </c>
      <c r="H350">
        <v>15000</v>
      </c>
      <c r="I350" s="4">
        <f t="shared" si="5"/>
        <v>3965.3900000000003</v>
      </c>
    </row>
    <row r="351" spans="1:9" x14ac:dyDescent="0.35">
      <c r="A351" s="2">
        <v>44378</v>
      </c>
      <c r="B351" t="s">
        <v>37</v>
      </c>
      <c r="C351" t="s">
        <v>38</v>
      </c>
      <c r="D351" t="s">
        <v>39</v>
      </c>
      <c r="E351" t="s">
        <v>22</v>
      </c>
      <c r="F351">
        <v>3465</v>
      </c>
      <c r="G351" t="s">
        <v>15</v>
      </c>
      <c r="H351">
        <v>15000</v>
      </c>
      <c r="I351" s="4">
        <f t="shared" si="5"/>
        <v>0</v>
      </c>
    </row>
    <row r="352" spans="1:9" x14ac:dyDescent="0.35">
      <c r="A352" s="2">
        <v>44378</v>
      </c>
      <c r="B352" t="s">
        <v>53</v>
      </c>
      <c r="C352" t="s">
        <v>54</v>
      </c>
      <c r="D352" t="s">
        <v>55</v>
      </c>
      <c r="E352" t="s">
        <v>22</v>
      </c>
      <c r="F352">
        <v>5332.7999999999993</v>
      </c>
      <c r="G352" t="s">
        <v>15</v>
      </c>
      <c r="H352">
        <v>15000</v>
      </c>
      <c r="I352" s="4">
        <f t="shared" si="5"/>
        <v>0</v>
      </c>
    </row>
    <row r="353" spans="1:9" x14ac:dyDescent="0.35">
      <c r="A353" s="2">
        <v>44378</v>
      </c>
      <c r="B353" t="s">
        <v>44</v>
      </c>
      <c r="C353" t="s">
        <v>45</v>
      </c>
      <c r="D353" t="s">
        <v>46</v>
      </c>
      <c r="E353" t="s">
        <v>22</v>
      </c>
      <c r="F353">
        <v>8065.5999999999995</v>
      </c>
      <c r="G353" t="s">
        <v>43</v>
      </c>
      <c r="H353">
        <v>15000</v>
      </c>
      <c r="I353" s="4">
        <f t="shared" si="5"/>
        <v>0</v>
      </c>
    </row>
    <row r="354" spans="1:9" x14ac:dyDescent="0.35">
      <c r="A354" s="2">
        <v>44378</v>
      </c>
      <c r="B354" t="s">
        <v>44</v>
      </c>
      <c r="C354" t="s">
        <v>45</v>
      </c>
      <c r="D354" t="s">
        <v>46</v>
      </c>
      <c r="E354" t="s">
        <v>22</v>
      </c>
      <c r="F354">
        <v>10067.200000000001</v>
      </c>
      <c r="G354" t="s">
        <v>43</v>
      </c>
      <c r="H354">
        <v>15000</v>
      </c>
      <c r="I354" s="4">
        <f t="shared" si="5"/>
        <v>0</v>
      </c>
    </row>
    <row r="355" spans="1:9" x14ac:dyDescent="0.35">
      <c r="A355" s="2">
        <v>44378</v>
      </c>
      <c r="B355" t="s">
        <v>44</v>
      </c>
      <c r="C355" t="s">
        <v>45</v>
      </c>
      <c r="D355" t="s">
        <v>46</v>
      </c>
      <c r="E355" t="s">
        <v>22</v>
      </c>
      <c r="F355">
        <v>10648.999999999998</v>
      </c>
      <c r="G355" t="s">
        <v>43</v>
      </c>
      <c r="H355">
        <v>15000</v>
      </c>
      <c r="I355" s="4">
        <f t="shared" si="5"/>
        <v>0</v>
      </c>
    </row>
    <row r="356" spans="1:9" x14ac:dyDescent="0.35">
      <c r="A356" s="2">
        <v>44378</v>
      </c>
      <c r="B356" t="s">
        <v>53</v>
      </c>
      <c r="C356" t="s">
        <v>54</v>
      </c>
      <c r="D356" t="s">
        <v>55</v>
      </c>
      <c r="E356" t="s">
        <v>22</v>
      </c>
      <c r="F356">
        <v>10679.400000000001</v>
      </c>
      <c r="G356" t="s">
        <v>43</v>
      </c>
      <c r="H356">
        <v>15000</v>
      </c>
      <c r="I356" s="4">
        <f t="shared" si="5"/>
        <v>0</v>
      </c>
    </row>
    <row r="357" spans="1:9" x14ac:dyDescent="0.35">
      <c r="A357" s="2">
        <v>44378</v>
      </c>
      <c r="B357" t="s">
        <v>65</v>
      </c>
      <c r="C357" t="s">
        <v>66</v>
      </c>
      <c r="D357" t="s">
        <v>67</v>
      </c>
      <c r="E357" t="s">
        <v>22</v>
      </c>
      <c r="F357">
        <v>11155.5</v>
      </c>
      <c r="G357" t="s">
        <v>11</v>
      </c>
      <c r="H357">
        <v>15000</v>
      </c>
      <c r="I357" s="4">
        <f t="shared" si="5"/>
        <v>0</v>
      </c>
    </row>
    <row r="358" spans="1:9" x14ac:dyDescent="0.35">
      <c r="A358" s="2">
        <v>44378</v>
      </c>
      <c r="B358" t="s">
        <v>44</v>
      </c>
      <c r="C358" t="s">
        <v>45</v>
      </c>
      <c r="D358" t="s">
        <v>46</v>
      </c>
      <c r="E358" t="s">
        <v>22</v>
      </c>
      <c r="F358">
        <v>11543</v>
      </c>
      <c r="G358" t="s">
        <v>11</v>
      </c>
      <c r="H358">
        <v>15000</v>
      </c>
      <c r="I358" s="4">
        <f t="shared" si="5"/>
        <v>0</v>
      </c>
    </row>
    <row r="359" spans="1:9" x14ac:dyDescent="0.35">
      <c r="A359" s="2">
        <v>44378</v>
      </c>
      <c r="B359" t="s">
        <v>44</v>
      </c>
      <c r="C359" t="s">
        <v>45</v>
      </c>
      <c r="D359" t="s">
        <v>46</v>
      </c>
      <c r="E359" t="s">
        <v>22</v>
      </c>
      <c r="F359">
        <v>15633.199999999999</v>
      </c>
      <c r="G359" t="s">
        <v>15</v>
      </c>
      <c r="H359">
        <v>15000</v>
      </c>
      <c r="I359" s="4">
        <f t="shared" si="5"/>
        <v>1563.32</v>
      </c>
    </row>
    <row r="360" spans="1:9" x14ac:dyDescent="0.35">
      <c r="A360" s="2">
        <v>44378</v>
      </c>
      <c r="B360" t="s">
        <v>44</v>
      </c>
      <c r="C360" t="s">
        <v>45</v>
      </c>
      <c r="D360" t="s">
        <v>46</v>
      </c>
      <c r="E360" t="s">
        <v>22</v>
      </c>
      <c r="F360">
        <v>20868.399999999998</v>
      </c>
      <c r="G360" t="s">
        <v>15</v>
      </c>
      <c r="H360">
        <v>15000</v>
      </c>
      <c r="I360" s="4">
        <f t="shared" si="5"/>
        <v>2086.8399999999997</v>
      </c>
    </row>
    <row r="361" spans="1:9" x14ac:dyDescent="0.35">
      <c r="A361" s="2">
        <v>44378</v>
      </c>
      <c r="B361" t="s">
        <v>44</v>
      </c>
      <c r="C361" t="s">
        <v>45</v>
      </c>
      <c r="D361" t="s">
        <v>46</v>
      </c>
      <c r="E361" t="s">
        <v>22</v>
      </c>
      <c r="F361">
        <v>24395.100000000002</v>
      </c>
      <c r="G361" t="s">
        <v>11</v>
      </c>
      <c r="H361">
        <v>15000</v>
      </c>
      <c r="I361" s="4">
        <f t="shared" si="5"/>
        <v>2439.5100000000002</v>
      </c>
    </row>
    <row r="362" spans="1:9" x14ac:dyDescent="0.35">
      <c r="A362" s="2">
        <v>44409</v>
      </c>
      <c r="B362" t="s">
        <v>44</v>
      </c>
      <c r="C362" t="s">
        <v>45</v>
      </c>
      <c r="D362" t="s">
        <v>46</v>
      </c>
      <c r="E362" t="s">
        <v>22</v>
      </c>
      <c r="F362">
        <v>3760.5</v>
      </c>
      <c r="G362" t="s">
        <v>11</v>
      </c>
      <c r="H362">
        <v>15000</v>
      </c>
      <c r="I362" s="4">
        <f t="shared" si="5"/>
        <v>0</v>
      </c>
    </row>
    <row r="363" spans="1:9" x14ac:dyDescent="0.35">
      <c r="A363" s="2">
        <v>44409</v>
      </c>
      <c r="B363" t="s">
        <v>44</v>
      </c>
      <c r="C363" t="s">
        <v>45</v>
      </c>
      <c r="D363" t="s">
        <v>46</v>
      </c>
      <c r="E363" t="s">
        <v>22</v>
      </c>
      <c r="F363">
        <v>4322.8</v>
      </c>
      <c r="G363" t="s">
        <v>43</v>
      </c>
      <c r="H363">
        <v>15000</v>
      </c>
      <c r="I363" s="4">
        <f t="shared" si="5"/>
        <v>0</v>
      </c>
    </row>
    <row r="364" spans="1:9" x14ac:dyDescent="0.35">
      <c r="A364" s="2">
        <v>44409</v>
      </c>
      <c r="B364" t="s">
        <v>44</v>
      </c>
      <c r="C364" t="s">
        <v>45</v>
      </c>
      <c r="D364" t="s">
        <v>46</v>
      </c>
      <c r="E364" t="s">
        <v>22</v>
      </c>
      <c r="F364">
        <v>9697.6</v>
      </c>
      <c r="G364" t="s">
        <v>15</v>
      </c>
      <c r="H364">
        <v>15000</v>
      </c>
      <c r="I364" s="4">
        <f t="shared" si="5"/>
        <v>0</v>
      </c>
    </row>
    <row r="365" spans="1:9" x14ac:dyDescent="0.35">
      <c r="A365" s="2">
        <v>44409</v>
      </c>
      <c r="B365" t="s">
        <v>44</v>
      </c>
      <c r="C365" t="s">
        <v>45</v>
      </c>
      <c r="D365" t="s">
        <v>46</v>
      </c>
      <c r="E365" t="s">
        <v>22</v>
      </c>
      <c r="F365">
        <v>10391.699999999999</v>
      </c>
      <c r="G365" t="s">
        <v>43</v>
      </c>
      <c r="H365">
        <v>15000</v>
      </c>
      <c r="I365" s="4">
        <f t="shared" si="5"/>
        <v>0</v>
      </c>
    </row>
    <row r="366" spans="1:9" x14ac:dyDescent="0.35">
      <c r="A366" s="2">
        <v>44409</v>
      </c>
      <c r="B366" t="s">
        <v>65</v>
      </c>
      <c r="C366" t="s">
        <v>66</v>
      </c>
      <c r="D366" t="s">
        <v>67</v>
      </c>
      <c r="E366" t="s">
        <v>22</v>
      </c>
      <c r="F366">
        <v>15670.2</v>
      </c>
      <c r="G366" t="s">
        <v>43</v>
      </c>
      <c r="H366">
        <v>15000</v>
      </c>
      <c r="I366" s="4">
        <f t="shared" si="5"/>
        <v>1567.0200000000002</v>
      </c>
    </row>
    <row r="367" spans="1:9" x14ac:dyDescent="0.35">
      <c r="A367" s="2">
        <v>44409</v>
      </c>
      <c r="B367" t="s">
        <v>53</v>
      </c>
      <c r="C367" t="s">
        <v>54</v>
      </c>
      <c r="D367" t="s">
        <v>55</v>
      </c>
      <c r="E367" t="s">
        <v>22</v>
      </c>
      <c r="F367">
        <v>22477.9</v>
      </c>
      <c r="G367" t="s">
        <v>15</v>
      </c>
      <c r="H367">
        <v>15000</v>
      </c>
      <c r="I367" s="4">
        <f t="shared" si="5"/>
        <v>2247.7900000000004</v>
      </c>
    </row>
    <row r="368" spans="1:9" x14ac:dyDescent="0.35">
      <c r="A368" s="2">
        <v>44409</v>
      </c>
      <c r="B368" t="s">
        <v>53</v>
      </c>
      <c r="C368" t="s">
        <v>54</v>
      </c>
      <c r="D368" t="s">
        <v>55</v>
      </c>
      <c r="E368" t="s">
        <v>22</v>
      </c>
      <c r="F368">
        <v>36088.1</v>
      </c>
      <c r="G368" t="s">
        <v>43</v>
      </c>
      <c r="H368">
        <v>15000</v>
      </c>
      <c r="I368" s="4">
        <f t="shared" si="5"/>
        <v>3608.81</v>
      </c>
    </row>
    <row r="369" spans="1:9" x14ac:dyDescent="0.35">
      <c r="A369" s="2">
        <v>44409</v>
      </c>
      <c r="B369" t="s">
        <v>19</v>
      </c>
      <c r="C369" t="s">
        <v>20</v>
      </c>
      <c r="D369" t="s">
        <v>21</v>
      </c>
      <c r="E369" t="s">
        <v>22</v>
      </c>
      <c r="F369">
        <v>43388.100000000006</v>
      </c>
      <c r="G369" t="s">
        <v>15</v>
      </c>
      <c r="H369">
        <v>15000</v>
      </c>
      <c r="I369" s="4">
        <f t="shared" si="5"/>
        <v>4338.8100000000004</v>
      </c>
    </row>
    <row r="370" spans="1:9" x14ac:dyDescent="0.35">
      <c r="A370" s="2">
        <v>44440</v>
      </c>
      <c r="B370" t="s">
        <v>37</v>
      </c>
      <c r="C370" t="s">
        <v>38</v>
      </c>
      <c r="D370" t="s">
        <v>39</v>
      </c>
      <c r="E370" t="s">
        <v>22</v>
      </c>
      <c r="F370">
        <v>7714</v>
      </c>
      <c r="G370" t="s">
        <v>11</v>
      </c>
      <c r="H370">
        <v>15000</v>
      </c>
      <c r="I370" s="4">
        <f t="shared" si="5"/>
        <v>0</v>
      </c>
    </row>
    <row r="371" spans="1:9" x14ac:dyDescent="0.35">
      <c r="A371" s="2">
        <v>44440</v>
      </c>
      <c r="B371" t="s">
        <v>19</v>
      </c>
      <c r="C371" t="s">
        <v>20</v>
      </c>
      <c r="D371" t="s">
        <v>21</v>
      </c>
      <c r="E371" t="s">
        <v>22</v>
      </c>
      <c r="F371">
        <v>15152.399999999998</v>
      </c>
      <c r="G371" t="s">
        <v>43</v>
      </c>
      <c r="H371">
        <v>15000</v>
      </c>
      <c r="I371" s="4">
        <f t="shared" si="5"/>
        <v>1515.2399999999998</v>
      </c>
    </row>
    <row r="372" spans="1:9" x14ac:dyDescent="0.35">
      <c r="A372" s="2">
        <v>44440</v>
      </c>
      <c r="B372" t="s">
        <v>44</v>
      </c>
      <c r="C372" t="s">
        <v>45</v>
      </c>
      <c r="D372" t="s">
        <v>46</v>
      </c>
      <c r="E372" t="s">
        <v>22</v>
      </c>
      <c r="F372">
        <v>16363.900000000001</v>
      </c>
      <c r="G372" t="s">
        <v>11</v>
      </c>
      <c r="H372">
        <v>15000</v>
      </c>
      <c r="I372" s="4">
        <f t="shared" si="5"/>
        <v>1636.3900000000003</v>
      </c>
    </row>
    <row r="373" spans="1:9" x14ac:dyDescent="0.35">
      <c r="A373" s="2">
        <v>44470</v>
      </c>
      <c r="B373" t="s">
        <v>19</v>
      </c>
      <c r="C373" t="s">
        <v>20</v>
      </c>
      <c r="D373" t="s">
        <v>21</v>
      </c>
      <c r="E373" t="s">
        <v>22</v>
      </c>
      <c r="F373">
        <v>2997.2</v>
      </c>
      <c r="G373" t="s">
        <v>11</v>
      </c>
      <c r="H373">
        <v>15000</v>
      </c>
      <c r="I373" s="4">
        <f t="shared" si="5"/>
        <v>0</v>
      </c>
    </row>
    <row r="374" spans="1:9" x14ac:dyDescent="0.35">
      <c r="A374" s="2">
        <v>44470</v>
      </c>
      <c r="B374" t="s">
        <v>37</v>
      </c>
      <c r="C374" t="s">
        <v>38</v>
      </c>
      <c r="D374" t="s">
        <v>39</v>
      </c>
      <c r="E374" t="s">
        <v>22</v>
      </c>
      <c r="F374">
        <v>7195.9999999999991</v>
      </c>
      <c r="G374" t="s">
        <v>15</v>
      </c>
      <c r="H374">
        <v>15000</v>
      </c>
      <c r="I374" s="4">
        <f t="shared" si="5"/>
        <v>0</v>
      </c>
    </row>
    <row r="375" spans="1:9" x14ac:dyDescent="0.35">
      <c r="A375" s="2">
        <v>44470</v>
      </c>
      <c r="B375" t="s">
        <v>53</v>
      </c>
      <c r="C375" t="s">
        <v>54</v>
      </c>
      <c r="D375" t="s">
        <v>55</v>
      </c>
      <c r="E375" t="s">
        <v>22</v>
      </c>
      <c r="F375">
        <v>10595.2</v>
      </c>
      <c r="G375" t="s">
        <v>43</v>
      </c>
      <c r="H375">
        <v>15000</v>
      </c>
      <c r="I375" s="4">
        <f t="shared" si="5"/>
        <v>0</v>
      </c>
    </row>
    <row r="376" spans="1:9" x14ac:dyDescent="0.35">
      <c r="A376" s="2">
        <v>44470</v>
      </c>
      <c r="B376" t="s">
        <v>37</v>
      </c>
      <c r="C376" t="s">
        <v>38</v>
      </c>
      <c r="D376" t="s">
        <v>39</v>
      </c>
      <c r="E376" t="s">
        <v>22</v>
      </c>
      <c r="F376">
        <v>10694.7</v>
      </c>
      <c r="G376" t="s">
        <v>43</v>
      </c>
      <c r="H376">
        <v>15000</v>
      </c>
      <c r="I376" s="4">
        <f t="shared" si="5"/>
        <v>0</v>
      </c>
    </row>
    <row r="377" spans="1:9" x14ac:dyDescent="0.35">
      <c r="A377" s="2">
        <v>44470</v>
      </c>
      <c r="B377" t="s">
        <v>53</v>
      </c>
      <c r="C377" t="s">
        <v>54</v>
      </c>
      <c r="D377" t="s">
        <v>55</v>
      </c>
      <c r="E377" t="s">
        <v>22</v>
      </c>
      <c r="F377">
        <v>14235.4</v>
      </c>
      <c r="G377" t="s">
        <v>43</v>
      </c>
      <c r="H377">
        <v>15000</v>
      </c>
      <c r="I377" s="4">
        <f t="shared" si="5"/>
        <v>0</v>
      </c>
    </row>
    <row r="378" spans="1:9" x14ac:dyDescent="0.35">
      <c r="A378" s="2">
        <v>44470</v>
      </c>
      <c r="B378" t="s">
        <v>53</v>
      </c>
      <c r="C378" t="s">
        <v>54</v>
      </c>
      <c r="D378" t="s">
        <v>55</v>
      </c>
      <c r="E378" t="s">
        <v>22</v>
      </c>
      <c r="F378">
        <v>36530.199999999997</v>
      </c>
      <c r="G378" t="s">
        <v>15</v>
      </c>
      <c r="H378">
        <v>15000</v>
      </c>
      <c r="I378" s="4">
        <f t="shared" si="5"/>
        <v>3653.02</v>
      </c>
    </row>
    <row r="379" spans="1:9" x14ac:dyDescent="0.35">
      <c r="A379" s="2">
        <v>44470</v>
      </c>
      <c r="B379" t="s">
        <v>65</v>
      </c>
      <c r="C379" t="s">
        <v>66</v>
      </c>
      <c r="D379" t="s">
        <v>67</v>
      </c>
      <c r="E379" t="s">
        <v>22</v>
      </c>
      <c r="F379">
        <v>36896.199999999997</v>
      </c>
      <c r="G379" t="s">
        <v>43</v>
      </c>
      <c r="H379">
        <v>15000</v>
      </c>
      <c r="I379" s="4">
        <f t="shared" si="5"/>
        <v>3689.62</v>
      </c>
    </row>
    <row r="380" spans="1:9" x14ac:dyDescent="0.35">
      <c r="A380" s="2">
        <v>44470</v>
      </c>
      <c r="B380" t="s">
        <v>19</v>
      </c>
      <c r="C380" t="s">
        <v>20</v>
      </c>
      <c r="D380" t="s">
        <v>21</v>
      </c>
      <c r="E380" t="s">
        <v>22</v>
      </c>
      <c r="F380">
        <v>41420.699999999997</v>
      </c>
      <c r="G380" t="s">
        <v>11</v>
      </c>
      <c r="H380">
        <v>15000</v>
      </c>
      <c r="I380" s="4">
        <f t="shared" si="5"/>
        <v>4142.07</v>
      </c>
    </row>
    <row r="381" spans="1:9" x14ac:dyDescent="0.35">
      <c r="A381" s="2">
        <v>44501</v>
      </c>
      <c r="B381" t="s">
        <v>53</v>
      </c>
      <c r="C381" t="s">
        <v>54</v>
      </c>
      <c r="D381" t="s">
        <v>55</v>
      </c>
      <c r="E381" t="s">
        <v>22</v>
      </c>
      <c r="F381">
        <v>6900</v>
      </c>
      <c r="G381" t="s">
        <v>15</v>
      </c>
      <c r="H381">
        <v>15000</v>
      </c>
      <c r="I381" s="4">
        <f t="shared" si="5"/>
        <v>0</v>
      </c>
    </row>
    <row r="382" spans="1:9" x14ac:dyDescent="0.35">
      <c r="A382" s="2">
        <v>44501</v>
      </c>
      <c r="B382" t="s">
        <v>65</v>
      </c>
      <c r="C382" t="s">
        <v>66</v>
      </c>
      <c r="D382" t="s">
        <v>67</v>
      </c>
      <c r="E382" t="s">
        <v>22</v>
      </c>
      <c r="F382">
        <v>9683</v>
      </c>
      <c r="G382" t="s">
        <v>43</v>
      </c>
      <c r="H382">
        <v>15000</v>
      </c>
      <c r="I382" s="4">
        <f t="shared" si="5"/>
        <v>0</v>
      </c>
    </row>
    <row r="383" spans="1:9" x14ac:dyDescent="0.35">
      <c r="A383" s="2">
        <v>44501</v>
      </c>
      <c r="B383" t="s">
        <v>44</v>
      </c>
      <c r="C383" t="s">
        <v>45</v>
      </c>
      <c r="D383" t="s">
        <v>46</v>
      </c>
      <c r="E383" t="s">
        <v>22</v>
      </c>
      <c r="F383">
        <v>14302.9</v>
      </c>
      <c r="G383" t="s">
        <v>11</v>
      </c>
      <c r="H383">
        <v>15000</v>
      </c>
      <c r="I383" s="4">
        <f t="shared" si="5"/>
        <v>0</v>
      </c>
    </row>
    <row r="384" spans="1:9" x14ac:dyDescent="0.35">
      <c r="A384" s="2">
        <v>44501</v>
      </c>
      <c r="B384" t="s">
        <v>19</v>
      </c>
      <c r="C384" t="s">
        <v>20</v>
      </c>
      <c r="D384" t="s">
        <v>21</v>
      </c>
      <c r="E384" t="s">
        <v>22</v>
      </c>
      <c r="F384">
        <v>16806.400000000001</v>
      </c>
      <c r="G384" t="s">
        <v>11</v>
      </c>
      <c r="H384">
        <v>15000</v>
      </c>
      <c r="I384" s="4">
        <f t="shared" si="5"/>
        <v>1680.6400000000003</v>
      </c>
    </row>
    <row r="385" spans="1:9" x14ac:dyDescent="0.35">
      <c r="A385" s="2">
        <v>44501</v>
      </c>
      <c r="B385" t="s">
        <v>37</v>
      </c>
      <c r="C385" t="s">
        <v>38</v>
      </c>
      <c r="D385" t="s">
        <v>39</v>
      </c>
      <c r="E385" t="s">
        <v>22</v>
      </c>
      <c r="F385">
        <v>20797.200000000004</v>
      </c>
      <c r="G385" t="s">
        <v>15</v>
      </c>
      <c r="H385">
        <v>15000</v>
      </c>
      <c r="I385" s="4">
        <f t="shared" si="5"/>
        <v>2079.7200000000007</v>
      </c>
    </row>
    <row r="386" spans="1:9" x14ac:dyDescent="0.35">
      <c r="A386" s="2">
        <v>44501</v>
      </c>
      <c r="B386" t="s">
        <v>65</v>
      </c>
      <c r="C386" t="s">
        <v>66</v>
      </c>
      <c r="D386" t="s">
        <v>67</v>
      </c>
      <c r="E386" t="s">
        <v>22</v>
      </c>
      <c r="F386">
        <v>26866</v>
      </c>
      <c r="G386" t="s">
        <v>43</v>
      </c>
      <c r="H386">
        <v>15000</v>
      </c>
      <c r="I386" s="4">
        <f t="shared" ref="I386:I390" si="6">IF(F386&gt;=H386,(Commission*F386),0)</f>
        <v>2686.6000000000004</v>
      </c>
    </row>
    <row r="387" spans="1:9" x14ac:dyDescent="0.35">
      <c r="A387" s="2">
        <v>44531</v>
      </c>
      <c r="B387" t="s">
        <v>65</v>
      </c>
      <c r="C387" t="s">
        <v>66</v>
      </c>
      <c r="D387" t="s">
        <v>67</v>
      </c>
      <c r="E387" t="s">
        <v>22</v>
      </c>
      <c r="F387">
        <v>7009.2000000000007</v>
      </c>
      <c r="G387" t="s">
        <v>15</v>
      </c>
      <c r="H387">
        <v>15000</v>
      </c>
      <c r="I387" s="4">
        <f t="shared" si="6"/>
        <v>0</v>
      </c>
    </row>
    <row r="388" spans="1:9" x14ac:dyDescent="0.35">
      <c r="A388" s="2">
        <v>44531</v>
      </c>
      <c r="B388" t="s">
        <v>53</v>
      </c>
      <c r="C388" t="s">
        <v>54</v>
      </c>
      <c r="D388" t="s">
        <v>55</v>
      </c>
      <c r="E388" t="s">
        <v>22</v>
      </c>
      <c r="F388">
        <v>7088.9</v>
      </c>
      <c r="G388" t="s">
        <v>11</v>
      </c>
      <c r="H388">
        <v>15000</v>
      </c>
      <c r="I388" s="4">
        <f t="shared" si="6"/>
        <v>0</v>
      </c>
    </row>
    <row r="389" spans="1:9" x14ac:dyDescent="0.35">
      <c r="A389" s="2">
        <v>44531</v>
      </c>
      <c r="B389" t="s">
        <v>65</v>
      </c>
      <c r="C389" t="s">
        <v>66</v>
      </c>
      <c r="D389" t="s">
        <v>67</v>
      </c>
      <c r="E389" t="s">
        <v>22</v>
      </c>
      <c r="F389">
        <v>8095.5</v>
      </c>
      <c r="G389" t="s">
        <v>11</v>
      </c>
      <c r="H389">
        <v>15000</v>
      </c>
      <c r="I389" s="4">
        <f t="shared" si="6"/>
        <v>0</v>
      </c>
    </row>
    <row r="390" spans="1:9" x14ac:dyDescent="0.35">
      <c r="A390" s="2">
        <v>44531</v>
      </c>
      <c r="B390" t="s">
        <v>19</v>
      </c>
      <c r="C390" t="s">
        <v>20</v>
      </c>
      <c r="D390" t="s">
        <v>21</v>
      </c>
      <c r="E390" t="s">
        <v>22</v>
      </c>
      <c r="F390">
        <v>8914.5</v>
      </c>
      <c r="G390" t="s">
        <v>11</v>
      </c>
      <c r="H390">
        <v>15000</v>
      </c>
      <c r="I390" s="4">
        <f t="shared" si="6"/>
        <v>0</v>
      </c>
    </row>
    <row r="653" spans="1:7" x14ac:dyDescent="0.35">
      <c r="A653" s="1" t="s">
        <v>74</v>
      </c>
      <c r="B653" t="s">
        <v>66</v>
      </c>
      <c r="E653" t="s">
        <v>22</v>
      </c>
      <c r="F653">
        <v>3637.21</v>
      </c>
      <c r="G653" t="s">
        <v>11</v>
      </c>
    </row>
    <row r="654" spans="1:7" x14ac:dyDescent="0.35">
      <c r="A654" s="1" t="s">
        <v>74</v>
      </c>
      <c r="B654" t="s">
        <v>45</v>
      </c>
      <c r="E654" t="s">
        <v>22</v>
      </c>
      <c r="F654">
        <v>3918.6</v>
      </c>
      <c r="G654" t="s">
        <v>15</v>
      </c>
    </row>
    <row r="655" spans="1:7" x14ac:dyDescent="0.35">
      <c r="A655" s="1" t="s">
        <v>74</v>
      </c>
      <c r="B655" t="s">
        <v>20</v>
      </c>
      <c r="E655" t="s">
        <v>22</v>
      </c>
      <c r="F655">
        <v>694.54</v>
      </c>
      <c r="G655" t="s">
        <v>43</v>
      </c>
    </row>
    <row r="656" spans="1:7" x14ac:dyDescent="0.35">
      <c r="A656" s="1" t="s">
        <v>74</v>
      </c>
      <c r="B656" t="s">
        <v>66</v>
      </c>
      <c r="E656" t="s">
        <v>22</v>
      </c>
      <c r="F656">
        <v>3112.72</v>
      </c>
      <c r="G656" t="s">
        <v>43</v>
      </c>
    </row>
    <row r="657" spans="1:7" x14ac:dyDescent="0.35">
      <c r="A657" s="1" t="s">
        <v>74</v>
      </c>
      <c r="B657" t="s">
        <v>20</v>
      </c>
      <c r="E657" t="s">
        <v>22</v>
      </c>
      <c r="F657">
        <v>1001.92</v>
      </c>
      <c r="G657" t="s">
        <v>43</v>
      </c>
    </row>
    <row r="658" spans="1:7" x14ac:dyDescent="0.35">
      <c r="A658" s="1" t="s">
        <v>74</v>
      </c>
      <c r="B658" t="s">
        <v>54</v>
      </c>
      <c r="E658" t="s">
        <v>22</v>
      </c>
      <c r="F658">
        <v>1638.5600000000002</v>
      </c>
      <c r="G658" t="s">
        <v>11</v>
      </c>
    </row>
    <row r="659" spans="1:7" x14ac:dyDescent="0.35">
      <c r="A659" s="1" t="s">
        <v>74</v>
      </c>
      <c r="B659" t="s">
        <v>45</v>
      </c>
      <c r="E659" t="s">
        <v>22</v>
      </c>
      <c r="F659">
        <v>1910.8</v>
      </c>
      <c r="G659" t="s">
        <v>15</v>
      </c>
    </row>
    <row r="660" spans="1:7" x14ac:dyDescent="0.35">
      <c r="A660" s="1" t="s">
        <v>74</v>
      </c>
      <c r="B660" t="s">
        <v>20</v>
      </c>
      <c r="E660" t="s">
        <v>22</v>
      </c>
      <c r="F660">
        <v>765.82</v>
      </c>
      <c r="G660" t="s">
        <v>43</v>
      </c>
    </row>
    <row r="661" spans="1:7" x14ac:dyDescent="0.35">
      <c r="A661" s="1" t="s">
        <v>74</v>
      </c>
      <c r="B661" t="s">
        <v>45</v>
      </c>
      <c r="E661" t="s">
        <v>22</v>
      </c>
      <c r="F661">
        <v>765.8599999999999</v>
      </c>
      <c r="G661" t="s">
        <v>15</v>
      </c>
    </row>
    <row r="662" spans="1:7" x14ac:dyDescent="0.35">
      <c r="A662" s="1" t="s">
        <v>74</v>
      </c>
      <c r="B662" t="s">
        <v>66</v>
      </c>
      <c r="E662" t="s">
        <v>22</v>
      </c>
      <c r="F662">
        <v>4671.5999999999995</v>
      </c>
      <c r="G662" t="s">
        <v>11</v>
      </c>
    </row>
    <row r="663" spans="1:7" x14ac:dyDescent="0.35">
      <c r="A663" s="1" t="s">
        <v>74</v>
      </c>
      <c r="B663" t="s">
        <v>20</v>
      </c>
      <c r="E663" t="s">
        <v>22</v>
      </c>
      <c r="F663">
        <v>1945.6</v>
      </c>
      <c r="G663" t="s">
        <v>11</v>
      </c>
    </row>
    <row r="664" spans="1:7" x14ac:dyDescent="0.35">
      <c r="A664" s="1" t="s">
        <v>74</v>
      </c>
      <c r="B664" t="s">
        <v>45</v>
      </c>
      <c r="E664" t="s">
        <v>22</v>
      </c>
      <c r="F664">
        <v>1017.6</v>
      </c>
      <c r="G664" t="s">
        <v>15</v>
      </c>
    </row>
    <row r="665" spans="1:7" x14ac:dyDescent="0.35">
      <c r="A665" s="1" t="s">
        <v>74</v>
      </c>
      <c r="B665" t="s">
        <v>54</v>
      </c>
      <c r="E665" t="s">
        <v>22</v>
      </c>
      <c r="F665">
        <v>909.86</v>
      </c>
      <c r="G665" t="s">
        <v>43</v>
      </c>
    </row>
    <row r="666" spans="1:7" x14ac:dyDescent="0.35">
      <c r="A666" s="1" t="s">
        <v>75</v>
      </c>
      <c r="B666" t="s">
        <v>20</v>
      </c>
      <c r="E666" t="s">
        <v>22</v>
      </c>
      <c r="F666">
        <v>734.32</v>
      </c>
      <c r="G666" t="s">
        <v>15</v>
      </c>
    </row>
    <row r="667" spans="1:7" x14ac:dyDescent="0.35">
      <c r="A667" s="1" t="s">
        <v>75</v>
      </c>
      <c r="B667" t="s">
        <v>20</v>
      </c>
      <c r="E667" t="s">
        <v>22</v>
      </c>
      <c r="F667">
        <v>2839.55</v>
      </c>
      <c r="G667" t="s">
        <v>43</v>
      </c>
    </row>
    <row r="668" spans="1:7" x14ac:dyDescent="0.35">
      <c r="A668" s="1" t="s">
        <v>75</v>
      </c>
      <c r="B668" t="s">
        <v>20</v>
      </c>
      <c r="E668" t="s">
        <v>22</v>
      </c>
      <c r="F668">
        <v>453.09999999999997</v>
      </c>
      <c r="G668" t="s">
        <v>43</v>
      </c>
    </row>
    <row r="669" spans="1:7" x14ac:dyDescent="0.35">
      <c r="A669" s="1" t="s">
        <v>75</v>
      </c>
      <c r="B669" t="s">
        <v>38</v>
      </c>
      <c r="E669" t="s">
        <v>22</v>
      </c>
      <c r="F669">
        <v>1774.8</v>
      </c>
      <c r="G669" t="s">
        <v>11</v>
      </c>
    </row>
    <row r="670" spans="1:7" x14ac:dyDescent="0.35">
      <c r="A670" s="1" t="s">
        <v>75</v>
      </c>
      <c r="B670" t="s">
        <v>20</v>
      </c>
      <c r="E670" t="s">
        <v>22</v>
      </c>
      <c r="F670">
        <v>735.66</v>
      </c>
      <c r="G670" t="s">
        <v>11</v>
      </c>
    </row>
    <row r="671" spans="1:7" x14ac:dyDescent="0.35">
      <c r="A671" s="1" t="s">
        <v>75</v>
      </c>
      <c r="B671" t="s">
        <v>38</v>
      </c>
      <c r="E671" t="s">
        <v>22</v>
      </c>
      <c r="F671">
        <v>675.18</v>
      </c>
      <c r="G671" t="s">
        <v>15</v>
      </c>
    </row>
    <row r="672" spans="1:7" x14ac:dyDescent="0.35">
      <c r="A672" s="1" t="s">
        <v>75</v>
      </c>
      <c r="B672" t="s">
        <v>45</v>
      </c>
      <c r="E672" t="s">
        <v>22</v>
      </c>
      <c r="F672">
        <v>4142.95</v>
      </c>
      <c r="G672" t="s">
        <v>15</v>
      </c>
    </row>
    <row r="673" spans="1:7" x14ac:dyDescent="0.35">
      <c r="A673" s="1" t="s">
        <v>76</v>
      </c>
      <c r="B673" t="s">
        <v>20</v>
      </c>
      <c r="E673" t="s">
        <v>22</v>
      </c>
      <c r="F673">
        <v>1045.1199999999999</v>
      </c>
      <c r="G673" t="s">
        <v>11</v>
      </c>
    </row>
    <row r="674" spans="1:7" x14ac:dyDescent="0.35">
      <c r="A674" s="1" t="s">
        <v>76</v>
      </c>
      <c r="B674" t="s">
        <v>45</v>
      </c>
      <c r="E674" t="s">
        <v>22</v>
      </c>
      <c r="F674">
        <v>1432.95</v>
      </c>
      <c r="G674" t="s">
        <v>11</v>
      </c>
    </row>
    <row r="675" spans="1:7" x14ac:dyDescent="0.35">
      <c r="A675" s="1" t="s">
        <v>76</v>
      </c>
      <c r="B675" t="s">
        <v>45</v>
      </c>
      <c r="E675" t="s">
        <v>22</v>
      </c>
      <c r="F675">
        <v>3140.7</v>
      </c>
      <c r="G675" t="s">
        <v>15</v>
      </c>
    </row>
    <row r="676" spans="1:7" x14ac:dyDescent="0.35">
      <c r="A676" s="1" t="s">
        <v>76</v>
      </c>
      <c r="B676" t="s">
        <v>45</v>
      </c>
      <c r="E676" t="s">
        <v>22</v>
      </c>
      <c r="F676">
        <v>869.4</v>
      </c>
      <c r="G676" t="s">
        <v>11</v>
      </c>
    </row>
    <row r="677" spans="1:7" x14ac:dyDescent="0.35">
      <c r="A677" s="1" t="s">
        <v>76</v>
      </c>
      <c r="B677" t="s">
        <v>54</v>
      </c>
      <c r="E677" t="s">
        <v>22</v>
      </c>
      <c r="F677">
        <v>3564.75</v>
      </c>
      <c r="G677" t="s">
        <v>43</v>
      </c>
    </row>
    <row r="678" spans="1:7" x14ac:dyDescent="0.35">
      <c r="A678" s="1" t="s">
        <v>76</v>
      </c>
      <c r="B678" t="s">
        <v>45</v>
      </c>
      <c r="E678" t="s">
        <v>22</v>
      </c>
      <c r="F678">
        <v>911.6</v>
      </c>
      <c r="G678" t="s">
        <v>11</v>
      </c>
    </row>
    <row r="679" spans="1:7" x14ac:dyDescent="0.35">
      <c r="A679" s="1" t="s">
        <v>76</v>
      </c>
      <c r="B679" t="s">
        <v>54</v>
      </c>
      <c r="E679" t="s">
        <v>22</v>
      </c>
      <c r="F679">
        <v>1011.0299999999999</v>
      </c>
      <c r="G679" t="s">
        <v>11</v>
      </c>
    </row>
    <row r="680" spans="1:7" x14ac:dyDescent="0.35">
      <c r="A680" s="1" t="s">
        <v>76</v>
      </c>
      <c r="B680" t="s">
        <v>38</v>
      </c>
      <c r="E680" t="s">
        <v>22</v>
      </c>
      <c r="F680">
        <v>2795.68</v>
      </c>
      <c r="G680" t="s">
        <v>15</v>
      </c>
    </row>
    <row r="681" spans="1:7" x14ac:dyDescent="0.35">
      <c r="A681" s="1" t="s">
        <v>76</v>
      </c>
      <c r="B681" t="s">
        <v>38</v>
      </c>
      <c r="E681" t="s">
        <v>22</v>
      </c>
      <c r="F681">
        <v>2767.09</v>
      </c>
      <c r="G681" t="s">
        <v>43</v>
      </c>
    </row>
    <row r="682" spans="1:7" x14ac:dyDescent="0.35">
      <c r="A682" s="1" t="s">
        <v>76</v>
      </c>
      <c r="B682" t="s">
        <v>54</v>
      </c>
      <c r="E682" t="s">
        <v>22</v>
      </c>
      <c r="F682">
        <v>798.27</v>
      </c>
      <c r="G682" t="s">
        <v>43</v>
      </c>
    </row>
    <row r="683" spans="1:7" x14ac:dyDescent="0.35">
      <c r="A683" s="1" t="s">
        <v>76</v>
      </c>
      <c r="B683" t="s">
        <v>38</v>
      </c>
      <c r="E683" t="s">
        <v>22</v>
      </c>
      <c r="F683">
        <v>2510.2399999999998</v>
      </c>
      <c r="G683" t="s">
        <v>15</v>
      </c>
    </row>
    <row r="684" spans="1:7" x14ac:dyDescent="0.35">
      <c r="A684" s="1" t="s">
        <v>76</v>
      </c>
      <c r="B684" t="s">
        <v>54</v>
      </c>
      <c r="E684" t="s">
        <v>22</v>
      </c>
      <c r="F684">
        <v>3690.7200000000003</v>
      </c>
      <c r="G684" t="s">
        <v>15</v>
      </c>
    </row>
    <row r="685" spans="1:7" x14ac:dyDescent="0.35">
      <c r="A685" s="1" t="s">
        <v>76</v>
      </c>
      <c r="B685" t="s">
        <v>66</v>
      </c>
      <c r="E685" t="s">
        <v>22</v>
      </c>
      <c r="F685">
        <v>670.89</v>
      </c>
      <c r="G685" t="s">
        <v>43</v>
      </c>
    </row>
    <row r="686" spans="1:7" x14ac:dyDescent="0.35">
      <c r="A686" s="1" t="s">
        <v>76</v>
      </c>
      <c r="B686" t="s">
        <v>45</v>
      </c>
      <c r="E686" t="s">
        <v>22</v>
      </c>
      <c r="F686">
        <v>2012.8</v>
      </c>
      <c r="G686" t="s">
        <v>43</v>
      </c>
    </row>
    <row r="687" spans="1:7" x14ac:dyDescent="0.35">
      <c r="A687" s="1" t="s">
        <v>76</v>
      </c>
      <c r="B687" t="s">
        <v>66</v>
      </c>
      <c r="E687" t="s">
        <v>22</v>
      </c>
      <c r="F687">
        <v>2116.7999999999997</v>
      </c>
      <c r="G687" t="s">
        <v>11</v>
      </c>
    </row>
    <row r="688" spans="1:7" x14ac:dyDescent="0.35">
      <c r="A688" s="1" t="s">
        <v>76</v>
      </c>
      <c r="B688" t="s">
        <v>20</v>
      </c>
      <c r="E688" t="s">
        <v>22</v>
      </c>
      <c r="F688">
        <v>1158.04</v>
      </c>
      <c r="G688" t="s">
        <v>15</v>
      </c>
    </row>
    <row r="689" spans="1:7" x14ac:dyDescent="0.35">
      <c r="A689" s="1" t="s">
        <v>77</v>
      </c>
      <c r="B689" t="s">
        <v>20</v>
      </c>
      <c r="E689" t="s">
        <v>22</v>
      </c>
      <c r="F689">
        <v>1171.6500000000001</v>
      </c>
      <c r="G689" t="s">
        <v>11</v>
      </c>
    </row>
    <row r="690" spans="1:7" x14ac:dyDescent="0.35">
      <c r="A690" s="1" t="s">
        <v>77</v>
      </c>
      <c r="B690" t="s">
        <v>54</v>
      </c>
      <c r="E690" t="s">
        <v>22</v>
      </c>
      <c r="F690">
        <v>1696.8</v>
      </c>
      <c r="G690" t="s">
        <v>43</v>
      </c>
    </row>
    <row r="691" spans="1:7" x14ac:dyDescent="0.35">
      <c r="A691" s="1" t="s">
        <v>77</v>
      </c>
      <c r="B691" t="s">
        <v>54</v>
      </c>
      <c r="E691" t="s">
        <v>22</v>
      </c>
      <c r="F691">
        <v>569.64</v>
      </c>
      <c r="G691" t="s">
        <v>11</v>
      </c>
    </row>
    <row r="692" spans="1:7" x14ac:dyDescent="0.35">
      <c r="A692" s="1" t="s">
        <v>77</v>
      </c>
      <c r="B692" t="s">
        <v>54</v>
      </c>
      <c r="E692" t="s">
        <v>22</v>
      </c>
      <c r="F692">
        <v>1818.84</v>
      </c>
      <c r="G692" t="s">
        <v>15</v>
      </c>
    </row>
    <row r="693" spans="1:7" x14ac:dyDescent="0.35">
      <c r="A693" s="1" t="s">
        <v>77</v>
      </c>
      <c r="B693" t="s">
        <v>45</v>
      </c>
      <c r="E693" t="s">
        <v>22</v>
      </c>
      <c r="F693">
        <v>1799.35</v>
      </c>
      <c r="G693" t="s">
        <v>11</v>
      </c>
    </row>
    <row r="694" spans="1:7" x14ac:dyDescent="0.35">
      <c r="A694" s="1" t="s">
        <v>77</v>
      </c>
      <c r="B694" t="s">
        <v>20</v>
      </c>
      <c r="E694" t="s">
        <v>22</v>
      </c>
      <c r="F694">
        <v>1649.94</v>
      </c>
      <c r="G694" t="s">
        <v>15</v>
      </c>
    </row>
    <row r="695" spans="1:7" x14ac:dyDescent="0.35">
      <c r="A695" s="1" t="s">
        <v>77</v>
      </c>
      <c r="B695" t="s">
        <v>66</v>
      </c>
      <c r="E695" t="s">
        <v>22</v>
      </c>
      <c r="F695">
        <v>1441.6</v>
      </c>
      <c r="G695" t="s">
        <v>43</v>
      </c>
    </row>
    <row r="696" spans="1:7" x14ac:dyDescent="0.35">
      <c r="A696" s="1" t="s">
        <v>78</v>
      </c>
      <c r="B696" t="s">
        <v>66</v>
      </c>
      <c r="E696" t="s">
        <v>22</v>
      </c>
      <c r="F696">
        <v>900.48</v>
      </c>
      <c r="G696" t="s">
        <v>11</v>
      </c>
    </row>
    <row r="697" spans="1:7" x14ac:dyDescent="0.35">
      <c r="A697" s="1" t="s">
        <v>78</v>
      </c>
      <c r="B697" t="s">
        <v>66</v>
      </c>
      <c r="E697" t="s">
        <v>22</v>
      </c>
      <c r="F697">
        <v>4224.91</v>
      </c>
      <c r="G697" t="s">
        <v>15</v>
      </c>
    </row>
    <row r="698" spans="1:7" x14ac:dyDescent="0.35">
      <c r="A698" s="1" t="s">
        <v>78</v>
      </c>
      <c r="B698" t="s">
        <v>54</v>
      </c>
      <c r="E698" t="s">
        <v>22</v>
      </c>
      <c r="F698">
        <v>2399.7600000000002</v>
      </c>
      <c r="G698" t="s">
        <v>11</v>
      </c>
    </row>
    <row r="699" spans="1:7" x14ac:dyDescent="0.35">
      <c r="A699" s="1" t="s">
        <v>78</v>
      </c>
      <c r="B699" t="s">
        <v>66</v>
      </c>
      <c r="E699" t="s">
        <v>22</v>
      </c>
      <c r="F699">
        <v>2791.64</v>
      </c>
      <c r="G699" t="s">
        <v>43</v>
      </c>
    </row>
    <row r="700" spans="1:7" x14ac:dyDescent="0.35">
      <c r="A700" s="1" t="s">
        <v>78</v>
      </c>
      <c r="B700" t="s">
        <v>45</v>
      </c>
      <c r="E700" t="s">
        <v>22</v>
      </c>
      <c r="F700">
        <v>2071.7599999999998</v>
      </c>
      <c r="G700" t="s">
        <v>15</v>
      </c>
    </row>
    <row r="701" spans="1:7" x14ac:dyDescent="0.35">
      <c r="A701" s="1" t="s">
        <v>78</v>
      </c>
      <c r="B701" t="s">
        <v>54</v>
      </c>
      <c r="E701" t="s">
        <v>22</v>
      </c>
      <c r="F701">
        <v>1983.64</v>
      </c>
      <c r="G701" t="s">
        <v>11</v>
      </c>
    </row>
    <row r="702" spans="1:7" x14ac:dyDescent="0.35">
      <c r="A702" s="1" t="s">
        <v>78</v>
      </c>
      <c r="B702" t="s">
        <v>54</v>
      </c>
      <c r="E702" t="s">
        <v>22</v>
      </c>
      <c r="F702">
        <v>1961.75</v>
      </c>
      <c r="G702" t="s">
        <v>43</v>
      </c>
    </row>
    <row r="703" spans="1:7" x14ac:dyDescent="0.35">
      <c r="A703" s="1" t="s">
        <v>78</v>
      </c>
      <c r="B703" t="s">
        <v>54</v>
      </c>
      <c r="E703" t="s">
        <v>22</v>
      </c>
      <c r="F703">
        <v>1882.64</v>
      </c>
      <c r="G703" t="s">
        <v>43</v>
      </c>
    </row>
    <row r="704" spans="1:7" x14ac:dyDescent="0.35">
      <c r="A704" s="1" t="s">
        <v>78</v>
      </c>
      <c r="B704" t="s">
        <v>38</v>
      </c>
      <c r="E704" t="s">
        <v>22</v>
      </c>
      <c r="F704">
        <v>2336.4</v>
      </c>
      <c r="G704" t="s">
        <v>15</v>
      </c>
    </row>
    <row r="705" spans="1:7" x14ac:dyDescent="0.35">
      <c r="A705" s="1" t="s">
        <v>79</v>
      </c>
      <c r="B705" t="s">
        <v>45</v>
      </c>
      <c r="E705" t="s">
        <v>22</v>
      </c>
      <c r="F705">
        <v>957.48</v>
      </c>
      <c r="G705" t="s">
        <v>15</v>
      </c>
    </row>
    <row r="706" spans="1:7" x14ac:dyDescent="0.35">
      <c r="A706" s="1" t="s">
        <v>79</v>
      </c>
      <c r="B706" t="s">
        <v>38</v>
      </c>
      <c r="E706" t="s">
        <v>22</v>
      </c>
      <c r="F706">
        <v>1506.1200000000001</v>
      </c>
      <c r="G706" t="s">
        <v>15</v>
      </c>
    </row>
    <row r="707" spans="1:7" x14ac:dyDescent="0.35">
      <c r="A707" s="1" t="s">
        <v>79</v>
      </c>
      <c r="B707" t="s">
        <v>38</v>
      </c>
      <c r="E707" t="s">
        <v>22</v>
      </c>
      <c r="F707">
        <v>3965.3900000000003</v>
      </c>
      <c r="G707" t="s">
        <v>43</v>
      </c>
    </row>
    <row r="708" spans="1:7" x14ac:dyDescent="0.35">
      <c r="A708" s="1" t="s">
        <v>79</v>
      </c>
      <c r="B708" t="s">
        <v>66</v>
      </c>
      <c r="E708" t="s">
        <v>22</v>
      </c>
      <c r="F708">
        <v>3719.25</v>
      </c>
      <c r="G708" t="s">
        <v>43</v>
      </c>
    </row>
    <row r="709" spans="1:7" x14ac:dyDescent="0.35">
      <c r="A709" s="1" t="s">
        <v>79</v>
      </c>
      <c r="B709" t="s">
        <v>45</v>
      </c>
      <c r="E709" t="s">
        <v>22</v>
      </c>
      <c r="F709">
        <v>1430.16</v>
      </c>
      <c r="G709" t="s">
        <v>15</v>
      </c>
    </row>
    <row r="710" spans="1:7" x14ac:dyDescent="0.35">
      <c r="A710" s="1" t="s">
        <v>79</v>
      </c>
      <c r="B710" t="s">
        <v>54</v>
      </c>
      <c r="E710" t="s">
        <v>22</v>
      </c>
      <c r="F710">
        <v>1726.2</v>
      </c>
      <c r="G710" t="s">
        <v>15</v>
      </c>
    </row>
    <row r="711" spans="1:7" x14ac:dyDescent="0.35">
      <c r="A711" s="1" t="s">
        <v>80</v>
      </c>
      <c r="B711" t="s">
        <v>54</v>
      </c>
      <c r="E711" t="s">
        <v>22</v>
      </c>
      <c r="F711">
        <v>533.28</v>
      </c>
      <c r="G711" t="s">
        <v>15</v>
      </c>
    </row>
    <row r="712" spans="1:7" x14ac:dyDescent="0.35">
      <c r="A712" s="1" t="s">
        <v>80</v>
      </c>
      <c r="B712" t="s">
        <v>38</v>
      </c>
      <c r="E712" t="s">
        <v>22</v>
      </c>
      <c r="F712">
        <v>346.5</v>
      </c>
      <c r="G712" t="s">
        <v>15</v>
      </c>
    </row>
    <row r="713" spans="1:7" x14ac:dyDescent="0.35">
      <c r="A713" s="1" t="s">
        <v>80</v>
      </c>
      <c r="B713" t="s">
        <v>45</v>
      </c>
      <c r="E713" t="s">
        <v>22</v>
      </c>
      <c r="F713">
        <v>806.56</v>
      </c>
      <c r="G713" t="s">
        <v>43</v>
      </c>
    </row>
    <row r="714" spans="1:7" x14ac:dyDescent="0.35">
      <c r="A714" s="1" t="s">
        <v>80</v>
      </c>
      <c r="B714" t="s">
        <v>45</v>
      </c>
      <c r="E714" t="s">
        <v>22</v>
      </c>
      <c r="F714">
        <v>1154.3</v>
      </c>
      <c r="G714" t="s">
        <v>11</v>
      </c>
    </row>
    <row r="715" spans="1:7" x14ac:dyDescent="0.35">
      <c r="A715" s="1" t="s">
        <v>80</v>
      </c>
      <c r="B715" t="s">
        <v>66</v>
      </c>
      <c r="E715" t="s">
        <v>22</v>
      </c>
      <c r="F715">
        <v>1115.55</v>
      </c>
      <c r="G715" t="s">
        <v>11</v>
      </c>
    </row>
    <row r="716" spans="1:7" x14ac:dyDescent="0.35">
      <c r="A716" s="1" t="s">
        <v>80</v>
      </c>
      <c r="B716" t="s">
        <v>45</v>
      </c>
      <c r="E716" t="s">
        <v>22</v>
      </c>
      <c r="F716">
        <v>1064.8999999999999</v>
      </c>
      <c r="G716" t="s">
        <v>43</v>
      </c>
    </row>
    <row r="717" spans="1:7" x14ac:dyDescent="0.35">
      <c r="A717" s="1" t="s">
        <v>80</v>
      </c>
      <c r="B717" t="s">
        <v>45</v>
      </c>
      <c r="E717" t="s">
        <v>22</v>
      </c>
      <c r="F717">
        <v>2439.5100000000002</v>
      </c>
      <c r="G717" t="s">
        <v>11</v>
      </c>
    </row>
    <row r="718" spans="1:7" x14ac:dyDescent="0.35">
      <c r="A718" s="1" t="s">
        <v>80</v>
      </c>
      <c r="B718" t="s">
        <v>45</v>
      </c>
      <c r="E718" t="s">
        <v>22</v>
      </c>
      <c r="F718">
        <v>1563.32</v>
      </c>
      <c r="G718" t="s">
        <v>15</v>
      </c>
    </row>
    <row r="719" spans="1:7" x14ac:dyDescent="0.35">
      <c r="A719" s="1" t="s">
        <v>80</v>
      </c>
      <c r="B719" t="s">
        <v>54</v>
      </c>
      <c r="E719" t="s">
        <v>22</v>
      </c>
      <c r="F719">
        <v>1067.94</v>
      </c>
      <c r="G719" t="s">
        <v>43</v>
      </c>
    </row>
    <row r="720" spans="1:7" x14ac:dyDescent="0.35">
      <c r="A720" s="1" t="s">
        <v>80</v>
      </c>
      <c r="B720" t="s">
        <v>45</v>
      </c>
      <c r="E720" t="s">
        <v>22</v>
      </c>
      <c r="F720">
        <v>2086.8399999999997</v>
      </c>
      <c r="G720" t="s">
        <v>15</v>
      </c>
    </row>
    <row r="721" spans="1:7" x14ac:dyDescent="0.35">
      <c r="A721" s="1" t="s">
        <v>80</v>
      </c>
      <c r="B721" t="s">
        <v>45</v>
      </c>
      <c r="E721" t="s">
        <v>22</v>
      </c>
      <c r="F721">
        <v>1006.72</v>
      </c>
      <c r="G721" t="s">
        <v>43</v>
      </c>
    </row>
    <row r="722" spans="1:7" x14ac:dyDescent="0.35">
      <c r="A722" s="1" t="s">
        <v>81</v>
      </c>
      <c r="B722" t="s">
        <v>45</v>
      </c>
      <c r="E722" t="s">
        <v>22</v>
      </c>
      <c r="F722">
        <v>376.05</v>
      </c>
      <c r="G722" t="s">
        <v>11</v>
      </c>
    </row>
    <row r="723" spans="1:7" x14ac:dyDescent="0.35">
      <c r="A723" s="1" t="s">
        <v>81</v>
      </c>
      <c r="B723" t="s">
        <v>54</v>
      </c>
      <c r="E723" t="s">
        <v>22</v>
      </c>
      <c r="F723">
        <v>3608.81</v>
      </c>
      <c r="G723" t="s">
        <v>43</v>
      </c>
    </row>
    <row r="724" spans="1:7" x14ac:dyDescent="0.35">
      <c r="A724" s="1" t="s">
        <v>81</v>
      </c>
      <c r="B724" t="s">
        <v>45</v>
      </c>
      <c r="E724" t="s">
        <v>22</v>
      </c>
      <c r="F724">
        <v>969.76</v>
      </c>
      <c r="G724" t="s">
        <v>15</v>
      </c>
    </row>
    <row r="725" spans="1:7" x14ac:dyDescent="0.35">
      <c r="A725" s="1" t="s">
        <v>81</v>
      </c>
      <c r="B725" t="s">
        <v>54</v>
      </c>
      <c r="E725" t="s">
        <v>22</v>
      </c>
      <c r="F725">
        <v>2247.79</v>
      </c>
      <c r="G725" t="s">
        <v>15</v>
      </c>
    </row>
    <row r="726" spans="1:7" x14ac:dyDescent="0.35">
      <c r="A726" s="1" t="s">
        <v>81</v>
      </c>
      <c r="B726" t="s">
        <v>45</v>
      </c>
      <c r="E726" t="s">
        <v>22</v>
      </c>
      <c r="F726">
        <v>432.28000000000003</v>
      </c>
      <c r="G726" t="s">
        <v>43</v>
      </c>
    </row>
    <row r="727" spans="1:7" x14ac:dyDescent="0.35">
      <c r="A727" s="1" t="s">
        <v>81</v>
      </c>
      <c r="B727" t="s">
        <v>20</v>
      </c>
      <c r="E727" t="s">
        <v>22</v>
      </c>
      <c r="F727">
        <v>4338.8100000000004</v>
      </c>
      <c r="G727" t="s">
        <v>15</v>
      </c>
    </row>
    <row r="728" spans="1:7" x14ac:dyDescent="0.35">
      <c r="A728" s="1" t="s">
        <v>81</v>
      </c>
      <c r="B728" t="s">
        <v>66</v>
      </c>
      <c r="E728" t="s">
        <v>22</v>
      </c>
      <c r="F728">
        <v>1567.02</v>
      </c>
      <c r="G728" t="s">
        <v>43</v>
      </c>
    </row>
    <row r="729" spans="1:7" x14ac:dyDescent="0.35">
      <c r="A729" s="1" t="s">
        <v>81</v>
      </c>
      <c r="B729" t="s">
        <v>45</v>
      </c>
      <c r="E729" t="s">
        <v>22</v>
      </c>
      <c r="F729">
        <v>1039.1699999999998</v>
      </c>
      <c r="G729" t="s">
        <v>43</v>
      </c>
    </row>
    <row r="730" spans="1:7" x14ac:dyDescent="0.35">
      <c r="A730" s="1" t="s">
        <v>82</v>
      </c>
      <c r="B730" t="s">
        <v>38</v>
      </c>
      <c r="E730" t="s">
        <v>22</v>
      </c>
      <c r="F730">
        <v>771.4</v>
      </c>
      <c r="G730" t="s">
        <v>11</v>
      </c>
    </row>
    <row r="731" spans="1:7" x14ac:dyDescent="0.35">
      <c r="A731" s="1" t="s">
        <v>82</v>
      </c>
      <c r="B731" t="s">
        <v>45</v>
      </c>
      <c r="E731" t="s">
        <v>22</v>
      </c>
      <c r="F731">
        <v>1636.39</v>
      </c>
      <c r="G731" t="s">
        <v>11</v>
      </c>
    </row>
    <row r="732" spans="1:7" x14ac:dyDescent="0.35">
      <c r="A732" s="1" t="s">
        <v>82</v>
      </c>
      <c r="B732" t="s">
        <v>20</v>
      </c>
      <c r="E732" t="s">
        <v>22</v>
      </c>
      <c r="F732">
        <v>1515.2399999999998</v>
      </c>
      <c r="G732" t="s">
        <v>43</v>
      </c>
    </row>
    <row r="733" spans="1:7" x14ac:dyDescent="0.35">
      <c r="A733" s="1" t="s">
        <v>83</v>
      </c>
      <c r="B733" t="s">
        <v>20</v>
      </c>
      <c r="E733" t="s">
        <v>22</v>
      </c>
      <c r="F733">
        <v>4142.07</v>
      </c>
      <c r="G733" t="s">
        <v>11</v>
      </c>
    </row>
    <row r="734" spans="1:7" x14ac:dyDescent="0.35">
      <c r="A734" s="1" t="s">
        <v>83</v>
      </c>
      <c r="B734" t="s">
        <v>38</v>
      </c>
      <c r="E734" t="s">
        <v>22</v>
      </c>
      <c r="F734">
        <v>1069.47</v>
      </c>
      <c r="G734" t="s">
        <v>43</v>
      </c>
    </row>
    <row r="735" spans="1:7" x14ac:dyDescent="0.35">
      <c r="A735" s="1" t="s">
        <v>83</v>
      </c>
      <c r="B735" t="s">
        <v>54</v>
      </c>
      <c r="E735" t="s">
        <v>22</v>
      </c>
      <c r="F735">
        <v>1059.52</v>
      </c>
      <c r="G735" t="s">
        <v>43</v>
      </c>
    </row>
    <row r="736" spans="1:7" x14ac:dyDescent="0.35">
      <c r="A736" s="1" t="s">
        <v>83</v>
      </c>
      <c r="B736" t="s">
        <v>54</v>
      </c>
      <c r="E736" t="s">
        <v>22</v>
      </c>
      <c r="F736">
        <v>1423.54</v>
      </c>
      <c r="G736" t="s">
        <v>43</v>
      </c>
    </row>
    <row r="737" spans="1:7" x14ac:dyDescent="0.35">
      <c r="A737" s="1" t="s">
        <v>83</v>
      </c>
      <c r="B737" t="s">
        <v>54</v>
      </c>
      <c r="E737" t="s">
        <v>22</v>
      </c>
      <c r="F737">
        <v>3653.02</v>
      </c>
      <c r="G737" t="s">
        <v>15</v>
      </c>
    </row>
    <row r="738" spans="1:7" x14ac:dyDescent="0.35">
      <c r="A738" s="1" t="s">
        <v>83</v>
      </c>
      <c r="B738" t="s">
        <v>38</v>
      </c>
      <c r="E738" t="s">
        <v>22</v>
      </c>
      <c r="F738">
        <v>719.59999999999991</v>
      </c>
      <c r="G738" t="s">
        <v>15</v>
      </c>
    </row>
    <row r="739" spans="1:7" x14ac:dyDescent="0.35">
      <c r="A739" s="1" t="s">
        <v>83</v>
      </c>
      <c r="B739" t="s">
        <v>20</v>
      </c>
      <c r="E739" t="s">
        <v>22</v>
      </c>
      <c r="F739">
        <v>299.71999999999997</v>
      </c>
      <c r="G739" t="s">
        <v>11</v>
      </c>
    </row>
    <row r="740" spans="1:7" x14ac:dyDescent="0.35">
      <c r="A740" s="1" t="s">
        <v>83</v>
      </c>
      <c r="B740" t="s">
        <v>66</v>
      </c>
      <c r="E740" t="s">
        <v>22</v>
      </c>
      <c r="F740">
        <v>3689.62</v>
      </c>
      <c r="G740" t="s">
        <v>43</v>
      </c>
    </row>
    <row r="741" spans="1:7" x14ac:dyDescent="0.35">
      <c r="A741" s="1" t="s">
        <v>84</v>
      </c>
      <c r="B741" t="s">
        <v>20</v>
      </c>
      <c r="E741" t="s">
        <v>22</v>
      </c>
      <c r="F741">
        <v>1680.64</v>
      </c>
      <c r="G741" t="s">
        <v>11</v>
      </c>
    </row>
    <row r="742" spans="1:7" x14ac:dyDescent="0.35">
      <c r="A742" s="1" t="s">
        <v>84</v>
      </c>
      <c r="B742" t="s">
        <v>54</v>
      </c>
      <c r="E742" t="s">
        <v>22</v>
      </c>
      <c r="F742">
        <v>690</v>
      </c>
      <c r="G742" t="s">
        <v>15</v>
      </c>
    </row>
    <row r="743" spans="1:7" x14ac:dyDescent="0.35">
      <c r="A743" s="1" t="s">
        <v>84</v>
      </c>
      <c r="B743" t="s">
        <v>45</v>
      </c>
      <c r="E743" t="s">
        <v>22</v>
      </c>
      <c r="F743">
        <v>1430.29</v>
      </c>
      <c r="G743" t="s">
        <v>11</v>
      </c>
    </row>
    <row r="744" spans="1:7" x14ac:dyDescent="0.35">
      <c r="A744" s="1" t="s">
        <v>84</v>
      </c>
      <c r="B744" t="s">
        <v>38</v>
      </c>
      <c r="E744" t="s">
        <v>22</v>
      </c>
      <c r="F744">
        <v>2079.7200000000003</v>
      </c>
      <c r="G744" t="s">
        <v>15</v>
      </c>
    </row>
    <row r="745" spans="1:7" x14ac:dyDescent="0.35">
      <c r="A745" s="1" t="s">
        <v>84</v>
      </c>
      <c r="B745" t="s">
        <v>66</v>
      </c>
      <c r="E745" t="s">
        <v>22</v>
      </c>
      <c r="F745">
        <v>2686.6</v>
      </c>
      <c r="G745" t="s">
        <v>43</v>
      </c>
    </row>
    <row r="746" spans="1:7" x14ac:dyDescent="0.35">
      <c r="A746" s="1" t="s">
        <v>84</v>
      </c>
      <c r="B746" t="s">
        <v>66</v>
      </c>
      <c r="E746" t="s">
        <v>22</v>
      </c>
      <c r="F746">
        <v>968.3</v>
      </c>
      <c r="G746" t="s">
        <v>43</v>
      </c>
    </row>
    <row r="747" spans="1:7" x14ac:dyDescent="0.35">
      <c r="A747" s="1" t="s">
        <v>85</v>
      </c>
      <c r="B747" t="s">
        <v>66</v>
      </c>
      <c r="E747" t="s">
        <v>22</v>
      </c>
      <c r="F747">
        <v>700.92000000000007</v>
      </c>
      <c r="G747" t="s">
        <v>15</v>
      </c>
    </row>
    <row r="748" spans="1:7" x14ac:dyDescent="0.35">
      <c r="A748" s="1" t="s">
        <v>85</v>
      </c>
      <c r="B748" t="s">
        <v>20</v>
      </c>
      <c r="E748" t="s">
        <v>22</v>
      </c>
      <c r="F748">
        <v>891.44999999999993</v>
      </c>
      <c r="G748" t="s">
        <v>11</v>
      </c>
    </row>
    <row r="749" spans="1:7" x14ac:dyDescent="0.35">
      <c r="A749" s="1" t="s">
        <v>85</v>
      </c>
      <c r="B749" t="s">
        <v>54</v>
      </c>
      <c r="E749" t="s">
        <v>22</v>
      </c>
      <c r="F749">
        <v>708.89</v>
      </c>
      <c r="G749" t="s">
        <v>11</v>
      </c>
    </row>
    <row r="750" spans="1:7" x14ac:dyDescent="0.35">
      <c r="A750" s="1" t="s">
        <v>85</v>
      </c>
      <c r="B750" t="s">
        <v>66</v>
      </c>
      <c r="E750" t="s">
        <v>22</v>
      </c>
      <c r="F750">
        <v>809.55</v>
      </c>
      <c r="G750" t="s">
        <v>11</v>
      </c>
    </row>
  </sheetData>
  <autoFilter ref="A1:I390" xr:uid="{035B0037-2BC2-4571-9E50-1EF9658C6B29}">
    <filterColumn colId="4">
      <filters>
        <filter val="West"/>
      </filters>
    </filterColumn>
  </autoFilter>
  <sortState xmlns:xlrd2="http://schemas.microsoft.com/office/spreadsheetml/2017/richdata2" ref="A2:G390">
    <sortCondition ref="F16:F390"/>
  </sortState>
  <hyperlinks>
    <hyperlink ref="N1" location="'Cover sheet'!A1" display="Back to Cover Page" xr:uid="{D89CC94E-41E4-4898-865C-36751887E703}"/>
  </hyperlink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590AC-C6B6-441A-B644-934A9CDF807F}">
  <dimension ref="A1:N100"/>
  <sheetViews>
    <sheetView zoomScaleNormal="100" workbookViewId="0">
      <selection sqref="A1:G1"/>
    </sheetView>
  </sheetViews>
  <sheetFormatPr defaultRowHeight="14.5" x14ac:dyDescent="0.35"/>
  <cols>
    <col min="1" max="1" width="8.08984375" bestFit="1" customWidth="1"/>
    <col min="2" max="2" width="16.26953125" bestFit="1" customWidth="1"/>
    <col min="3" max="3" width="9.7265625" bestFit="1" customWidth="1"/>
    <col min="4" max="4" width="9.453125" bestFit="1" customWidth="1"/>
    <col min="5" max="5" width="9.36328125" bestFit="1" customWidth="1"/>
    <col min="6" max="6" width="12.1796875" bestFit="1" customWidth="1"/>
    <col min="7" max="7" width="12.54296875" bestFit="1" customWidth="1"/>
    <col min="8" max="8" width="7.6328125" bestFit="1" customWidth="1"/>
    <col min="9" max="9" width="13.6328125" bestFit="1" customWidth="1"/>
    <col min="10" max="10" width="10.26953125" customWidth="1"/>
    <col min="11" max="11" width="16.26953125" bestFit="1" customWidth="1"/>
    <col min="12" max="12" width="12.36328125" bestFit="1" customWidth="1"/>
  </cols>
  <sheetData>
    <row r="1" spans="1:14" ht="27" customHeight="1" thickTop="1" thickBot="1" x14ac:dyDescent="0.4">
      <c r="A1" s="22" t="s">
        <v>175</v>
      </c>
      <c r="B1" s="22"/>
      <c r="C1" s="22"/>
      <c r="D1" s="22"/>
      <c r="E1" s="22"/>
      <c r="F1" s="22"/>
      <c r="G1" s="22"/>
      <c r="N1" s="19" t="s">
        <v>174</v>
      </c>
    </row>
    <row r="2" spans="1:14" ht="15" thickTop="1" x14ac:dyDescent="0.35"/>
    <row r="3" spans="1:14" ht="14" customHeight="1" thickBot="1" x14ac:dyDescent="0.4"/>
    <row r="4" spans="1:14" ht="33" customHeight="1" thickTop="1" thickBot="1" x14ac:dyDescent="0.4">
      <c r="A4" s="20" t="s">
        <v>0</v>
      </c>
      <c r="B4" s="20" t="s">
        <v>1</v>
      </c>
      <c r="C4" s="20" t="s">
        <v>2</v>
      </c>
      <c r="D4" s="20" t="s">
        <v>3</v>
      </c>
      <c r="E4" s="20" t="s">
        <v>4</v>
      </c>
      <c r="F4" s="20" t="s">
        <v>5</v>
      </c>
      <c r="G4" s="20" t="s">
        <v>6</v>
      </c>
      <c r="H4" s="20" t="s">
        <v>86</v>
      </c>
      <c r="I4" s="20" t="s">
        <v>87</v>
      </c>
      <c r="J4" s="18"/>
      <c r="K4" s="20" t="s">
        <v>88</v>
      </c>
    </row>
    <row r="5" spans="1:14" ht="15" thickTop="1" x14ac:dyDescent="0.35">
      <c r="A5" s="2">
        <v>44197</v>
      </c>
      <c r="B5" t="s">
        <v>30</v>
      </c>
      <c r="C5" t="s">
        <v>31</v>
      </c>
      <c r="D5" t="s">
        <v>32</v>
      </c>
      <c r="E5" t="s">
        <v>33</v>
      </c>
      <c r="F5">
        <v>13310.4</v>
      </c>
      <c r="G5" t="s">
        <v>11</v>
      </c>
      <c r="H5">
        <v>15000</v>
      </c>
      <c r="I5" s="4">
        <v>0</v>
      </c>
      <c r="K5" t="s">
        <v>30</v>
      </c>
      <c r="L5" s="5">
        <f>SUMIF(B$5:B$100,K5,F$5:F$100)</f>
        <v>517004.59999999992</v>
      </c>
    </row>
    <row r="6" spans="1:14" x14ac:dyDescent="0.35">
      <c r="A6" s="2">
        <v>44197</v>
      </c>
      <c r="B6" t="s">
        <v>59</v>
      </c>
      <c r="C6" t="s">
        <v>60</v>
      </c>
      <c r="D6" t="s">
        <v>61</v>
      </c>
      <c r="E6" t="s">
        <v>33</v>
      </c>
      <c r="F6">
        <v>20366.100000000002</v>
      </c>
      <c r="G6" t="s">
        <v>43</v>
      </c>
      <c r="H6">
        <v>15000</v>
      </c>
      <c r="I6" s="4">
        <v>2036.6100000000004</v>
      </c>
      <c r="K6" t="s">
        <v>59</v>
      </c>
      <c r="L6" s="5">
        <f t="shared" ref="L6:L9" si="0">SUMIF(B$5:B$100,K6,F$5:F$100)</f>
        <v>289580.79999999999</v>
      </c>
    </row>
    <row r="7" spans="1:14" x14ac:dyDescent="0.35">
      <c r="A7" s="2">
        <v>44197</v>
      </c>
      <c r="B7" t="s">
        <v>59</v>
      </c>
      <c r="C7" t="s">
        <v>60</v>
      </c>
      <c r="D7" t="s">
        <v>61</v>
      </c>
      <c r="E7" t="s">
        <v>33</v>
      </c>
      <c r="F7">
        <v>20880</v>
      </c>
      <c r="G7" t="s">
        <v>11</v>
      </c>
      <c r="H7">
        <v>15000</v>
      </c>
      <c r="I7" s="4">
        <v>2088</v>
      </c>
      <c r="K7" t="s">
        <v>71</v>
      </c>
      <c r="L7" s="5">
        <f t="shared" si="0"/>
        <v>364649</v>
      </c>
    </row>
    <row r="8" spans="1:14" x14ac:dyDescent="0.35">
      <c r="A8" s="2">
        <v>44197</v>
      </c>
      <c r="B8" t="s">
        <v>30</v>
      </c>
      <c r="C8" t="s">
        <v>31</v>
      </c>
      <c r="D8" t="s">
        <v>32</v>
      </c>
      <c r="E8" t="s">
        <v>33</v>
      </c>
      <c r="F8">
        <v>23076.199999999997</v>
      </c>
      <c r="G8" t="s">
        <v>11</v>
      </c>
      <c r="H8">
        <v>15000</v>
      </c>
      <c r="I8" s="4">
        <v>2307.62</v>
      </c>
      <c r="K8" t="s">
        <v>62</v>
      </c>
      <c r="L8" s="5">
        <f t="shared" si="0"/>
        <v>335128.89999999997</v>
      </c>
    </row>
    <row r="9" spans="1:14" x14ac:dyDescent="0.35">
      <c r="A9" s="2">
        <v>44197</v>
      </c>
      <c r="B9" t="s">
        <v>30</v>
      </c>
      <c r="C9" t="s">
        <v>31</v>
      </c>
      <c r="D9" t="s">
        <v>32</v>
      </c>
      <c r="E9" t="s">
        <v>33</v>
      </c>
      <c r="F9">
        <v>25560</v>
      </c>
      <c r="G9" t="s">
        <v>11</v>
      </c>
      <c r="H9">
        <v>15000</v>
      </c>
      <c r="I9" s="4">
        <v>2556</v>
      </c>
      <c r="K9" t="s">
        <v>40</v>
      </c>
      <c r="L9" s="5">
        <f t="shared" si="0"/>
        <v>439469.89999999997</v>
      </c>
    </row>
    <row r="10" spans="1:14" x14ac:dyDescent="0.35">
      <c r="A10" s="2">
        <v>44228</v>
      </c>
      <c r="B10" t="s">
        <v>59</v>
      </c>
      <c r="C10" t="s">
        <v>60</v>
      </c>
      <c r="D10" t="s">
        <v>61</v>
      </c>
      <c r="E10" t="s">
        <v>33</v>
      </c>
      <c r="F10">
        <v>13479.400000000001</v>
      </c>
      <c r="G10" t="s">
        <v>43</v>
      </c>
      <c r="H10">
        <v>15000</v>
      </c>
      <c r="I10" s="4">
        <v>0</v>
      </c>
    </row>
    <row r="11" spans="1:14" x14ac:dyDescent="0.35">
      <c r="A11" s="2">
        <v>44228</v>
      </c>
      <c r="B11" t="s">
        <v>30</v>
      </c>
      <c r="C11" t="s">
        <v>31</v>
      </c>
      <c r="D11" t="s">
        <v>32</v>
      </c>
      <c r="E11" t="s">
        <v>33</v>
      </c>
      <c r="F11">
        <v>16604.400000000001</v>
      </c>
      <c r="G11" t="s">
        <v>15</v>
      </c>
      <c r="H11">
        <v>15000</v>
      </c>
      <c r="I11" s="4">
        <v>1660.4400000000003</v>
      </c>
    </row>
    <row r="12" spans="1:14" x14ac:dyDescent="0.35">
      <c r="A12" s="2">
        <v>44228</v>
      </c>
      <c r="B12" t="s">
        <v>71</v>
      </c>
      <c r="C12" t="s">
        <v>72</v>
      </c>
      <c r="D12" t="s">
        <v>73</v>
      </c>
      <c r="E12" t="s">
        <v>33</v>
      </c>
      <c r="F12">
        <v>22176</v>
      </c>
      <c r="G12" t="s">
        <v>15</v>
      </c>
      <c r="H12">
        <v>15000</v>
      </c>
      <c r="I12" s="4">
        <v>2217.6</v>
      </c>
    </row>
    <row r="13" spans="1:14" x14ac:dyDescent="0.35">
      <c r="A13" s="2">
        <v>44228</v>
      </c>
      <c r="B13" t="s">
        <v>59</v>
      </c>
      <c r="C13" t="s">
        <v>60</v>
      </c>
      <c r="D13" t="s">
        <v>61</v>
      </c>
      <c r="E13" t="s">
        <v>33</v>
      </c>
      <c r="F13">
        <v>24131.000000000004</v>
      </c>
      <c r="G13" t="s">
        <v>15</v>
      </c>
      <c r="H13">
        <v>15000</v>
      </c>
      <c r="I13" s="4">
        <v>2413.1000000000004</v>
      </c>
    </row>
    <row r="14" spans="1:14" x14ac:dyDescent="0.35">
      <c r="A14" s="2">
        <v>44228</v>
      </c>
      <c r="B14" t="s">
        <v>30</v>
      </c>
      <c r="C14" t="s">
        <v>31</v>
      </c>
      <c r="D14" t="s">
        <v>32</v>
      </c>
      <c r="E14" t="s">
        <v>33</v>
      </c>
      <c r="F14">
        <v>34353.5</v>
      </c>
      <c r="G14" t="s">
        <v>15</v>
      </c>
      <c r="H14">
        <v>15000</v>
      </c>
      <c r="I14" s="4">
        <v>3435.3500000000004</v>
      </c>
    </row>
    <row r="15" spans="1:14" x14ac:dyDescent="0.35">
      <c r="A15" s="2">
        <v>44256</v>
      </c>
      <c r="B15" t="s">
        <v>62</v>
      </c>
      <c r="C15" t="s">
        <v>63</v>
      </c>
      <c r="D15" t="s">
        <v>64</v>
      </c>
      <c r="E15" t="s">
        <v>33</v>
      </c>
      <c r="F15">
        <v>7416.9</v>
      </c>
      <c r="G15" t="s">
        <v>43</v>
      </c>
      <c r="H15">
        <v>15000</v>
      </c>
      <c r="I15" s="4">
        <v>0</v>
      </c>
    </row>
    <row r="16" spans="1:14" x14ac:dyDescent="0.35">
      <c r="A16" s="2">
        <v>44256</v>
      </c>
      <c r="B16" t="s">
        <v>40</v>
      </c>
      <c r="C16" t="s">
        <v>41</v>
      </c>
      <c r="D16" t="s">
        <v>42</v>
      </c>
      <c r="E16" t="s">
        <v>33</v>
      </c>
      <c r="F16">
        <v>8284.5</v>
      </c>
      <c r="G16" t="s">
        <v>15</v>
      </c>
      <c r="H16">
        <v>15000</v>
      </c>
      <c r="I16" s="4">
        <v>0</v>
      </c>
    </row>
    <row r="17" spans="1:9" x14ac:dyDescent="0.35">
      <c r="A17" s="2">
        <v>44256</v>
      </c>
      <c r="B17" t="s">
        <v>30</v>
      </c>
      <c r="C17" t="s">
        <v>31</v>
      </c>
      <c r="D17" t="s">
        <v>32</v>
      </c>
      <c r="E17" t="s">
        <v>33</v>
      </c>
      <c r="F17">
        <v>10758.7</v>
      </c>
      <c r="G17" t="s">
        <v>15</v>
      </c>
      <c r="H17">
        <v>15000</v>
      </c>
      <c r="I17" s="4">
        <v>0</v>
      </c>
    </row>
    <row r="18" spans="1:9" x14ac:dyDescent="0.35">
      <c r="A18" s="2">
        <v>44256</v>
      </c>
      <c r="B18" t="s">
        <v>59</v>
      </c>
      <c r="C18" t="s">
        <v>60</v>
      </c>
      <c r="D18" t="s">
        <v>61</v>
      </c>
      <c r="E18" t="s">
        <v>33</v>
      </c>
      <c r="F18">
        <v>12124.2</v>
      </c>
      <c r="G18" t="s">
        <v>43</v>
      </c>
      <c r="H18">
        <v>15000</v>
      </c>
      <c r="I18" s="4">
        <v>0</v>
      </c>
    </row>
    <row r="19" spans="1:9" x14ac:dyDescent="0.35">
      <c r="A19" s="2">
        <v>44256</v>
      </c>
      <c r="B19" t="s">
        <v>62</v>
      </c>
      <c r="C19" t="s">
        <v>63</v>
      </c>
      <c r="D19" t="s">
        <v>64</v>
      </c>
      <c r="E19" t="s">
        <v>33</v>
      </c>
      <c r="F19">
        <v>14391.999999999998</v>
      </c>
      <c r="G19" t="s">
        <v>11</v>
      </c>
      <c r="H19">
        <v>15000</v>
      </c>
      <c r="I19" s="4">
        <v>0</v>
      </c>
    </row>
    <row r="20" spans="1:9" x14ac:dyDescent="0.35">
      <c r="A20" s="2">
        <v>44256</v>
      </c>
      <c r="B20" t="s">
        <v>40</v>
      </c>
      <c r="C20" t="s">
        <v>41</v>
      </c>
      <c r="D20" t="s">
        <v>42</v>
      </c>
      <c r="E20" t="s">
        <v>33</v>
      </c>
      <c r="F20">
        <v>15246</v>
      </c>
      <c r="G20" t="s">
        <v>11</v>
      </c>
      <c r="H20">
        <v>15000</v>
      </c>
      <c r="I20" s="4">
        <v>1524.6000000000001</v>
      </c>
    </row>
    <row r="21" spans="1:9" x14ac:dyDescent="0.35">
      <c r="A21" s="2">
        <v>44256</v>
      </c>
      <c r="B21" t="s">
        <v>62</v>
      </c>
      <c r="C21" t="s">
        <v>63</v>
      </c>
      <c r="D21" t="s">
        <v>64</v>
      </c>
      <c r="E21" t="s">
        <v>33</v>
      </c>
      <c r="F21">
        <v>17335.2</v>
      </c>
      <c r="G21" t="s">
        <v>43</v>
      </c>
      <c r="H21">
        <v>15000</v>
      </c>
      <c r="I21" s="4">
        <v>1733.5200000000002</v>
      </c>
    </row>
    <row r="22" spans="1:9" x14ac:dyDescent="0.35">
      <c r="A22" s="2">
        <v>44256</v>
      </c>
      <c r="B22" t="s">
        <v>40</v>
      </c>
      <c r="C22" t="s">
        <v>41</v>
      </c>
      <c r="D22" t="s">
        <v>42</v>
      </c>
      <c r="E22" t="s">
        <v>33</v>
      </c>
      <c r="F22">
        <v>40831</v>
      </c>
      <c r="G22" t="s">
        <v>11</v>
      </c>
      <c r="H22">
        <v>15000</v>
      </c>
      <c r="I22" s="4">
        <v>4083.1000000000004</v>
      </c>
    </row>
    <row r="23" spans="1:9" x14ac:dyDescent="0.35">
      <c r="A23" s="2">
        <v>44287</v>
      </c>
      <c r="B23" t="s">
        <v>30</v>
      </c>
      <c r="C23" t="s">
        <v>31</v>
      </c>
      <c r="D23" t="s">
        <v>32</v>
      </c>
      <c r="E23" t="s">
        <v>33</v>
      </c>
      <c r="F23">
        <v>8520</v>
      </c>
      <c r="G23" t="s">
        <v>43</v>
      </c>
      <c r="H23">
        <v>15000</v>
      </c>
      <c r="I23" s="4">
        <v>0</v>
      </c>
    </row>
    <row r="24" spans="1:9" x14ac:dyDescent="0.35">
      <c r="A24" s="2">
        <v>44287</v>
      </c>
      <c r="B24" t="s">
        <v>62</v>
      </c>
      <c r="C24" t="s">
        <v>63</v>
      </c>
      <c r="D24" t="s">
        <v>64</v>
      </c>
      <c r="E24" t="s">
        <v>33</v>
      </c>
      <c r="F24">
        <v>14301.599999999999</v>
      </c>
      <c r="G24" t="s">
        <v>43</v>
      </c>
      <c r="H24">
        <v>15000</v>
      </c>
      <c r="I24" s="4">
        <v>0</v>
      </c>
    </row>
    <row r="25" spans="1:9" x14ac:dyDescent="0.35">
      <c r="A25" s="2">
        <v>44287</v>
      </c>
      <c r="B25" t="s">
        <v>62</v>
      </c>
      <c r="C25" t="s">
        <v>63</v>
      </c>
      <c r="D25" t="s">
        <v>64</v>
      </c>
      <c r="E25" t="s">
        <v>33</v>
      </c>
      <c r="F25">
        <v>17204.399999999998</v>
      </c>
      <c r="G25" t="s">
        <v>11</v>
      </c>
      <c r="H25">
        <v>15000</v>
      </c>
      <c r="I25" s="4">
        <v>1720.4399999999998</v>
      </c>
    </row>
    <row r="26" spans="1:9" x14ac:dyDescent="0.35">
      <c r="A26" s="2">
        <v>44287</v>
      </c>
      <c r="B26" t="s">
        <v>40</v>
      </c>
      <c r="C26" t="s">
        <v>41</v>
      </c>
      <c r="D26" t="s">
        <v>42</v>
      </c>
      <c r="E26" t="s">
        <v>33</v>
      </c>
      <c r="F26">
        <v>19080</v>
      </c>
      <c r="G26" t="s">
        <v>15</v>
      </c>
      <c r="H26">
        <v>15000</v>
      </c>
      <c r="I26" s="4">
        <v>1908</v>
      </c>
    </row>
    <row r="27" spans="1:9" x14ac:dyDescent="0.35">
      <c r="A27" s="2">
        <v>44287</v>
      </c>
      <c r="B27" t="s">
        <v>30</v>
      </c>
      <c r="C27" t="s">
        <v>31</v>
      </c>
      <c r="D27" t="s">
        <v>32</v>
      </c>
      <c r="E27" t="s">
        <v>33</v>
      </c>
      <c r="F27">
        <v>19210.400000000001</v>
      </c>
      <c r="G27" t="s">
        <v>11</v>
      </c>
      <c r="H27">
        <v>15000</v>
      </c>
      <c r="I27" s="4">
        <v>1921.0400000000002</v>
      </c>
    </row>
    <row r="28" spans="1:9" x14ac:dyDescent="0.35">
      <c r="A28" s="2">
        <v>44287</v>
      </c>
      <c r="B28" t="s">
        <v>30</v>
      </c>
      <c r="C28" t="s">
        <v>31</v>
      </c>
      <c r="D28" t="s">
        <v>32</v>
      </c>
      <c r="E28" t="s">
        <v>33</v>
      </c>
      <c r="F28">
        <v>32282.799999999996</v>
      </c>
      <c r="G28" t="s">
        <v>15</v>
      </c>
      <c r="H28">
        <v>15000</v>
      </c>
      <c r="I28" s="4">
        <v>3228.2799999999997</v>
      </c>
    </row>
    <row r="29" spans="1:9" x14ac:dyDescent="0.35">
      <c r="A29" s="2">
        <v>44287</v>
      </c>
      <c r="B29" t="s">
        <v>71</v>
      </c>
      <c r="C29" t="s">
        <v>72</v>
      </c>
      <c r="D29" t="s">
        <v>73</v>
      </c>
      <c r="E29" t="s">
        <v>33</v>
      </c>
      <c r="F29">
        <v>32524.1</v>
      </c>
      <c r="G29" t="s">
        <v>11</v>
      </c>
      <c r="H29">
        <v>15000</v>
      </c>
      <c r="I29" s="4">
        <v>3252.41</v>
      </c>
    </row>
    <row r="30" spans="1:9" x14ac:dyDescent="0.35">
      <c r="A30" s="2">
        <v>44287</v>
      </c>
      <c r="B30" t="s">
        <v>30</v>
      </c>
      <c r="C30" t="s">
        <v>31</v>
      </c>
      <c r="D30" t="s">
        <v>32</v>
      </c>
      <c r="E30" t="s">
        <v>33</v>
      </c>
      <c r="F30">
        <v>35153.799999999996</v>
      </c>
      <c r="G30" t="s">
        <v>11</v>
      </c>
      <c r="H30">
        <v>15000</v>
      </c>
      <c r="I30" s="4">
        <v>3515.3799999999997</v>
      </c>
    </row>
    <row r="31" spans="1:9" x14ac:dyDescent="0.35">
      <c r="A31" s="2">
        <v>44287</v>
      </c>
      <c r="B31" t="s">
        <v>30</v>
      </c>
      <c r="C31" t="s">
        <v>31</v>
      </c>
      <c r="D31" t="s">
        <v>32</v>
      </c>
      <c r="E31" t="s">
        <v>33</v>
      </c>
      <c r="F31">
        <v>35820</v>
      </c>
      <c r="G31" t="s">
        <v>43</v>
      </c>
      <c r="H31">
        <v>15000</v>
      </c>
      <c r="I31" s="4">
        <v>3582</v>
      </c>
    </row>
    <row r="32" spans="1:9" x14ac:dyDescent="0.35">
      <c r="A32" s="2">
        <v>44287</v>
      </c>
      <c r="B32" t="s">
        <v>59</v>
      </c>
      <c r="C32" t="s">
        <v>60</v>
      </c>
      <c r="D32" t="s">
        <v>61</v>
      </c>
      <c r="E32" t="s">
        <v>33</v>
      </c>
      <c r="F32">
        <v>42690.400000000001</v>
      </c>
      <c r="G32" t="s">
        <v>43</v>
      </c>
      <c r="H32">
        <v>15000</v>
      </c>
      <c r="I32" s="4">
        <v>4269.04</v>
      </c>
    </row>
    <row r="33" spans="1:9" x14ac:dyDescent="0.35">
      <c r="A33" s="2">
        <v>44317</v>
      </c>
      <c r="B33" t="s">
        <v>59</v>
      </c>
      <c r="C33" t="s">
        <v>60</v>
      </c>
      <c r="D33" t="s">
        <v>61</v>
      </c>
      <c r="E33" t="s">
        <v>33</v>
      </c>
      <c r="F33">
        <v>9270.1</v>
      </c>
      <c r="G33" t="s">
        <v>11</v>
      </c>
      <c r="H33">
        <v>15000</v>
      </c>
      <c r="I33" s="4">
        <v>0</v>
      </c>
    </row>
    <row r="34" spans="1:9" x14ac:dyDescent="0.35">
      <c r="A34" s="2">
        <v>44317</v>
      </c>
      <c r="B34" t="s">
        <v>59</v>
      </c>
      <c r="C34" t="s">
        <v>60</v>
      </c>
      <c r="D34" t="s">
        <v>61</v>
      </c>
      <c r="E34" t="s">
        <v>33</v>
      </c>
      <c r="F34">
        <v>11235</v>
      </c>
      <c r="G34" t="s">
        <v>43</v>
      </c>
      <c r="H34">
        <v>15000</v>
      </c>
      <c r="I34" s="4">
        <v>0</v>
      </c>
    </row>
    <row r="35" spans="1:9" x14ac:dyDescent="0.35">
      <c r="A35" s="2">
        <v>44317</v>
      </c>
      <c r="B35" t="s">
        <v>71</v>
      </c>
      <c r="C35" t="s">
        <v>72</v>
      </c>
      <c r="D35" t="s">
        <v>73</v>
      </c>
      <c r="E35" t="s">
        <v>33</v>
      </c>
      <c r="F35">
        <v>12019.799999999997</v>
      </c>
      <c r="G35" t="s">
        <v>11</v>
      </c>
      <c r="H35">
        <v>15000</v>
      </c>
      <c r="I35" s="4">
        <v>0</v>
      </c>
    </row>
    <row r="36" spans="1:9" x14ac:dyDescent="0.35">
      <c r="A36" s="2">
        <v>44317</v>
      </c>
      <c r="B36" t="s">
        <v>30</v>
      </c>
      <c r="C36" t="s">
        <v>31</v>
      </c>
      <c r="D36" t="s">
        <v>32</v>
      </c>
      <c r="E36" t="s">
        <v>33</v>
      </c>
      <c r="F36">
        <v>27930</v>
      </c>
      <c r="G36" t="s">
        <v>15</v>
      </c>
      <c r="H36">
        <v>15000</v>
      </c>
      <c r="I36" s="4">
        <v>2793</v>
      </c>
    </row>
    <row r="37" spans="1:9" x14ac:dyDescent="0.35">
      <c r="A37" s="2">
        <v>44348</v>
      </c>
      <c r="B37" t="s">
        <v>40</v>
      </c>
      <c r="C37" t="s">
        <v>41</v>
      </c>
      <c r="D37" t="s">
        <v>42</v>
      </c>
      <c r="E37" t="s">
        <v>33</v>
      </c>
      <c r="F37">
        <v>7581.9999999999991</v>
      </c>
      <c r="G37" t="s">
        <v>11</v>
      </c>
      <c r="H37">
        <v>15000</v>
      </c>
      <c r="I37" s="4">
        <v>0</v>
      </c>
    </row>
    <row r="38" spans="1:9" x14ac:dyDescent="0.35">
      <c r="A38" s="2">
        <v>44348</v>
      </c>
      <c r="B38" t="s">
        <v>30</v>
      </c>
      <c r="C38" t="s">
        <v>31</v>
      </c>
      <c r="D38" t="s">
        <v>32</v>
      </c>
      <c r="E38" t="s">
        <v>33</v>
      </c>
      <c r="F38">
        <v>8721.6</v>
      </c>
      <c r="G38" t="s">
        <v>43</v>
      </c>
      <c r="H38">
        <v>15000</v>
      </c>
      <c r="I38" s="4">
        <v>0</v>
      </c>
    </row>
    <row r="39" spans="1:9" x14ac:dyDescent="0.35">
      <c r="A39" s="2">
        <v>44348</v>
      </c>
      <c r="B39" t="s">
        <v>40</v>
      </c>
      <c r="C39" t="s">
        <v>41</v>
      </c>
      <c r="D39" t="s">
        <v>42</v>
      </c>
      <c r="E39" t="s">
        <v>33</v>
      </c>
      <c r="F39">
        <v>10500</v>
      </c>
      <c r="G39" t="s">
        <v>15</v>
      </c>
      <c r="H39">
        <v>15000</v>
      </c>
      <c r="I39" s="4">
        <v>0</v>
      </c>
    </row>
    <row r="40" spans="1:9" x14ac:dyDescent="0.35">
      <c r="A40" s="2">
        <v>44348</v>
      </c>
      <c r="B40" t="s">
        <v>59</v>
      </c>
      <c r="C40" t="s">
        <v>60</v>
      </c>
      <c r="D40" t="s">
        <v>61</v>
      </c>
      <c r="E40" t="s">
        <v>33</v>
      </c>
      <c r="F40">
        <v>13466.999999999998</v>
      </c>
      <c r="G40" t="s">
        <v>43</v>
      </c>
      <c r="H40">
        <v>15000</v>
      </c>
      <c r="I40" s="4">
        <v>0</v>
      </c>
    </row>
    <row r="41" spans="1:9" x14ac:dyDescent="0.35">
      <c r="A41" s="2">
        <v>44348</v>
      </c>
      <c r="B41" t="s">
        <v>40</v>
      </c>
      <c r="C41" t="s">
        <v>41</v>
      </c>
      <c r="D41" t="s">
        <v>42</v>
      </c>
      <c r="E41" t="s">
        <v>33</v>
      </c>
      <c r="F41">
        <v>16036.8</v>
      </c>
      <c r="G41" t="s">
        <v>15</v>
      </c>
      <c r="H41">
        <v>15000</v>
      </c>
      <c r="I41" s="4">
        <v>1603.68</v>
      </c>
    </row>
    <row r="42" spans="1:9" x14ac:dyDescent="0.35">
      <c r="A42" s="2">
        <v>44348</v>
      </c>
      <c r="B42" t="s">
        <v>62</v>
      </c>
      <c r="C42" t="s">
        <v>63</v>
      </c>
      <c r="D42" t="s">
        <v>64</v>
      </c>
      <c r="E42" t="s">
        <v>33</v>
      </c>
      <c r="F42">
        <v>16846.8</v>
      </c>
      <c r="G42" t="s">
        <v>15</v>
      </c>
      <c r="H42">
        <v>15000</v>
      </c>
      <c r="I42" s="4">
        <v>1684.68</v>
      </c>
    </row>
    <row r="43" spans="1:9" x14ac:dyDescent="0.35">
      <c r="A43" s="2">
        <v>44378</v>
      </c>
      <c r="B43" t="s">
        <v>59</v>
      </c>
      <c r="C43" t="s">
        <v>60</v>
      </c>
      <c r="D43" t="s">
        <v>61</v>
      </c>
      <c r="E43" t="s">
        <v>33</v>
      </c>
      <c r="F43">
        <v>15957.2</v>
      </c>
      <c r="G43" t="s">
        <v>43</v>
      </c>
      <c r="H43">
        <v>15000</v>
      </c>
      <c r="I43" s="4">
        <v>1595.7200000000003</v>
      </c>
    </row>
    <row r="44" spans="1:9" x14ac:dyDescent="0.35">
      <c r="A44" s="2">
        <v>44378</v>
      </c>
      <c r="B44" t="s">
        <v>71</v>
      </c>
      <c r="C44" t="s">
        <v>72</v>
      </c>
      <c r="D44" t="s">
        <v>73</v>
      </c>
      <c r="E44" t="s">
        <v>33</v>
      </c>
      <c r="F44">
        <v>16492</v>
      </c>
      <c r="G44" t="s">
        <v>11</v>
      </c>
      <c r="H44">
        <v>15000</v>
      </c>
      <c r="I44" s="4">
        <v>1649.2</v>
      </c>
    </row>
    <row r="45" spans="1:9" x14ac:dyDescent="0.35">
      <c r="A45" s="2">
        <v>44378</v>
      </c>
      <c r="B45" t="s">
        <v>62</v>
      </c>
      <c r="C45" t="s">
        <v>63</v>
      </c>
      <c r="D45" t="s">
        <v>64</v>
      </c>
      <c r="E45" t="s">
        <v>33</v>
      </c>
      <c r="F45">
        <v>21295.4</v>
      </c>
      <c r="G45" t="s">
        <v>11</v>
      </c>
      <c r="H45">
        <v>15000</v>
      </c>
      <c r="I45" s="4">
        <v>2129.5400000000004</v>
      </c>
    </row>
    <row r="46" spans="1:9" x14ac:dyDescent="0.35">
      <c r="A46" s="2">
        <v>44378</v>
      </c>
      <c r="B46" t="s">
        <v>30</v>
      </c>
      <c r="C46" t="s">
        <v>31</v>
      </c>
      <c r="D46" t="s">
        <v>32</v>
      </c>
      <c r="E46" t="s">
        <v>33</v>
      </c>
      <c r="F46">
        <v>25518.800000000003</v>
      </c>
      <c r="G46" t="s">
        <v>11</v>
      </c>
      <c r="H46">
        <v>15000</v>
      </c>
      <c r="I46" s="4">
        <v>2551.8800000000006</v>
      </c>
    </row>
    <row r="47" spans="1:9" x14ac:dyDescent="0.35">
      <c r="A47" s="2">
        <v>44378</v>
      </c>
      <c r="B47" t="s">
        <v>30</v>
      </c>
      <c r="C47" t="s">
        <v>31</v>
      </c>
      <c r="D47" t="s">
        <v>32</v>
      </c>
      <c r="E47" t="s">
        <v>33</v>
      </c>
      <c r="F47">
        <v>27676.6</v>
      </c>
      <c r="G47" t="s">
        <v>15</v>
      </c>
      <c r="H47">
        <v>15000</v>
      </c>
      <c r="I47" s="4">
        <v>2767.66</v>
      </c>
    </row>
    <row r="48" spans="1:9" x14ac:dyDescent="0.35">
      <c r="A48" s="2">
        <v>44378</v>
      </c>
      <c r="B48" t="s">
        <v>62</v>
      </c>
      <c r="C48" t="s">
        <v>63</v>
      </c>
      <c r="D48" t="s">
        <v>64</v>
      </c>
      <c r="E48" t="s">
        <v>33</v>
      </c>
      <c r="F48">
        <v>28395</v>
      </c>
      <c r="G48" t="s">
        <v>43</v>
      </c>
      <c r="H48">
        <v>15000</v>
      </c>
      <c r="I48" s="4">
        <v>2839.5</v>
      </c>
    </row>
    <row r="49" spans="1:9" x14ac:dyDescent="0.35">
      <c r="A49" s="2">
        <v>44378</v>
      </c>
      <c r="B49" t="s">
        <v>71</v>
      </c>
      <c r="C49" t="s">
        <v>72</v>
      </c>
      <c r="D49" t="s">
        <v>73</v>
      </c>
      <c r="E49" t="s">
        <v>33</v>
      </c>
      <c r="F49">
        <v>41826.400000000001</v>
      </c>
      <c r="G49" t="s">
        <v>43</v>
      </c>
      <c r="H49">
        <v>15000</v>
      </c>
      <c r="I49" s="4">
        <v>4182.6400000000003</v>
      </c>
    </row>
    <row r="50" spans="1:9" x14ac:dyDescent="0.35">
      <c r="A50" s="2">
        <v>44378</v>
      </c>
      <c r="B50" t="s">
        <v>71</v>
      </c>
      <c r="C50" t="s">
        <v>72</v>
      </c>
      <c r="D50" t="s">
        <v>73</v>
      </c>
      <c r="E50" t="s">
        <v>33</v>
      </c>
      <c r="F50">
        <v>49055.999999999993</v>
      </c>
      <c r="G50" t="s">
        <v>11</v>
      </c>
      <c r="H50">
        <v>15000</v>
      </c>
      <c r="I50" s="4">
        <v>4905.5999999999995</v>
      </c>
    </row>
    <row r="51" spans="1:9" x14ac:dyDescent="0.35">
      <c r="A51" s="2">
        <v>44409</v>
      </c>
      <c r="B51" t="s">
        <v>30</v>
      </c>
      <c r="C51" t="s">
        <v>31</v>
      </c>
      <c r="D51" t="s">
        <v>32</v>
      </c>
      <c r="E51" t="s">
        <v>33</v>
      </c>
      <c r="F51">
        <v>6201</v>
      </c>
      <c r="G51" t="s">
        <v>43</v>
      </c>
      <c r="H51">
        <v>15000</v>
      </c>
      <c r="I51" s="4">
        <v>0</v>
      </c>
    </row>
    <row r="52" spans="1:9" x14ac:dyDescent="0.35">
      <c r="A52" s="2">
        <v>44409</v>
      </c>
      <c r="B52" t="s">
        <v>59</v>
      </c>
      <c r="C52" t="s">
        <v>60</v>
      </c>
      <c r="D52" t="s">
        <v>61</v>
      </c>
      <c r="E52" t="s">
        <v>33</v>
      </c>
      <c r="F52">
        <v>6311.4</v>
      </c>
      <c r="G52" t="s">
        <v>43</v>
      </c>
      <c r="H52">
        <v>15000</v>
      </c>
      <c r="I52" s="4">
        <v>0</v>
      </c>
    </row>
    <row r="53" spans="1:9" x14ac:dyDescent="0.35">
      <c r="A53" s="2">
        <v>44409</v>
      </c>
      <c r="B53" t="s">
        <v>40</v>
      </c>
      <c r="C53" t="s">
        <v>41</v>
      </c>
      <c r="D53" t="s">
        <v>42</v>
      </c>
      <c r="E53" t="s">
        <v>33</v>
      </c>
      <c r="F53">
        <v>7289.6</v>
      </c>
      <c r="G53" t="s">
        <v>11</v>
      </c>
      <c r="H53">
        <v>15000</v>
      </c>
      <c r="I53" s="4">
        <v>0</v>
      </c>
    </row>
    <row r="54" spans="1:9" x14ac:dyDescent="0.35">
      <c r="A54" s="2">
        <v>44409</v>
      </c>
      <c r="B54" t="s">
        <v>40</v>
      </c>
      <c r="C54" t="s">
        <v>41</v>
      </c>
      <c r="D54" t="s">
        <v>42</v>
      </c>
      <c r="E54" t="s">
        <v>33</v>
      </c>
      <c r="F54">
        <v>8322.4</v>
      </c>
      <c r="G54" t="s">
        <v>11</v>
      </c>
      <c r="H54">
        <v>15000</v>
      </c>
      <c r="I54" s="4">
        <v>0</v>
      </c>
    </row>
    <row r="55" spans="1:9" x14ac:dyDescent="0.35">
      <c r="A55" s="2">
        <v>44409</v>
      </c>
      <c r="B55" t="s">
        <v>62</v>
      </c>
      <c r="C55" t="s">
        <v>63</v>
      </c>
      <c r="D55" t="s">
        <v>64</v>
      </c>
      <c r="E55" t="s">
        <v>33</v>
      </c>
      <c r="F55">
        <v>8501.9000000000015</v>
      </c>
      <c r="G55" t="s">
        <v>15</v>
      </c>
      <c r="H55">
        <v>15000</v>
      </c>
      <c r="I55" s="4">
        <v>0</v>
      </c>
    </row>
    <row r="56" spans="1:9" x14ac:dyDescent="0.35">
      <c r="A56" s="2">
        <v>44409</v>
      </c>
      <c r="B56" t="s">
        <v>30</v>
      </c>
      <c r="C56" t="s">
        <v>31</v>
      </c>
      <c r="D56" t="s">
        <v>32</v>
      </c>
      <c r="E56" t="s">
        <v>33</v>
      </c>
      <c r="F56">
        <v>9708.2999999999993</v>
      </c>
      <c r="G56" t="s">
        <v>15</v>
      </c>
      <c r="H56">
        <v>15000</v>
      </c>
      <c r="I56" s="4">
        <v>0</v>
      </c>
    </row>
    <row r="57" spans="1:9" x14ac:dyDescent="0.35">
      <c r="A57" s="2">
        <v>44409</v>
      </c>
      <c r="B57" t="s">
        <v>40</v>
      </c>
      <c r="C57" t="s">
        <v>41</v>
      </c>
      <c r="D57" t="s">
        <v>42</v>
      </c>
      <c r="E57" t="s">
        <v>33</v>
      </c>
      <c r="F57">
        <v>12944.399999999998</v>
      </c>
      <c r="G57" t="s">
        <v>15</v>
      </c>
      <c r="H57">
        <v>15000</v>
      </c>
      <c r="I57" s="4">
        <v>0</v>
      </c>
    </row>
    <row r="58" spans="1:9" x14ac:dyDescent="0.35">
      <c r="A58" s="2">
        <v>44409</v>
      </c>
      <c r="B58" t="s">
        <v>30</v>
      </c>
      <c r="C58" t="s">
        <v>31</v>
      </c>
      <c r="D58" t="s">
        <v>32</v>
      </c>
      <c r="E58" t="s">
        <v>33</v>
      </c>
      <c r="F58">
        <v>14248</v>
      </c>
      <c r="G58" t="s">
        <v>15</v>
      </c>
      <c r="H58">
        <v>15000</v>
      </c>
      <c r="I58" s="4">
        <v>0</v>
      </c>
    </row>
    <row r="59" spans="1:9" x14ac:dyDescent="0.35">
      <c r="A59" s="2">
        <v>44409</v>
      </c>
      <c r="B59" t="s">
        <v>40</v>
      </c>
      <c r="C59" t="s">
        <v>41</v>
      </c>
      <c r="D59" t="s">
        <v>42</v>
      </c>
      <c r="E59" t="s">
        <v>33</v>
      </c>
      <c r="F59">
        <v>18298.399999999998</v>
      </c>
      <c r="G59" t="s">
        <v>43</v>
      </c>
      <c r="H59">
        <v>15000</v>
      </c>
      <c r="I59" s="4">
        <v>1829.84</v>
      </c>
    </row>
    <row r="60" spans="1:9" x14ac:dyDescent="0.35">
      <c r="A60" s="2">
        <v>44409</v>
      </c>
      <c r="B60" t="s">
        <v>40</v>
      </c>
      <c r="C60" t="s">
        <v>41</v>
      </c>
      <c r="D60" t="s">
        <v>42</v>
      </c>
      <c r="E60" t="s">
        <v>33</v>
      </c>
      <c r="F60">
        <v>18838.399999999998</v>
      </c>
      <c r="G60" t="s">
        <v>43</v>
      </c>
      <c r="H60">
        <v>15000</v>
      </c>
      <c r="I60" s="4">
        <v>1883.84</v>
      </c>
    </row>
    <row r="61" spans="1:9" x14ac:dyDescent="0.35">
      <c r="A61" s="2">
        <v>44409</v>
      </c>
      <c r="B61" t="s">
        <v>71</v>
      </c>
      <c r="C61" t="s">
        <v>72</v>
      </c>
      <c r="D61" t="s">
        <v>73</v>
      </c>
      <c r="E61" t="s">
        <v>33</v>
      </c>
      <c r="F61">
        <v>24469.599999999999</v>
      </c>
      <c r="G61" t="s">
        <v>15</v>
      </c>
      <c r="H61">
        <v>15000</v>
      </c>
      <c r="I61" s="4">
        <v>2446.96</v>
      </c>
    </row>
    <row r="62" spans="1:9" x14ac:dyDescent="0.35">
      <c r="A62" s="2">
        <v>44409</v>
      </c>
      <c r="B62" t="s">
        <v>71</v>
      </c>
      <c r="C62" t="s">
        <v>72</v>
      </c>
      <c r="D62" t="s">
        <v>73</v>
      </c>
      <c r="E62" t="s">
        <v>33</v>
      </c>
      <c r="F62">
        <v>31053.4</v>
      </c>
      <c r="G62" t="s">
        <v>11</v>
      </c>
      <c r="H62">
        <v>15000</v>
      </c>
      <c r="I62" s="4">
        <v>3105.34</v>
      </c>
    </row>
    <row r="63" spans="1:9" x14ac:dyDescent="0.35">
      <c r="A63" s="2">
        <v>44440</v>
      </c>
      <c r="B63" t="s">
        <v>40</v>
      </c>
      <c r="C63" t="s">
        <v>41</v>
      </c>
      <c r="D63" t="s">
        <v>42</v>
      </c>
      <c r="E63" t="s">
        <v>33</v>
      </c>
      <c r="F63">
        <v>3710</v>
      </c>
      <c r="G63" t="s">
        <v>43</v>
      </c>
      <c r="H63">
        <v>15000</v>
      </c>
      <c r="I63" s="4">
        <v>0</v>
      </c>
    </row>
    <row r="64" spans="1:9" x14ac:dyDescent="0.35">
      <c r="A64" s="2">
        <v>44440</v>
      </c>
      <c r="B64" t="s">
        <v>62</v>
      </c>
      <c r="C64" t="s">
        <v>63</v>
      </c>
      <c r="D64" t="s">
        <v>64</v>
      </c>
      <c r="E64" t="s">
        <v>33</v>
      </c>
      <c r="F64">
        <v>6600</v>
      </c>
      <c r="G64" t="s">
        <v>11</v>
      </c>
      <c r="H64">
        <v>15000</v>
      </c>
      <c r="I64" s="4">
        <v>0</v>
      </c>
    </row>
    <row r="65" spans="1:9" x14ac:dyDescent="0.35">
      <c r="A65" s="2">
        <v>44440</v>
      </c>
      <c r="B65" t="s">
        <v>71</v>
      </c>
      <c r="C65" t="s">
        <v>72</v>
      </c>
      <c r="D65" t="s">
        <v>73</v>
      </c>
      <c r="E65" t="s">
        <v>33</v>
      </c>
      <c r="F65">
        <v>8001</v>
      </c>
      <c r="G65" t="s">
        <v>11</v>
      </c>
      <c r="H65">
        <v>15000</v>
      </c>
      <c r="I65" s="4">
        <v>0</v>
      </c>
    </row>
    <row r="66" spans="1:9" x14ac:dyDescent="0.35">
      <c r="A66" s="2">
        <v>44440</v>
      </c>
      <c r="B66" t="s">
        <v>40</v>
      </c>
      <c r="C66" t="s">
        <v>41</v>
      </c>
      <c r="D66" t="s">
        <v>42</v>
      </c>
      <c r="E66" t="s">
        <v>33</v>
      </c>
      <c r="F66">
        <v>8772</v>
      </c>
      <c r="G66" t="s">
        <v>15</v>
      </c>
      <c r="H66">
        <v>15000</v>
      </c>
      <c r="I66" s="4">
        <v>0</v>
      </c>
    </row>
    <row r="67" spans="1:9" x14ac:dyDescent="0.35">
      <c r="A67" s="2">
        <v>44440</v>
      </c>
      <c r="B67" t="s">
        <v>40</v>
      </c>
      <c r="C67" t="s">
        <v>41</v>
      </c>
      <c r="D67" t="s">
        <v>42</v>
      </c>
      <c r="E67" t="s">
        <v>33</v>
      </c>
      <c r="F67">
        <v>14089.199999999999</v>
      </c>
      <c r="G67" t="s">
        <v>15</v>
      </c>
      <c r="H67">
        <v>15000</v>
      </c>
      <c r="I67" s="4">
        <v>0</v>
      </c>
    </row>
    <row r="68" spans="1:9" x14ac:dyDescent="0.35">
      <c r="A68" s="2">
        <v>44440</v>
      </c>
      <c r="B68" t="s">
        <v>30</v>
      </c>
      <c r="C68" t="s">
        <v>31</v>
      </c>
      <c r="D68" t="s">
        <v>32</v>
      </c>
      <c r="E68" t="s">
        <v>33</v>
      </c>
      <c r="F68">
        <v>16702.400000000001</v>
      </c>
      <c r="G68" t="s">
        <v>15</v>
      </c>
      <c r="H68">
        <v>15000</v>
      </c>
      <c r="I68" s="4">
        <v>1670.2400000000002</v>
      </c>
    </row>
    <row r="69" spans="1:9" x14ac:dyDescent="0.35">
      <c r="A69" s="2">
        <v>44440</v>
      </c>
      <c r="B69" t="s">
        <v>30</v>
      </c>
      <c r="C69" t="s">
        <v>31</v>
      </c>
      <c r="D69" t="s">
        <v>32</v>
      </c>
      <c r="E69" t="s">
        <v>33</v>
      </c>
      <c r="F69">
        <v>21216</v>
      </c>
      <c r="G69" t="s">
        <v>15</v>
      </c>
      <c r="H69">
        <v>15000</v>
      </c>
      <c r="I69" s="4">
        <v>2121.6</v>
      </c>
    </row>
    <row r="70" spans="1:9" x14ac:dyDescent="0.35">
      <c r="A70" s="2">
        <v>44440</v>
      </c>
      <c r="B70" t="s">
        <v>62</v>
      </c>
      <c r="C70" t="s">
        <v>63</v>
      </c>
      <c r="D70" t="s">
        <v>64</v>
      </c>
      <c r="E70" t="s">
        <v>33</v>
      </c>
      <c r="F70">
        <v>21546</v>
      </c>
      <c r="G70" t="s">
        <v>11</v>
      </c>
      <c r="H70">
        <v>15000</v>
      </c>
      <c r="I70" s="4">
        <v>2154.6</v>
      </c>
    </row>
    <row r="71" spans="1:9" x14ac:dyDescent="0.35">
      <c r="A71" s="2">
        <v>44440</v>
      </c>
      <c r="B71" t="s">
        <v>62</v>
      </c>
      <c r="C71" t="s">
        <v>63</v>
      </c>
      <c r="D71" t="s">
        <v>64</v>
      </c>
      <c r="E71" t="s">
        <v>33</v>
      </c>
      <c r="F71">
        <v>31186.6</v>
      </c>
      <c r="G71" t="s">
        <v>11</v>
      </c>
      <c r="H71">
        <v>15000</v>
      </c>
      <c r="I71" s="4">
        <v>3118.66</v>
      </c>
    </row>
    <row r="72" spans="1:9" x14ac:dyDescent="0.35">
      <c r="A72" s="2">
        <v>44440</v>
      </c>
      <c r="B72" t="s">
        <v>30</v>
      </c>
      <c r="C72" t="s">
        <v>31</v>
      </c>
      <c r="D72" t="s">
        <v>32</v>
      </c>
      <c r="E72" t="s">
        <v>33</v>
      </c>
      <c r="F72">
        <v>31999.200000000001</v>
      </c>
      <c r="G72" t="s">
        <v>15</v>
      </c>
      <c r="H72">
        <v>15000</v>
      </c>
      <c r="I72" s="4">
        <v>3199.92</v>
      </c>
    </row>
    <row r="73" spans="1:9" x14ac:dyDescent="0.35">
      <c r="A73" s="2">
        <v>44440</v>
      </c>
      <c r="B73" t="s">
        <v>62</v>
      </c>
      <c r="C73" t="s">
        <v>63</v>
      </c>
      <c r="D73" t="s">
        <v>64</v>
      </c>
      <c r="E73" t="s">
        <v>33</v>
      </c>
      <c r="F73">
        <v>37520</v>
      </c>
      <c r="G73" t="s">
        <v>15</v>
      </c>
      <c r="H73">
        <v>15000</v>
      </c>
      <c r="I73" s="4">
        <v>3752</v>
      </c>
    </row>
    <row r="74" spans="1:9" x14ac:dyDescent="0.35">
      <c r="A74" s="2">
        <v>44440</v>
      </c>
      <c r="B74" t="s">
        <v>62</v>
      </c>
      <c r="C74" t="s">
        <v>63</v>
      </c>
      <c r="D74" t="s">
        <v>64</v>
      </c>
      <c r="E74" t="s">
        <v>33</v>
      </c>
      <c r="F74">
        <v>41215.299999999996</v>
      </c>
      <c r="G74" t="s">
        <v>43</v>
      </c>
      <c r="H74">
        <v>15000</v>
      </c>
      <c r="I74" s="4">
        <v>4121.53</v>
      </c>
    </row>
    <row r="75" spans="1:9" x14ac:dyDescent="0.35">
      <c r="A75" s="2">
        <v>44470</v>
      </c>
      <c r="B75" t="s">
        <v>30</v>
      </c>
      <c r="C75" t="s">
        <v>31</v>
      </c>
      <c r="D75" t="s">
        <v>32</v>
      </c>
      <c r="E75" t="s">
        <v>33</v>
      </c>
      <c r="F75">
        <v>3035.1</v>
      </c>
      <c r="G75" t="s">
        <v>15</v>
      </c>
      <c r="H75">
        <v>15000</v>
      </c>
      <c r="I75" s="4">
        <v>0</v>
      </c>
    </row>
    <row r="76" spans="1:9" x14ac:dyDescent="0.35">
      <c r="A76" s="2">
        <v>44470</v>
      </c>
      <c r="B76" t="s">
        <v>62</v>
      </c>
      <c r="C76" t="s">
        <v>63</v>
      </c>
      <c r="D76" t="s">
        <v>64</v>
      </c>
      <c r="E76" t="s">
        <v>33</v>
      </c>
      <c r="F76">
        <v>6688</v>
      </c>
      <c r="G76" t="s">
        <v>15</v>
      </c>
      <c r="H76">
        <v>15000</v>
      </c>
      <c r="I76" s="4">
        <v>0</v>
      </c>
    </row>
    <row r="77" spans="1:9" x14ac:dyDescent="0.35">
      <c r="A77" s="2">
        <v>44470</v>
      </c>
      <c r="B77" t="s">
        <v>30</v>
      </c>
      <c r="C77" t="s">
        <v>31</v>
      </c>
      <c r="D77" t="s">
        <v>32</v>
      </c>
      <c r="E77" t="s">
        <v>33</v>
      </c>
      <c r="F77">
        <v>7024.2</v>
      </c>
      <c r="G77" t="s">
        <v>43</v>
      </c>
      <c r="H77">
        <v>15000</v>
      </c>
      <c r="I77" s="4">
        <v>0</v>
      </c>
    </row>
    <row r="78" spans="1:9" x14ac:dyDescent="0.35">
      <c r="A78" s="2">
        <v>44470</v>
      </c>
      <c r="B78" t="s">
        <v>62</v>
      </c>
      <c r="C78" t="s">
        <v>63</v>
      </c>
      <c r="D78" t="s">
        <v>64</v>
      </c>
      <c r="E78" t="s">
        <v>33</v>
      </c>
      <c r="F78">
        <v>7139.0000000000009</v>
      </c>
      <c r="G78" t="s">
        <v>11</v>
      </c>
      <c r="H78">
        <v>15000</v>
      </c>
      <c r="I78" s="4">
        <v>0</v>
      </c>
    </row>
    <row r="79" spans="1:9" x14ac:dyDescent="0.35">
      <c r="A79" s="2">
        <v>44470</v>
      </c>
      <c r="B79" t="s">
        <v>40</v>
      </c>
      <c r="C79" t="s">
        <v>41</v>
      </c>
      <c r="D79" t="s">
        <v>42</v>
      </c>
      <c r="E79" t="s">
        <v>33</v>
      </c>
      <c r="F79">
        <v>10948</v>
      </c>
      <c r="G79" t="s">
        <v>15</v>
      </c>
      <c r="H79">
        <v>15000</v>
      </c>
      <c r="I79" s="4">
        <v>0</v>
      </c>
    </row>
    <row r="80" spans="1:9" x14ac:dyDescent="0.35">
      <c r="A80" s="2">
        <v>44470</v>
      </c>
      <c r="B80" t="s">
        <v>40</v>
      </c>
      <c r="C80" t="s">
        <v>41</v>
      </c>
      <c r="D80" t="s">
        <v>42</v>
      </c>
      <c r="E80" t="s">
        <v>33</v>
      </c>
      <c r="F80">
        <v>10988.800000000001</v>
      </c>
      <c r="G80" t="s">
        <v>11</v>
      </c>
      <c r="H80">
        <v>15000</v>
      </c>
      <c r="I80" s="4">
        <v>0</v>
      </c>
    </row>
    <row r="81" spans="1:14" x14ac:dyDescent="0.35">
      <c r="A81" s="2">
        <v>44470</v>
      </c>
      <c r="B81" t="s">
        <v>40</v>
      </c>
      <c r="C81" t="s">
        <v>41</v>
      </c>
      <c r="D81" t="s">
        <v>42</v>
      </c>
      <c r="E81" t="s">
        <v>33</v>
      </c>
      <c r="F81">
        <v>12306.6</v>
      </c>
      <c r="G81" t="s">
        <v>15</v>
      </c>
      <c r="H81">
        <v>15000</v>
      </c>
      <c r="I81" s="4">
        <v>0</v>
      </c>
    </row>
    <row r="82" spans="1:14" x14ac:dyDescent="0.35">
      <c r="A82" s="2">
        <v>44470</v>
      </c>
      <c r="B82" t="s">
        <v>40</v>
      </c>
      <c r="C82" t="s">
        <v>41</v>
      </c>
      <c r="D82" t="s">
        <v>42</v>
      </c>
      <c r="E82" t="s">
        <v>33</v>
      </c>
      <c r="F82">
        <v>16077</v>
      </c>
      <c r="G82" t="s">
        <v>15</v>
      </c>
      <c r="H82">
        <v>15000</v>
      </c>
      <c r="I82" s="4">
        <v>1607.7</v>
      </c>
      <c r="N82" s="15" t="s">
        <v>174</v>
      </c>
    </row>
    <row r="83" spans="1:14" x14ac:dyDescent="0.35">
      <c r="A83" s="2">
        <v>44470</v>
      </c>
      <c r="B83" t="s">
        <v>59</v>
      </c>
      <c r="C83" t="s">
        <v>60</v>
      </c>
      <c r="D83" t="s">
        <v>61</v>
      </c>
      <c r="E83" t="s">
        <v>33</v>
      </c>
      <c r="F83">
        <v>19594</v>
      </c>
      <c r="G83" t="s">
        <v>15</v>
      </c>
      <c r="H83">
        <v>15000</v>
      </c>
      <c r="I83" s="4">
        <v>1959.4</v>
      </c>
    </row>
    <row r="84" spans="1:14" x14ac:dyDescent="0.35">
      <c r="A84" s="2">
        <v>44470</v>
      </c>
      <c r="B84" t="s">
        <v>30</v>
      </c>
      <c r="C84" t="s">
        <v>31</v>
      </c>
      <c r="D84" t="s">
        <v>32</v>
      </c>
      <c r="E84" t="s">
        <v>33</v>
      </c>
      <c r="F84">
        <v>19946.199999999997</v>
      </c>
      <c r="G84" t="s">
        <v>43</v>
      </c>
      <c r="H84">
        <v>15000</v>
      </c>
      <c r="I84" s="4">
        <v>1994.62</v>
      </c>
    </row>
    <row r="85" spans="1:14" x14ac:dyDescent="0.35">
      <c r="A85" s="2">
        <v>44470</v>
      </c>
      <c r="B85" t="s">
        <v>71</v>
      </c>
      <c r="C85" t="s">
        <v>72</v>
      </c>
      <c r="D85" t="s">
        <v>73</v>
      </c>
      <c r="E85" t="s">
        <v>33</v>
      </c>
      <c r="F85">
        <v>26773.4</v>
      </c>
      <c r="G85" t="s">
        <v>43</v>
      </c>
      <c r="H85">
        <v>15000</v>
      </c>
      <c r="I85" s="4">
        <v>2677.34</v>
      </c>
    </row>
    <row r="86" spans="1:14" x14ac:dyDescent="0.35">
      <c r="A86" s="2">
        <v>44470</v>
      </c>
      <c r="B86" t="s">
        <v>40</v>
      </c>
      <c r="C86" t="s">
        <v>41</v>
      </c>
      <c r="D86" t="s">
        <v>42</v>
      </c>
      <c r="E86" t="s">
        <v>33</v>
      </c>
      <c r="F86">
        <v>28464.9</v>
      </c>
      <c r="G86" t="s">
        <v>43</v>
      </c>
      <c r="H86">
        <v>15000</v>
      </c>
      <c r="I86" s="4">
        <v>2846.4900000000002</v>
      </c>
    </row>
    <row r="87" spans="1:14" x14ac:dyDescent="0.35">
      <c r="A87" s="2">
        <v>44470</v>
      </c>
      <c r="B87" t="s">
        <v>62</v>
      </c>
      <c r="C87" t="s">
        <v>63</v>
      </c>
      <c r="D87" t="s">
        <v>64</v>
      </c>
      <c r="E87" t="s">
        <v>33</v>
      </c>
      <c r="F87">
        <v>37544.800000000003</v>
      </c>
      <c r="G87" t="s">
        <v>11</v>
      </c>
      <c r="H87">
        <v>15000</v>
      </c>
      <c r="I87" s="4">
        <v>3754.4800000000005</v>
      </c>
    </row>
    <row r="88" spans="1:14" x14ac:dyDescent="0.35">
      <c r="A88" s="2">
        <v>44470</v>
      </c>
      <c r="B88" t="s">
        <v>40</v>
      </c>
      <c r="C88" t="s">
        <v>41</v>
      </c>
      <c r="D88" t="s">
        <v>42</v>
      </c>
      <c r="E88" t="s">
        <v>33</v>
      </c>
      <c r="F88">
        <v>40224.800000000003</v>
      </c>
      <c r="G88" t="s">
        <v>11</v>
      </c>
      <c r="H88">
        <v>15000</v>
      </c>
      <c r="I88" s="4">
        <v>4022.4800000000005</v>
      </c>
    </row>
    <row r="89" spans="1:14" x14ac:dyDescent="0.35">
      <c r="A89" s="2">
        <v>44470</v>
      </c>
      <c r="B89" t="s">
        <v>59</v>
      </c>
      <c r="C89" t="s">
        <v>60</v>
      </c>
      <c r="D89" t="s">
        <v>61</v>
      </c>
      <c r="E89" t="s">
        <v>33</v>
      </c>
      <c r="F89">
        <v>43591.8</v>
      </c>
      <c r="G89" t="s">
        <v>11</v>
      </c>
      <c r="H89">
        <v>15000</v>
      </c>
      <c r="I89" s="4">
        <v>4359.18</v>
      </c>
    </row>
    <row r="90" spans="1:14" x14ac:dyDescent="0.35">
      <c r="A90" s="2">
        <v>44501</v>
      </c>
      <c r="B90" t="s">
        <v>71</v>
      </c>
      <c r="C90" t="s">
        <v>72</v>
      </c>
      <c r="D90" t="s">
        <v>73</v>
      </c>
      <c r="E90" t="s">
        <v>33</v>
      </c>
      <c r="F90">
        <v>9292.5</v>
      </c>
      <c r="G90" t="s">
        <v>15</v>
      </c>
      <c r="H90">
        <v>15000</v>
      </c>
      <c r="I90" s="4">
        <v>0</v>
      </c>
    </row>
    <row r="91" spans="1:14" x14ac:dyDescent="0.35">
      <c r="A91" s="2">
        <v>44501</v>
      </c>
      <c r="B91" t="s">
        <v>59</v>
      </c>
      <c r="C91" t="s">
        <v>60</v>
      </c>
      <c r="D91" t="s">
        <v>61</v>
      </c>
      <c r="E91" t="s">
        <v>33</v>
      </c>
      <c r="F91">
        <v>28761.599999999999</v>
      </c>
      <c r="G91" t="s">
        <v>43</v>
      </c>
      <c r="H91">
        <v>15000</v>
      </c>
      <c r="I91" s="4">
        <v>2876.16</v>
      </c>
    </row>
    <row r="92" spans="1:14" x14ac:dyDescent="0.35">
      <c r="A92" s="2">
        <v>44501</v>
      </c>
      <c r="B92" t="s">
        <v>40</v>
      </c>
      <c r="C92" t="s">
        <v>41</v>
      </c>
      <c r="D92" t="s">
        <v>42</v>
      </c>
      <c r="E92" t="s">
        <v>33</v>
      </c>
      <c r="F92">
        <v>41932.799999999996</v>
      </c>
      <c r="G92" t="s">
        <v>11</v>
      </c>
      <c r="H92">
        <v>15000</v>
      </c>
      <c r="I92" s="4">
        <v>4193.28</v>
      </c>
    </row>
    <row r="93" spans="1:14" x14ac:dyDescent="0.35">
      <c r="A93" s="2">
        <v>44501</v>
      </c>
      <c r="B93" t="s">
        <v>30</v>
      </c>
      <c r="C93" t="s">
        <v>31</v>
      </c>
      <c r="D93" t="s">
        <v>32</v>
      </c>
      <c r="E93" t="s">
        <v>33</v>
      </c>
      <c r="F93">
        <v>42427</v>
      </c>
      <c r="G93" t="s">
        <v>15</v>
      </c>
      <c r="H93">
        <v>15000</v>
      </c>
      <c r="I93" s="4">
        <v>4242.7</v>
      </c>
    </row>
    <row r="94" spans="1:14" x14ac:dyDescent="0.35">
      <c r="A94" s="2">
        <v>44501</v>
      </c>
      <c r="B94" t="s">
        <v>71</v>
      </c>
      <c r="C94" t="s">
        <v>72</v>
      </c>
      <c r="D94" t="s">
        <v>73</v>
      </c>
      <c r="E94" t="s">
        <v>33</v>
      </c>
      <c r="F94">
        <v>47510.400000000001</v>
      </c>
      <c r="G94" t="s">
        <v>15</v>
      </c>
      <c r="H94">
        <v>15000</v>
      </c>
      <c r="I94" s="4">
        <v>4751.04</v>
      </c>
    </row>
    <row r="95" spans="1:14" x14ac:dyDescent="0.35">
      <c r="A95" s="2">
        <v>44531</v>
      </c>
      <c r="B95" t="s">
        <v>59</v>
      </c>
      <c r="C95" t="s">
        <v>60</v>
      </c>
      <c r="D95" t="s">
        <v>61</v>
      </c>
      <c r="E95" t="s">
        <v>33</v>
      </c>
      <c r="F95">
        <v>7721.5999999999995</v>
      </c>
      <c r="G95" t="s">
        <v>11</v>
      </c>
      <c r="H95">
        <v>15000</v>
      </c>
      <c r="I95" s="4">
        <v>0</v>
      </c>
    </row>
    <row r="96" spans="1:14" x14ac:dyDescent="0.35">
      <c r="A96" s="2">
        <v>44531</v>
      </c>
      <c r="B96" t="s">
        <v>40</v>
      </c>
      <c r="C96" t="s">
        <v>41</v>
      </c>
      <c r="D96" t="s">
        <v>42</v>
      </c>
      <c r="E96" t="s">
        <v>33</v>
      </c>
      <c r="F96">
        <v>8925.7000000000007</v>
      </c>
      <c r="G96" t="s">
        <v>11</v>
      </c>
      <c r="H96">
        <v>15000</v>
      </c>
      <c r="I96" s="4">
        <v>0</v>
      </c>
    </row>
    <row r="97" spans="1:9" x14ac:dyDescent="0.35">
      <c r="A97" s="2">
        <v>44531</v>
      </c>
      <c r="B97" t="s">
        <v>40</v>
      </c>
      <c r="C97" t="s">
        <v>41</v>
      </c>
      <c r="D97" t="s">
        <v>42</v>
      </c>
      <c r="E97" t="s">
        <v>33</v>
      </c>
      <c r="F97">
        <v>15802.6</v>
      </c>
      <c r="G97" t="s">
        <v>43</v>
      </c>
      <c r="H97">
        <v>15000</v>
      </c>
      <c r="I97" s="4">
        <v>1580.2600000000002</v>
      </c>
    </row>
    <row r="98" spans="1:9" x14ac:dyDescent="0.35">
      <c r="A98" s="2">
        <v>44531</v>
      </c>
      <c r="B98" t="s">
        <v>71</v>
      </c>
      <c r="C98" t="s">
        <v>72</v>
      </c>
      <c r="D98" t="s">
        <v>73</v>
      </c>
      <c r="E98" t="s">
        <v>33</v>
      </c>
      <c r="F98">
        <v>21103.3</v>
      </c>
      <c r="G98" t="s">
        <v>43</v>
      </c>
      <c r="H98">
        <v>15000</v>
      </c>
      <c r="I98" s="4">
        <v>2110.33</v>
      </c>
    </row>
    <row r="99" spans="1:9" x14ac:dyDescent="0.35">
      <c r="A99" s="2">
        <v>44531</v>
      </c>
      <c r="B99" t="s">
        <v>71</v>
      </c>
      <c r="C99" t="s">
        <v>72</v>
      </c>
      <c r="D99" t="s">
        <v>73</v>
      </c>
      <c r="E99" t="s">
        <v>33</v>
      </c>
      <c r="F99">
        <v>22351.100000000002</v>
      </c>
      <c r="G99" t="s">
        <v>43</v>
      </c>
      <c r="H99">
        <v>15000</v>
      </c>
      <c r="I99" s="4">
        <v>2235.11</v>
      </c>
    </row>
    <row r="100" spans="1:9" x14ac:dyDescent="0.35">
      <c r="A100" s="2">
        <v>44531</v>
      </c>
      <c r="B100" t="s">
        <v>40</v>
      </c>
      <c r="C100" t="s">
        <v>41</v>
      </c>
      <c r="D100" t="s">
        <v>42</v>
      </c>
      <c r="E100" t="s">
        <v>33</v>
      </c>
      <c r="F100">
        <v>43974</v>
      </c>
      <c r="G100" t="s">
        <v>11</v>
      </c>
      <c r="H100">
        <v>15000</v>
      </c>
      <c r="I100" s="4">
        <v>4397.4000000000005</v>
      </c>
    </row>
  </sheetData>
  <mergeCells count="1">
    <mergeCell ref="A1:G1"/>
  </mergeCells>
  <conditionalFormatting sqref="F2:F1048576">
    <cfRule type="top10" dxfId="4" priority="1" rank="5"/>
  </conditionalFormatting>
  <hyperlinks>
    <hyperlink ref="N82" location="'Cover sheet'!A1" display="Back to Cover Page" xr:uid="{C2AB51E4-618F-4891-BAC0-8AE96CF10429}"/>
    <hyperlink ref="N1" location="'Cover sheet'!A1" display="Back to Cover Page" xr:uid="{631250AC-13EE-420A-8EFD-E9315222D36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179A3-F6C3-4430-89D3-15CE44976E48}">
  <dimension ref="A1:N103"/>
  <sheetViews>
    <sheetView workbookViewId="0">
      <selection sqref="A1:G1"/>
    </sheetView>
  </sheetViews>
  <sheetFormatPr defaultRowHeight="14.5" x14ac:dyDescent="0.35"/>
  <cols>
    <col min="1" max="1" width="7.08984375" bestFit="1" customWidth="1"/>
    <col min="2" max="2" width="14.453125" bestFit="1" customWidth="1"/>
    <col min="3" max="3" width="9.7265625" bestFit="1" customWidth="1"/>
    <col min="4" max="4" width="9.453125" bestFit="1" customWidth="1"/>
    <col min="5" max="5" width="9.36328125" bestFit="1" customWidth="1"/>
    <col min="6" max="6" width="12.1796875" bestFit="1" customWidth="1"/>
    <col min="7" max="7" width="12.54296875" bestFit="1" customWidth="1"/>
    <col min="8" max="8" width="6.08984375" bestFit="1" customWidth="1"/>
    <col min="9" max="9" width="11" bestFit="1" customWidth="1"/>
    <col min="10" max="10" width="9.453125" customWidth="1"/>
    <col min="11" max="11" width="14.453125" bestFit="1" customWidth="1"/>
    <col min="12" max="12" width="10.81640625" bestFit="1" customWidth="1"/>
  </cols>
  <sheetData>
    <row r="1" spans="1:14" ht="31" x14ac:dyDescent="0.35">
      <c r="A1" s="22" t="s">
        <v>176</v>
      </c>
      <c r="B1" s="22"/>
      <c r="C1" s="22"/>
      <c r="D1" s="22"/>
      <c r="E1" s="22"/>
      <c r="F1" s="22"/>
      <c r="G1" s="22"/>
      <c r="N1" s="15" t="s">
        <v>174</v>
      </c>
    </row>
    <row r="3" spans="1:14" ht="15" thickBot="1" x14ac:dyDescent="0.4"/>
    <row r="4" spans="1:14" ht="32" thickTop="1" thickBot="1" x14ac:dyDescent="0.4">
      <c r="A4" s="20" t="s">
        <v>0</v>
      </c>
      <c r="B4" s="20" t="s">
        <v>1</v>
      </c>
      <c r="C4" s="20" t="s">
        <v>2</v>
      </c>
      <c r="D4" s="20" t="s">
        <v>3</v>
      </c>
      <c r="E4" s="20" t="s">
        <v>4</v>
      </c>
      <c r="F4" s="20" t="s">
        <v>5</v>
      </c>
      <c r="G4" s="20" t="s">
        <v>6</v>
      </c>
      <c r="H4" s="20" t="s">
        <v>86</v>
      </c>
      <c r="I4" s="20" t="s">
        <v>87</v>
      </c>
      <c r="J4" s="20"/>
      <c r="K4" s="20" t="s">
        <v>88</v>
      </c>
    </row>
    <row r="5" spans="1:14" ht="15" thickTop="1" x14ac:dyDescent="0.35">
      <c r="A5" s="2">
        <v>44197</v>
      </c>
      <c r="B5" t="s">
        <v>23</v>
      </c>
      <c r="C5" t="s">
        <v>24</v>
      </c>
      <c r="D5" t="s">
        <v>25</v>
      </c>
      <c r="E5" t="s">
        <v>26</v>
      </c>
      <c r="F5">
        <v>3008.3999999999996</v>
      </c>
      <c r="G5" t="s">
        <v>15</v>
      </c>
      <c r="H5">
        <v>15000</v>
      </c>
      <c r="I5" s="4">
        <v>0</v>
      </c>
      <c r="K5" t="s">
        <v>23</v>
      </c>
      <c r="L5" s="6">
        <f>SUMIF(B$5:B$103,K5,F$5:F$103)</f>
        <v>390105.1</v>
      </c>
    </row>
    <row r="6" spans="1:14" x14ac:dyDescent="0.35">
      <c r="A6" s="2">
        <v>44197</v>
      </c>
      <c r="B6" t="s">
        <v>50</v>
      </c>
      <c r="C6" t="s">
        <v>51</v>
      </c>
      <c r="D6" t="s">
        <v>52</v>
      </c>
      <c r="E6" t="s">
        <v>26</v>
      </c>
      <c r="F6">
        <v>7221.5999999999995</v>
      </c>
      <c r="G6" t="s">
        <v>43</v>
      </c>
      <c r="H6">
        <v>15000</v>
      </c>
      <c r="I6" s="4">
        <v>0</v>
      </c>
      <c r="K6" t="s">
        <v>50</v>
      </c>
      <c r="L6" s="6">
        <f t="shared" ref="L6:L9" si="0">SUMIF(B$5:B$103,K6,F$5:F$103)</f>
        <v>285253.10000000003</v>
      </c>
    </row>
    <row r="7" spans="1:14" x14ac:dyDescent="0.35">
      <c r="A7" s="2">
        <v>44197</v>
      </c>
      <c r="B7" t="s">
        <v>23</v>
      </c>
      <c r="C7" t="s">
        <v>24</v>
      </c>
      <c r="D7" t="s">
        <v>25</v>
      </c>
      <c r="E7" t="s">
        <v>26</v>
      </c>
      <c r="F7">
        <v>10903.199999999999</v>
      </c>
      <c r="G7" t="s">
        <v>15</v>
      </c>
      <c r="H7">
        <v>15000</v>
      </c>
      <c r="I7" s="4">
        <v>0</v>
      </c>
      <c r="K7" t="s">
        <v>34</v>
      </c>
      <c r="L7" s="6">
        <f t="shared" si="0"/>
        <v>482889</v>
      </c>
    </row>
    <row r="8" spans="1:14" x14ac:dyDescent="0.35">
      <c r="A8" s="2">
        <v>44197</v>
      </c>
      <c r="B8" t="s">
        <v>34</v>
      </c>
      <c r="C8" t="s">
        <v>35</v>
      </c>
      <c r="D8" t="s">
        <v>36</v>
      </c>
      <c r="E8" t="s">
        <v>26</v>
      </c>
      <c r="F8">
        <v>14616</v>
      </c>
      <c r="G8" t="s">
        <v>15</v>
      </c>
      <c r="H8">
        <v>15000</v>
      </c>
      <c r="I8" s="4">
        <v>0</v>
      </c>
      <c r="K8" t="s">
        <v>47</v>
      </c>
      <c r="L8" s="6">
        <f t="shared" si="0"/>
        <v>331096.8</v>
      </c>
    </row>
    <row r="9" spans="1:14" x14ac:dyDescent="0.35">
      <c r="A9" s="2">
        <v>44197</v>
      </c>
      <c r="B9" t="s">
        <v>47</v>
      </c>
      <c r="C9" t="s">
        <v>48</v>
      </c>
      <c r="D9" t="s">
        <v>49</v>
      </c>
      <c r="E9" t="s">
        <v>26</v>
      </c>
      <c r="F9">
        <v>18885.900000000001</v>
      </c>
      <c r="G9" t="s">
        <v>43</v>
      </c>
      <c r="H9">
        <v>15000</v>
      </c>
      <c r="I9" s="4">
        <v>1888.5900000000001</v>
      </c>
      <c r="K9" t="s">
        <v>56</v>
      </c>
      <c r="L9" s="6">
        <f t="shared" si="0"/>
        <v>323152.3</v>
      </c>
    </row>
    <row r="10" spans="1:14" x14ac:dyDescent="0.35">
      <c r="A10" s="2">
        <v>44197</v>
      </c>
      <c r="B10" t="s">
        <v>47</v>
      </c>
      <c r="C10" t="s">
        <v>48</v>
      </c>
      <c r="D10" t="s">
        <v>49</v>
      </c>
      <c r="E10" t="s">
        <v>26</v>
      </c>
      <c r="F10">
        <v>24236</v>
      </c>
      <c r="G10" t="s">
        <v>11</v>
      </c>
      <c r="H10">
        <v>15000</v>
      </c>
      <c r="I10" s="4">
        <v>2423.6</v>
      </c>
    </row>
    <row r="11" spans="1:14" x14ac:dyDescent="0.35">
      <c r="A11" s="2">
        <v>44228</v>
      </c>
      <c r="B11" t="s">
        <v>34</v>
      </c>
      <c r="C11" t="s">
        <v>35</v>
      </c>
      <c r="D11" t="s">
        <v>36</v>
      </c>
      <c r="E11" t="s">
        <v>26</v>
      </c>
      <c r="F11">
        <v>3596</v>
      </c>
      <c r="G11" t="s">
        <v>15</v>
      </c>
      <c r="H11">
        <v>15000</v>
      </c>
      <c r="I11" s="4">
        <v>0</v>
      </c>
    </row>
    <row r="12" spans="1:14" x14ac:dyDescent="0.35">
      <c r="A12" s="2">
        <v>44228</v>
      </c>
      <c r="B12" t="s">
        <v>56</v>
      </c>
      <c r="C12" t="s">
        <v>57</v>
      </c>
      <c r="D12" t="s">
        <v>58</v>
      </c>
      <c r="E12" t="s">
        <v>26</v>
      </c>
      <c r="F12">
        <v>6300</v>
      </c>
      <c r="G12" t="s">
        <v>43</v>
      </c>
      <c r="H12">
        <v>15000</v>
      </c>
      <c r="I12" s="4">
        <v>0</v>
      </c>
    </row>
    <row r="13" spans="1:14" x14ac:dyDescent="0.35">
      <c r="A13" s="2">
        <v>44228</v>
      </c>
      <c r="B13" t="s">
        <v>34</v>
      </c>
      <c r="C13" t="s">
        <v>35</v>
      </c>
      <c r="D13" t="s">
        <v>36</v>
      </c>
      <c r="E13" t="s">
        <v>26</v>
      </c>
      <c r="F13">
        <v>6804</v>
      </c>
      <c r="G13" t="s">
        <v>11</v>
      </c>
      <c r="H13">
        <v>15000</v>
      </c>
      <c r="I13" s="4">
        <v>0</v>
      </c>
    </row>
    <row r="14" spans="1:14" x14ac:dyDescent="0.35">
      <c r="A14" s="2">
        <v>44228</v>
      </c>
      <c r="B14" t="s">
        <v>50</v>
      </c>
      <c r="C14" t="s">
        <v>51</v>
      </c>
      <c r="D14" t="s">
        <v>52</v>
      </c>
      <c r="E14" t="s">
        <v>26</v>
      </c>
      <c r="F14">
        <v>8524.4000000000015</v>
      </c>
      <c r="G14" t="s">
        <v>43</v>
      </c>
      <c r="H14">
        <v>15000</v>
      </c>
      <c r="I14" s="4">
        <v>0</v>
      </c>
    </row>
    <row r="15" spans="1:14" x14ac:dyDescent="0.35">
      <c r="A15" s="2">
        <v>44228</v>
      </c>
      <c r="B15" t="s">
        <v>34</v>
      </c>
      <c r="C15" t="s">
        <v>35</v>
      </c>
      <c r="D15" t="s">
        <v>36</v>
      </c>
      <c r="E15" t="s">
        <v>26</v>
      </c>
      <c r="F15">
        <v>8772</v>
      </c>
      <c r="G15" t="s">
        <v>43</v>
      </c>
      <c r="H15">
        <v>15000</v>
      </c>
      <c r="I15" s="4">
        <v>0</v>
      </c>
    </row>
    <row r="16" spans="1:14" x14ac:dyDescent="0.35">
      <c r="A16" s="2">
        <v>44228</v>
      </c>
      <c r="B16" t="s">
        <v>34</v>
      </c>
      <c r="C16" t="s">
        <v>35</v>
      </c>
      <c r="D16" t="s">
        <v>36</v>
      </c>
      <c r="E16" t="s">
        <v>26</v>
      </c>
      <c r="F16">
        <v>17328.300000000003</v>
      </c>
      <c r="G16" t="s">
        <v>43</v>
      </c>
      <c r="H16">
        <v>15000</v>
      </c>
      <c r="I16" s="4">
        <v>1732.8300000000004</v>
      </c>
    </row>
    <row r="17" spans="1:9" x14ac:dyDescent="0.35">
      <c r="A17" s="2">
        <v>44228</v>
      </c>
      <c r="B17" t="s">
        <v>56</v>
      </c>
      <c r="C17" t="s">
        <v>57</v>
      </c>
      <c r="D17" t="s">
        <v>58</v>
      </c>
      <c r="E17" t="s">
        <v>26</v>
      </c>
      <c r="F17">
        <v>21438.899999999998</v>
      </c>
      <c r="G17" t="s">
        <v>11</v>
      </c>
      <c r="H17">
        <v>15000</v>
      </c>
      <c r="I17" s="4">
        <v>2143.89</v>
      </c>
    </row>
    <row r="18" spans="1:9" x14ac:dyDescent="0.35">
      <c r="A18" s="2">
        <v>44228</v>
      </c>
      <c r="B18" t="s">
        <v>50</v>
      </c>
      <c r="C18" t="s">
        <v>51</v>
      </c>
      <c r="D18" t="s">
        <v>52</v>
      </c>
      <c r="E18" t="s">
        <v>26</v>
      </c>
      <c r="F18">
        <v>26556.799999999999</v>
      </c>
      <c r="G18" t="s">
        <v>15</v>
      </c>
      <c r="H18">
        <v>15000</v>
      </c>
      <c r="I18" s="4">
        <v>2655.6800000000003</v>
      </c>
    </row>
    <row r="19" spans="1:9" x14ac:dyDescent="0.35">
      <c r="A19" s="2">
        <v>44228</v>
      </c>
      <c r="B19" t="s">
        <v>50</v>
      </c>
      <c r="C19" t="s">
        <v>51</v>
      </c>
      <c r="D19" t="s">
        <v>52</v>
      </c>
      <c r="E19" t="s">
        <v>26</v>
      </c>
      <c r="F19">
        <v>33132.600000000006</v>
      </c>
      <c r="G19" t="s">
        <v>43</v>
      </c>
      <c r="H19">
        <v>15000</v>
      </c>
      <c r="I19" s="4">
        <v>3313.2600000000007</v>
      </c>
    </row>
    <row r="20" spans="1:9" x14ac:dyDescent="0.35">
      <c r="A20" s="2">
        <v>44256</v>
      </c>
      <c r="B20" t="s">
        <v>34</v>
      </c>
      <c r="C20" t="s">
        <v>35</v>
      </c>
      <c r="D20" t="s">
        <v>36</v>
      </c>
      <c r="E20" t="s">
        <v>26</v>
      </c>
      <c r="F20">
        <v>6544.8</v>
      </c>
      <c r="G20" t="s">
        <v>11</v>
      </c>
      <c r="H20">
        <v>15000</v>
      </c>
      <c r="I20" s="4">
        <v>0</v>
      </c>
    </row>
    <row r="21" spans="1:9" x14ac:dyDescent="0.35">
      <c r="A21" s="2">
        <v>44256</v>
      </c>
      <c r="B21" t="s">
        <v>50</v>
      </c>
      <c r="C21" t="s">
        <v>51</v>
      </c>
      <c r="D21" t="s">
        <v>52</v>
      </c>
      <c r="E21" t="s">
        <v>26</v>
      </c>
      <c r="F21">
        <v>11166.300000000001</v>
      </c>
      <c r="G21" t="s">
        <v>15</v>
      </c>
      <c r="H21">
        <v>15000</v>
      </c>
      <c r="I21" s="4">
        <v>0</v>
      </c>
    </row>
    <row r="22" spans="1:9" x14ac:dyDescent="0.35">
      <c r="A22" s="2">
        <v>44256</v>
      </c>
      <c r="B22" t="s">
        <v>34</v>
      </c>
      <c r="C22" t="s">
        <v>35</v>
      </c>
      <c r="D22" t="s">
        <v>36</v>
      </c>
      <c r="E22" t="s">
        <v>26</v>
      </c>
      <c r="F22">
        <v>11403</v>
      </c>
      <c r="G22" t="s">
        <v>15</v>
      </c>
      <c r="H22">
        <v>15000</v>
      </c>
      <c r="I22" s="4">
        <v>0</v>
      </c>
    </row>
    <row r="23" spans="1:9" x14ac:dyDescent="0.35">
      <c r="A23" s="2">
        <v>44256</v>
      </c>
      <c r="B23" t="s">
        <v>34</v>
      </c>
      <c r="C23" t="s">
        <v>35</v>
      </c>
      <c r="D23" t="s">
        <v>36</v>
      </c>
      <c r="E23" t="s">
        <v>26</v>
      </c>
      <c r="F23">
        <v>11554.400000000001</v>
      </c>
      <c r="G23" t="s">
        <v>15</v>
      </c>
      <c r="H23">
        <v>15000</v>
      </c>
      <c r="I23" s="4">
        <v>0</v>
      </c>
    </row>
    <row r="24" spans="1:9" x14ac:dyDescent="0.35">
      <c r="A24" s="2">
        <v>44256</v>
      </c>
      <c r="B24" t="s">
        <v>23</v>
      </c>
      <c r="C24" t="s">
        <v>24</v>
      </c>
      <c r="D24" t="s">
        <v>25</v>
      </c>
      <c r="E24" t="s">
        <v>26</v>
      </c>
      <c r="F24">
        <v>12143.999999999998</v>
      </c>
      <c r="G24" t="s">
        <v>15</v>
      </c>
      <c r="H24">
        <v>15000</v>
      </c>
      <c r="I24" s="4">
        <v>0</v>
      </c>
    </row>
    <row r="25" spans="1:9" x14ac:dyDescent="0.35">
      <c r="A25" s="2">
        <v>44256</v>
      </c>
      <c r="B25" t="s">
        <v>23</v>
      </c>
      <c r="C25" t="s">
        <v>24</v>
      </c>
      <c r="D25" t="s">
        <v>25</v>
      </c>
      <c r="E25" t="s">
        <v>26</v>
      </c>
      <c r="F25">
        <v>13244.7</v>
      </c>
      <c r="G25" t="s">
        <v>11</v>
      </c>
      <c r="H25">
        <v>15000</v>
      </c>
      <c r="I25" s="4">
        <v>0</v>
      </c>
    </row>
    <row r="26" spans="1:9" x14ac:dyDescent="0.35">
      <c r="A26" s="2">
        <v>44256</v>
      </c>
      <c r="B26" t="s">
        <v>47</v>
      </c>
      <c r="C26" t="s">
        <v>48</v>
      </c>
      <c r="D26" t="s">
        <v>49</v>
      </c>
      <c r="E26" t="s">
        <v>26</v>
      </c>
      <c r="F26">
        <v>23014.400000000001</v>
      </c>
      <c r="G26" t="s">
        <v>11</v>
      </c>
      <c r="H26">
        <v>15000</v>
      </c>
      <c r="I26" s="4">
        <v>2301.44</v>
      </c>
    </row>
    <row r="27" spans="1:9" x14ac:dyDescent="0.35">
      <c r="A27" s="2">
        <v>44256</v>
      </c>
      <c r="B27" t="s">
        <v>23</v>
      </c>
      <c r="C27" t="s">
        <v>24</v>
      </c>
      <c r="D27" t="s">
        <v>25</v>
      </c>
      <c r="E27" t="s">
        <v>26</v>
      </c>
      <c r="F27">
        <v>26200</v>
      </c>
      <c r="G27" t="s">
        <v>15</v>
      </c>
      <c r="H27">
        <v>15000</v>
      </c>
      <c r="I27" s="4">
        <v>2620</v>
      </c>
    </row>
    <row r="28" spans="1:9" x14ac:dyDescent="0.35">
      <c r="A28" s="2">
        <v>44256</v>
      </c>
      <c r="B28" t="s">
        <v>50</v>
      </c>
      <c r="C28" t="s">
        <v>51</v>
      </c>
      <c r="D28" t="s">
        <v>52</v>
      </c>
      <c r="E28" t="s">
        <v>26</v>
      </c>
      <c r="F28">
        <v>28286.399999999998</v>
      </c>
      <c r="G28" t="s">
        <v>11</v>
      </c>
      <c r="H28">
        <v>15000</v>
      </c>
      <c r="I28" s="4">
        <v>2828.64</v>
      </c>
    </row>
    <row r="29" spans="1:9" x14ac:dyDescent="0.35">
      <c r="A29" s="2">
        <v>44256</v>
      </c>
      <c r="B29" t="s">
        <v>23</v>
      </c>
      <c r="C29" t="s">
        <v>24</v>
      </c>
      <c r="D29" t="s">
        <v>25</v>
      </c>
      <c r="E29" t="s">
        <v>26</v>
      </c>
      <c r="F29">
        <v>35715.4</v>
      </c>
      <c r="G29" t="s">
        <v>15</v>
      </c>
      <c r="H29">
        <v>15000</v>
      </c>
      <c r="I29" s="4">
        <v>3571.5400000000004</v>
      </c>
    </row>
    <row r="30" spans="1:9" x14ac:dyDescent="0.35">
      <c r="A30" s="2">
        <v>44287</v>
      </c>
      <c r="B30" t="s">
        <v>56</v>
      </c>
      <c r="C30" t="s">
        <v>57</v>
      </c>
      <c r="D30" t="s">
        <v>58</v>
      </c>
      <c r="E30" t="s">
        <v>26</v>
      </c>
      <c r="F30">
        <v>6960</v>
      </c>
      <c r="G30" t="s">
        <v>43</v>
      </c>
      <c r="H30">
        <v>15000</v>
      </c>
      <c r="I30" s="4">
        <v>0</v>
      </c>
    </row>
    <row r="31" spans="1:9" x14ac:dyDescent="0.35">
      <c r="A31" s="2">
        <v>44287</v>
      </c>
      <c r="B31" t="s">
        <v>47</v>
      </c>
      <c r="C31" t="s">
        <v>48</v>
      </c>
      <c r="D31" t="s">
        <v>49</v>
      </c>
      <c r="E31" t="s">
        <v>26</v>
      </c>
      <c r="F31">
        <v>9627.8999999999978</v>
      </c>
      <c r="G31" t="s">
        <v>11</v>
      </c>
      <c r="H31">
        <v>15000</v>
      </c>
      <c r="I31" s="4">
        <v>0</v>
      </c>
    </row>
    <row r="32" spans="1:9" x14ac:dyDescent="0.35">
      <c r="A32" s="2">
        <v>44287</v>
      </c>
      <c r="B32" t="s">
        <v>34</v>
      </c>
      <c r="C32" t="s">
        <v>35</v>
      </c>
      <c r="D32" t="s">
        <v>36</v>
      </c>
      <c r="E32" t="s">
        <v>26</v>
      </c>
      <c r="F32">
        <v>13725.600000000002</v>
      </c>
      <c r="G32" t="s">
        <v>43</v>
      </c>
      <c r="H32">
        <v>15000</v>
      </c>
      <c r="I32" s="4">
        <v>0</v>
      </c>
    </row>
    <row r="33" spans="1:9" x14ac:dyDescent="0.35">
      <c r="A33" s="2">
        <v>44287</v>
      </c>
      <c r="B33" t="s">
        <v>47</v>
      </c>
      <c r="C33" t="s">
        <v>48</v>
      </c>
      <c r="D33" t="s">
        <v>49</v>
      </c>
      <c r="E33" t="s">
        <v>26</v>
      </c>
      <c r="F33">
        <v>15353.2</v>
      </c>
      <c r="G33" t="s">
        <v>11</v>
      </c>
      <c r="H33">
        <v>15000</v>
      </c>
      <c r="I33" s="4">
        <v>1535.3200000000002</v>
      </c>
    </row>
    <row r="34" spans="1:9" x14ac:dyDescent="0.35">
      <c r="A34" s="2">
        <v>44287</v>
      </c>
      <c r="B34" t="s">
        <v>23</v>
      </c>
      <c r="C34" t="s">
        <v>24</v>
      </c>
      <c r="D34" t="s">
        <v>25</v>
      </c>
      <c r="E34" t="s">
        <v>26</v>
      </c>
      <c r="F34">
        <v>18994.5</v>
      </c>
      <c r="G34" t="s">
        <v>15</v>
      </c>
      <c r="H34">
        <v>15000</v>
      </c>
      <c r="I34" s="4">
        <v>1899.45</v>
      </c>
    </row>
    <row r="35" spans="1:9" x14ac:dyDescent="0.35">
      <c r="A35" s="2">
        <v>44287</v>
      </c>
      <c r="B35" t="s">
        <v>23</v>
      </c>
      <c r="C35" t="s">
        <v>24</v>
      </c>
      <c r="D35" t="s">
        <v>25</v>
      </c>
      <c r="E35" t="s">
        <v>26</v>
      </c>
      <c r="F35">
        <v>28628.799999999996</v>
      </c>
      <c r="G35" t="s">
        <v>43</v>
      </c>
      <c r="H35">
        <v>15000</v>
      </c>
      <c r="I35" s="4">
        <v>2862.8799999999997</v>
      </c>
    </row>
    <row r="36" spans="1:9" x14ac:dyDescent="0.35">
      <c r="A36" s="2">
        <v>44317</v>
      </c>
      <c r="B36" t="s">
        <v>56</v>
      </c>
      <c r="C36" t="s">
        <v>57</v>
      </c>
      <c r="D36" t="s">
        <v>58</v>
      </c>
      <c r="E36" t="s">
        <v>26</v>
      </c>
      <c r="F36">
        <v>10948</v>
      </c>
      <c r="G36" t="s">
        <v>11</v>
      </c>
      <c r="H36">
        <v>15000</v>
      </c>
      <c r="I36" s="4">
        <v>0</v>
      </c>
    </row>
    <row r="37" spans="1:9" x14ac:dyDescent="0.35">
      <c r="A37" s="2">
        <v>44317</v>
      </c>
      <c r="B37" t="s">
        <v>50</v>
      </c>
      <c r="C37" t="s">
        <v>51</v>
      </c>
      <c r="D37" t="s">
        <v>52</v>
      </c>
      <c r="E37" t="s">
        <v>26</v>
      </c>
      <c r="F37">
        <v>13044.899999999998</v>
      </c>
      <c r="G37" t="s">
        <v>11</v>
      </c>
      <c r="H37">
        <v>15000</v>
      </c>
      <c r="I37" s="4">
        <v>0</v>
      </c>
    </row>
    <row r="38" spans="1:9" x14ac:dyDescent="0.35">
      <c r="A38" s="2">
        <v>44317</v>
      </c>
      <c r="B38" t="s">
        <v>47</v>
      </c>
      <c r="C38" t="s">
        <v>48</v>
      </c>
      <c r="D38" t="s">
        <v>49</v>
      </c>
      <c r="E38" t="s">
        <v>26</v>
      </c>
      <c r="F38">
        <v>28616</v>
      </c>
      <c r="G38" t="s">
        <v>43</v>
      </c>
      <c r="H38">
        <v>15000</v>
      </c>
      <c r="I38" s="4">
        <v>2861.6000000000004</v>
      </c>
    </row>
    <row r="39" spans="1:9" x14ac:dyDescent="0.35">
      <c r="A39" s="2">
        <v>44317</v>
      </c>
      <c r="B39" t="s">
        <v>34</v>
      </c>
      <c r="C39" t="s">
        <v>35</v>
      </c>
      <c r="D39" t="s">
        <v>36</v>
      </c>
      <c r="E39" t="s">
        <v>26</v>
      </c>
      <c r="F39">
        <v>30377.399999999998</v>
      </c>
      <c r="G39" t="s">
        <v>43</v>
      </c>
      <c r="H39">
        <v>15000</v>
      </c>
      <c r="I39" s="4">
        <v>3037.74</v>
      </c>
    </row>
    <row r="40" spans="1:9" x14ac:dyDescent="0.35">
      <c r="A40" s="2">
        <v>44317</v>
      </c>
      <c r="B40" t="s">
        <v>47</v>
      </c>
      <c r="C40" t="s">
        <v>48</v>
      </c>
      <c r="D40" t="s">
        <v>49</v>
      </c>
      <c r="E40" t="s">
        <v>26</v>
      </c>
      <c r="F40">
        <v>35351</v>
      </c>
      <c r="G40" t="s">
        <v>15</v>
      </c>
      <c r="H40">
        <v>15000</v>
      </c>
      <c r="I40" s="4">
        <v>3535.1000000000004</v>
      </c>
    </row>
    <row r="41" spans="1:9" x14ac:dyDescent="0.35">
      <c r="A41" s="2">
        <v>44348</v>
      </c>
      <c r="B41" t="s">
        <v>47</v>
      </c>
      <c r="C41" t="s">
        <v>48</v>
      </c>
      <c r="D41" t="s">
        <v>49</v>
      </c>
      <c r="E41" t="s">
        <v>26</v>
      </c>
      <c r="F41">
        <v>6872.7999999999993</v>
      </c>
      <c r="G41" t="s">
        <v>11</v>
      </c>
      <c r="H41">
        <v>15000</v>
      </c>
      <c r="I41" s="4">
        <v>0</v>
      </c>
    </row>
    <row r="42" spans="1:9" x14ac:dyDescent="0.35">
      <c r="A42" s="2">
        <v>44348</v>
      </c>
      <c r="B42" t="s">
        <v>34</v>
      </c>
      <c r="C42" t="s">
        <v>35</v>
      </c>
      <c r="D42" t="s">
        <v>36</v>
      </c>
      <c r="E42" t="s">
        <v>26</v>
      </c>
      <c r="F42">
        <v>8827</v>
      </c>
      <c r="G42" t="s">
        <v>43</v>
      </c>
      <c r="H42">
        <v>15000</v>
      </c>
      <c r="I42" s="4">
        <v>0</v>
      </c>
    </row>
    <row r="43" spans="1:9" x14ac:dyDescent="0.35">
      <c r="A43" s="2">
        <v>44348</v>
      </c>
      <c r="B43" t="s">
        <v>56</v>
      </c>
      <c r="C43" t="s">
        <v>57</v>
      </c>
      <c r="D43" t="s">
        <v>58</v>
      </c>
      <c r="E43" t="s">
        <v>26</v>
      </c>
      <c r="F43">
        <v>9836.8000000000011</v>
      </c>
      <c r="G43" t="s">
        <v>11</v>
      </c>
      <c r="H43">
        <v>15000</v>
      </c>
      <c r="I43" s="4">
        <v>0</v>
      </c>
    </row>
    <row r="44" spans="1:9" x14ac:dyDescent="0.35">
      <c r="A44" s="2">
        <v>44348</v>
      </c>
      <c r="B44" t="s">
        <v>34</v>
      </c>
      <c r="C44" t="s">
        <v>35</v>
      </c>
      <c r="D44" t="s">
        <v>36</v>
      </c>
      <c r="E44" t="s">
        <v>26</v>
      </c>
      <c r="F44">
        <v>10032</v>
      </c>
      <c r="G44" t="s">
        <v>11</v>
      </c>
      <c r="H44">
        <v>15000</v>
      </c>
      <c r="I44" s="4">
        <v>0</v>
      </c>
    </row>
    <row r="45" spans="1:9" x14ac:dyDescent="0.35">
      <c r="A45" s="2">
        <v>44348</v>
      </c>
      <c r="B45" t="s">
        <v>34</v>
      </c>
      <c r="C45" t="s">
        <v>35</v>
      </c>
      <c r="D45" t="s">
        <v>36</v>
      </c>
      <c r="E45" t="s">
        <v>26</v>
      </c>
      <c r="F45">
        <v>15953.599999999999</v>
      </c>
      <c r="G45" t="s">
        <v>15</v>
      </c>
      <c r="H45">
        <v>15000</v>
      </c>
      <c r="I45" s="4">
        <v>1595.36</v>
      </c>
    </row>
    <row r="46" spans="1:9" x14ac:dyDescent="0.35">
      <c r="A46" s="2">
        <v>44348</v>
      </c>
      <c r="B46" t="s">
        <v>47</v>
      </c>
      <c r="C46" t="s">
        <v>48</v>
      </c>
      <c r="D46" t="s">
        <v>49</v>
      </c>
      <c r="E46" t="s">
        <v>26</v>
      </c>
      <c r="F46">
        <v>25560</v>
      </c>
      <c r="G46" t="s">
        <v>11</v>
      </c>
      <c r="H46">
        <v>15000</v>
      </c>
      <c r="I46" s="4">
        <v>2556</v>
      </c>
    </row>
    <row r="47" spans="1:9" x14ac:dyDescent="0.35">
      <c r="A47" s="2">
        <v>44348</v>
      </c>
      <c r="B47" t="s">
        <v>34</v>
      </c>
      <c r="C47" t="s">
        <v>35</v>
      </c>
      <c r="D47" t="s">
        <v>36</v>
      </c>
      <c r="E47" t="s">
        <v>26</v>
      </c>
      <c r="F47">
        <v>35695</v>
      </c>
      <c r="G47" t="s">
        <v>15</v>
      </c>
      <c r="H47">
        <v>15000</v>
      </c>
      <c r="I47" s="4">
        <v>3569.5</v>
      </c>
    </row>
    <row r="48" spans="1:9" x14ac:dyDescent="0.35">
      <c r="A48" s="2">
        <v>44378</v>
      </c>
      <c r="B48" t="s">
        <v>56</v>
      </c>
      <c r="C48" t="s">
        <v>57</v>
      </c>
      <c r="D48" t="s">
        <v>58</v>
      </c>
      <c r="E48" t="s">
        <v>26</v>
      </c>
      <c r="F48">
        <v>9405.2999999999993</v>
      </c>
      <c r="G48" t="s">
        <v>15</v>
      </c>
      <c r="H48">
        <v>15000</v>
      </c>
      <c r="I48" s="4">
        <v>0</v>
      </c>
    </row>
    <row r="49" spans="1:9" x14ac:dyDescent="0.35">
      <c r="A49" s="2">
        <v>44378</v>
      </c>
      <c r="B49" t="s">
        <v>47</v>
      </c>
      <c r="C49" t="s">
        <v>48</v>
      </c>
      <c r="D49" t="s">
        <v>49</v>
      </c>
      <c r="E49" t="s">
        <v>26</v>
      </c>
      <c r="F49">
        <v>9704.1999999999989</v>
      </c>
      <c r="G49" t="s">
        <v>43</v>
      </c>
      <c r="H49">
        <v>15000</v>
      </c>
      <c r="I49" s="4">
        <v>0</v>
      </c>
    </row>
    <row r="50" spans="1:9" x14ac:dyDescent="0.35">
      <c r="A50" s="2">
        <v>44378</v>
      </c>
      <c r="B50" t="s">
        <v>56</v>
      </c>
      <c r="C50" t="s">
        <v>57</v>
      </c>
      <c r="D50" t="s">
        <v>58</v>
      </c>
      <c r="E50" t="s">
        <v>26</v>
      </c>
      <c r="F50">
        <v>13674</v>
      </c>
      <c r="G50" t="s">
        <v>15</v>
      </c>
      <c r="H50">
        <v>15000</v>
      </c>
      <c r="I50" s="4">
        <v>0</v>
      </c>
    </row>
    <row r="51" spans="1:9" x14ac:dyDescent="0.35">
      <c r="A51" s="2">
        <v>44378</v>
      </c>
      <c r="B51" t="s">
        <v>34</v>
      </c>
      <c r="C51" t="s">
        <v>35</v>
      </c>
      <c r="D51" t="s">
        <v>36</v>
      </c>
      <c r="E51" t="s">
        <v>26</v>
      </c>
      <c r="F51">
        <v>21120.400000000001</v>
      </c>
      <c r="G51" t="s">
        <v>15</v>
      </c>
      <c r="H51">
        <v>15000</v>
      </c>
      <c r="I51" s="4">
        <v>2112.0400000000004</v>
      </c>
    </row>
    <row r="52" spans="1:9" x14ac:dyDescent="0.35">
      <c r="A52" s="2">
        <v>44378</v>
      </c>
      <c r="B52" t="s">
        <v>34</v>
      </c>
      <c r="C52" t="s">
        <v>35</v>
      </c>
      <c r="D52" t="s">
        <v>36</v>
      </c>
      <c r="E52" t="s">
        <v>26</v>
      </c>
      <c r="F52">
        <v>23997.600000000002</v>
      </c>
      <c r="G52" t="s">
        <v>11</v>
      </c>
      <c r="H52">
        <v>15000</v>
      </c>
      <c r="I52" s="4">
        <v>2399.7600000000002</v>
      </c>
    </row>
    <row r="53" spans="1:9" x14ac:dyDescent="0.35">
      <c r="A53" s="2">
        <v>44378</v>
      </c>
      <c r="B53" t="s">
        <v>34</v>
      </c>
      <c r="C53" t="s">
        <v>35</v>
      </c>
      <c r="D53" t="s">
        <v>36</v>
      </c>
      <c r="E53" t="s">
        <v>26</v>
      </c>
      <c r="F53">
        <v>35715.4</v>
      </c>
      <c r="G53" t="s">
        <v>43</v>
      </c>
      <c r="H53">
        <v>15000</v>
      </c>
      <c r="I53" s="4">
        <v>3571.5400000000004</v>
      </c>
    </row>
    <row r="54" spans="1:9" x14ac:dyDescent="0.35">
      <c r="A54" s="2">
        <v>44409</v>
      </c>
      <c r="B54" t="s">
        <v>34</v>
      </c>
      <c r="C54" t="s">
        <v>35</v>
      </c>
      <c r="D54" t="s">
        <v>36</v>
      </c>
      <c r="E54" t="s">
        <v>26</v>
      </c>
      <c r="F54">
        <v>3386.6000000000004</v>
      </c>
      <c r="G54" t="s">
        <v>15</v>
      </c>
      <c r="H54">
        <v>15000</v>
      </c>
      <c r="I54" s="4">
        <v>0</v>
      </c>
    </row>
    <row r="55" spans="1:9" x14ac:dyDescent="0.35">
      <c r="A55" s="2">
        <v>44409</v>
      </c>
      <c r="B55" t="s">
        <v>47</v>
      </c>
      <c r="C55" t="s">
        <v>48</v>
      </c>
      <c r="D55" t="s">
        <v>49</v>
      </c>
      <c r="E55" t="s">
        <v>26</v>
      </c>
      <c r="F55">
        <v>4028</v>
      </c>
      <c r="G55" t="s">
        <v>11</v>
      </c>
      <c r="H55">
        <v>15000</v>
      </c>
      <c r="I55" s="4">
        <v>0</v>
      </c>
    </row>
    <row r="56" spans="1:9" x14ac:dyDescent="0.35">
      <c r="A56" s="2">
        <v>44409</v>
      </c>
      <c r="B56" t="s">
        <v>23</v>
      </c>
      <c r="C56" t="s">
        <v>24</v>
      </c>
      <c r="D56" t="s">
        <v>25</v>
      </c>
      <c r="E56" t="s">
        <v>26</v>
      </c>
      <c r="F56">
        <v>5532.7999999999993</v>
      </c>
      <c r="G56" t="s">
        <v>15</v>
      </c>
      <c r="H56">
        <v>15000</v>
      </c>
      <c r="I56" s="4">
        <v>0</v>
      </c>
    </row>
    <row r="57" spans="1:9" x14ac:dyDescent="0.35">
      <c r="A57" s="2">
        <v>44409</v>
      </c>
      <c r="B57" t="s">
        <v>34</v>
      </c>
      <c r="C57" t="s">
        <v>35</v>
      </c>
      <c r="D57" t="s">
        <v>36</v>
      </c>
      <c r="E57" t="s">
        <v>26</v>
      </c>
      <c r="F57">
        <v>10200</v>
      </c>
      <c r="G57" t="s">
        <v>43</v>
      </c>
      <c r="H57">
        <v>15000</v>
      </c>
      <c r="I57" s="4">
        <v>0</v>
      </c>
    </row>
    <row r="58" spans="1:9" x14ac:dyDescent="0.35">
      <c r="A58" s="2">
        <v>44409</v>
      </c>
      <c r="B58" t="s">
        <v>23</v>
      </c>
      <c r="C58" t="s">
        <v>24</v>
      </c>
      <c r="D58" t="s">
        <v>25</v>
      </c>
      <c r="E58" t="s">
        <v>26</v>
      </c>
      <c r="F58">
        <v>13923</v>
      </c>
      <c r="G58" t="s">
        <v>43</v>
      </c>
      <c r="H58">
        <v>15000</v>
      </c>
      <c r="I58" s="4">
        <v>0</v>
      </c>
    </row>
    <row r="59" spans="1:9" x14ac:dyDescent="0.35">
      <c r="A59" s="2">
        <v>44409</v>
      </c>
      <c r="B59" t="s">
        <v>47</v>
      </c>
      <c r="C59" t="s">
        <v>48</v>
      </c>
      <c r="D59" t="s">
        <v>49</v>
      </c>
      <c r="E59" t="s">
        <v>26</v>
      </c>
      <c r="F59">
        <v>17593.399999999998</v>
      </c>
      <c r="G59" t="s">
        <v>15</v>
      </c>
      <c r="H59">
        <v>15000</v>
      </c>
      <c r="I59" s="4">
        <v>1759.34</v>
      </c>
    </row>
    <row r="60" spans="1:9" x14ac:dyDescent="0.35">
      <c r="A60" s="2">
        <v>44409</v>
      </c>
      <c r="B60" t="s">
        <v>56</v>
      </c>
      <c r="C60" t="s">
        <v>57</v>
      </c>
      <c r="D60" t="s">
        <v>58</v>
      </c>
      <c r="E60" t="s">
        <v>26</v>
      </c>
      <c r="F60">
        <v>17666</v>
      </c>
      <c r="G60" t="s">
        <v>11</v>
      </c>
      <c r="H60">
        <v>15000</v>
      </c>
      <c r="I60" s="4">
        <v>1766.6000000000001</v>
      </c>
    </row>
    <row r="61" spans="1:9" x14ac:dyDescent="0.35">
      <c r="A61" s="2">
        <v>44409</v>
      </c>
      <c r="B61" t="s">
        <v>34</v>
      </c>
      <c r="C61" t="s">
        <v>35</v>
      </c>
      <c r="D61" t="s">
        <v>36</v>
      </c>
      <c r="E61" t="s">
        <v>26</v>
      </c>
      <c r="F61">
        <v>21420</v>
      </c>
      <c r="G61" t="s">
        <v>43</v>
      </c>
      <c r="H61">
        <v>15000</v>
      </c>
      <c r="I61" s="4">
        <v>2142</v>
      </c>
    </row>
    <row r="62" spans="1:9" x14ac:dyDescent="0.35">
      <c r="A62" s="2">
        <v>44409</v>
      </c>
      <c r="B62" t="s">
        <v>23</v>
      </c>
      <c r="C62" t="s">
        <v>24</v>
      </c>
      <c r="D62" t="s">
        <v>25</v>
      </c>
      <c r="E62" t="s">
        <v>26</v>
      </c>
      <c r="F62">
        <v>24080</v>
      </c>
      <c r="G62" t="s">
        <v>11</v>
      </c>
      <c r="H62">
        <v>15000</v>
      </c>
      <c r="I62" s="4">
        <v>2408</v>
      </c>
    </row>
    <row r="63" spans="1:9" x14ac:dyDescent="0.35">
      <c r="A63" s="2">
        <v>44409</v>
      </c>
      <c r="B63" t="s">
        <v>47</v>
      </c>
      <c r="C63" t="s">
        <v>48</v>
      </c>
      <c r="D63" t="s">
        <v>49</v>
      </c>
      <c r="E63" t="s">
        <v>26</v>
      </c>
      <c r="F63">
        <v>27531</v>
      </c>
      <c r="G63" t="s">
        <v>43</v>
      </c>
      <c r="H63">
        <v>15000</v>
      </c>
      <c r="I63" s="4">
        <v>2753.1000000000004</v>
      </c>
    </row>
    <row r="64" spans="1:9" x14ac:dyDescent="0.35">
      <c r="A64" s="2">
        <v>44409</v>
      </c>
      <c r="B64" t="s">
        <v>56</v>
      </c>
      <c r="C64" t="s">
        <v>57</v>
      </c>
      <c r="D64" t="s">
        <v>58</v>
      </c>
      <c r="E64" t="s">
        <v>26</v>
      </c>
      <c r="F64">
        <v>32795.700000000004</v>
      </c>
      <c r="G64" t="s">
        <v>15</v>
      </c>
      <c r="H64">
        <v>15000</v>
      </c>
      <c r="I64" s="4">
        <v>3279.5700000000006</v>
      </c>
    </row>
    <row r="65" spans="1:9" x14ac:dyDescent="0.35">
      <c r="A65" s="2">
        <v>44440</v>
      </c>
      <c r="B65" t="s">
        <v>47</v>
      </c>
      <c r="C65" t="s">
        <v>48</v>
      </c>
      <c r="D65" t="s">
        <v>49</v>
      </c>
      <c r="E65" t="s">
        <v>26</v>
      </c>
      <c r="F65">
        <v>7008</v>
      </c>
      <c r="G65" t="s">
        <v>43</v>
      </c>
      <c r="H65">
        <v>15000</v>
      </c>
      <c r="I65" s="4">
        <v>0</v>
      </c>
    </row>
    <row r="66" spans="1:9" x14ac:dyDescent="0.35">
      <c r="A66" s="2">
        <v>44440</v>
      </c>
      <c r="B66" t="s">
        <v>23</v>
      </c>
      <c r="C66" t="s">
        <v>24</v>
      </c>
      <c r="D66" t="s">
        <v>25</v>
      </c>
      <c r="E66" t="s">
        <v>26</v>
      </c>
      <c r="F66">
        <v>8099.6999999999989</v>
      </c>
      <c r="G66" t="s">
        <v>11</v>
      </c>
      <c r="H66">
        <v>15000</v>
      </c>
      <c r="I66" s="4">
        <v>0</v>
      </c>
    </row>
    <row r="67" spans="1:9" x14ac:dyDescent="0.35">
      <c r="A67" s="2">
        <v>44440</v>
      </c>
      <c r="B67" t="s">
        <v>34</v>
      </c>
      <c r="C67" t="s">
        <v>35</v>
      </c>
      <c r="D67" t="s">
        <v>36</v>
      </c>
      <c r="E67" t="s">
        <v>26</v>
      </c>
      <c r="F67">
        <v>9840</v>
      </c>
      <c r="G67" t="s">
        <v>15</v>
      </c>
      <c r="H67">
        <v>15000</v>
      </c>
      <c r="I67" s="4">
        <v>0</v>
      </c>
    </row>
    <row r="68" spans="1:9" x14ac:dyDescent="0.35">
      <c r="A68" s="2">
        <v>44440</v>
      </c>
      <c r="B68" t="s">
        <v>50</v>
      </c>
      <c r="C68" t="s">
        <v>51</v>
      </c>
      <c r="D68" t="s">
        <v>52</v>
      </c>
      <c r="E68" t="s">
        <v>26</v>
      </c>
      <c r="F68">
        <v>10218</v>
      </c>
      <c r="G68" t="s">
        <v>15</v>
      </c>
      <c r="H68">
        <v>15000</v>
      </c>
      <c r="I68" s="4">
        <v>0</v>
      </c>
    </row>
    <row r="69" spans="1:9" x14ac:dyDescent="0.35">
      <c r="A69" s="2">
        <v>44440</v>
      </c>
      <c r="B69" t="s">
        <v>34</v>
      </c>
      <c r="C69" t="s">
        <v>35</v>
      </c>
      <c r="D69" t="s">
        <v>36</v>
      </c>
      <c r="E69" t="s">
        <v>26</v>
      </c>
      <c r="F69">
        <v>14311.2</v>
      </c>
      <c r="G69" t="s">
        <v>11</v>
      </c>
      <c r="H69">
        <v>15000</v>
      </c>
      <c r="I69" s="4">
        <v>0</v>
      </c>
    </row>
    <row r="70" spans="1:9" x14ac:dyDescent="0.35">
      <c r="A70" s="2">
        <v>44440</v>
      </c>
      <c r="B70" t="s">
        <v>34</v>
      </c>
      <c r="C70" t="s">
        <v>35</v>
      </c>
      <c r="D70" t="s">
        <v>36</v>
      </c>
      <c r="E70" t="s">
        <v>26</v>
      </c>
      <c r="F70">
        <v>14715.2</v>
      </c>
      <c r="G70" t="s">
        <v>15</v>
      </c>
      <c r="H70">
        <v>15000</v>
      </c>
      <c r="I70" s="4">
        <v>0</v>
      </c>
    </row>
    <row r="71" spans="1:9" x14ac:dyDescent="0.35">
      <c r="A71" s="2">
        <v>44440</v>
      </c>
      <c r="B71" t="s">
        <v>56</v>
      </c>
      <c r="C71" t="s">
        <v>57</v>
      </c>
      <c r="D71" t="s">
        <v>58</v>
      </c>
      <c r="E71" t="s">
        <v>26</v>
      </c>
      <c r="F71">
        <v>19147.8</v>
      </c>
      <c r="G71" t="s">
        <v>15</v>
      </c>
      <c r="H71">
        <v>15000</v>
      </c>
      <c r="I71" s="4">
        <v>1914.78</v>
      </c>
    </row>
    <row r="72" spans="1:9" x14ac:dyDescent="0.35">
      <c r="A72" s="2">
        <v>44440</v>
      </c>
      <c r="B72" t="s">
        <v>34</v>
      </c>
      <c r="C72" t="s">
        <v>35</v>
      </c>
      <c r="D72" t="s">
        <v>36</v>
      </c>
      <c r="E72" t="s">
        <v>26</v>
      </c>
      <c r="F72">
        <v>20760.300000000003</v>
      </c>
      <c r="G72" t="s">
        <v>15</v>
      </c>
      <c r="H72">
        <v>15000</v>
      </c>
      <c r="I72" s="4">
        <v>2076.0300000000002</v>
      </c>
    </row>
    <row r="73" spans="1:9" x14ac:dyDescent="0.35">
      <c r="A73" s="2">
        <v>44440</v>
      </c>
      <c r="B73" t="s">
        <v>56</v>
      </c>
      <c r="C73" t="s">
        <v>57</v>
      </c>
      <c r="D73" t="s">
        <v>58</v>
      </c>
      <c r="E73" t="s">
        <v>26</v>
      </c>
      <c r="F73">
        <v>24579.8</v>
      </c>
      <c r="G73" t="s">
        <v>11</v>
      </c>
      <c r="H73">
        <v>15000</v>
      </c>
      <c r="I73" s="4">
        <v>2457.98</v>
      </c>
    </row>
    <row r="74" spans="1:9" x14ac:dyDescent="0.35">
      <c r="A74" s="2">
        <v>44440</v>
      </c>
      <c r="B74" t="s">
        <v>56</v>
      </c>
      <c r="C74" t="s">
        <v>57</v>
      </c>
      <c r="D74" t="s">
        <v>58</v>
      </c>
      <c r="E74" t="s">
        <v>26</v>
      </c>
      <c r="F74">
        <v>25946.300000000003</v>
      </c>
      <c r="G74" t="s">
        <v>43</v>
      </c>
      <c r="H74">
        <v>15000</v>
      </c>
      <c r="I74" s="4">
        <v>2594.6300000000006</v>
      </c>
    </row>
    <row r="75" spans="1:9" x14ac:dyDescent="0.35">
      <c r="A75" s="2">
        <v>44440</v>
      </c>
      <c r="B75" t="s">
        <v>23</v>
      </c>
      <c r="C75" t="s">
        <v>24</v>
      </c>
      <c r="D75" t="s">
        <v>25</v>
      </c>
      <c r="E75" t="s">
        <v>26</v>
      </c>
      <c r="F75">
        <v>30367.999999999996</v>
      </c>
      <c r="G75" t="s">
        <v>15</v>
      </c>
      <c r="H75">
        <v>15000</v>
      </c>
      <c r="I75" s="4">
        <v>3036.7999999999997</v>
      </c>
    </row>
    <row r="76" spans="1:9" x14ac:dyDescent="0.35">
      <c r="A76" s="2">
        <v>44440</v>
      </c>
      <c r="B76" t="s">
        <v>47</v>
      </c>
      <c r="C76" t="s">
        <v>48</v>
      </c>
      <c r="D76" t="s">
        <v>49</v>
      </c>
      <c r="E76" t="s">
        <v>26</v>
      </c>
      <c r="F76">
        <v>35640</v>
      </c>
      <c r="G76" t="s">
        <v>11</v>
      </c>
      <c r="H76">
        <v>15000</v>
      </c>
      <c r="I76" s="4">
        <v>3564</v>
      </c>
    </row>
    <row r="77" spans="1:9" x14ac:dyDescent="0.35">
      <c r="A77" s="2">
        <v>44470</v>
      </c>
      <c r="B77" t="s">
        <v>50</v>
      </c>
      <c r="C77" t="s">
        <v>51</v>
      </c>
      <c r="D77" t="s">
        <v>52</v>
      </c>
      <c r="E77" t="s">
        <v>26</v>
      </c>
      <c r="F77">
        <v>4201.6000000000004</v>
      </c>
      <c r="G77" t="s">
        <v>15</v>
      </c>
      <c r="H77">
        <v>15000</v>
      </c>
      <c r="I77" s="4">
        <v>0</v>
      </c>
    </row>
    <row r="78" spans="1:9" x14ac:dyDescent="0.35">
      <c r="A78" s="2">
        <v>44470</v>
      </c>
      <c r="B78" t="s">
        <v>23</v>
      </c>
      <c r="C78" t="s">
        <v>24</v>
      </c>
      <c r="D78" t="s">
        <v>25</v>
      </c>
      <c r="E78" t="s">
        <v>26</v>
      </c>
      <c r="F78">
        <v>15262.8</v>
      </c>
      <c r="G78" t="s">
        <v>43</v>
      </c>
      <c r="H78">
        <v>15000</v>
      </c>
      <c r="I78" s="4">
        <v>1526.28</v>
      </c>
    </row>
    <row r="79" spans="1:9" x14ac:dyDescent="0.35">
      <c r="A79" s="2">
        <v>44470</v>
      </c>
      <c r="B79" t="s">
        <v>56</v>
      </c>
      <c r="C79" t="s">
        <v>57</v>
      </c>
      <c r="D79" t="s">
        <v>58</v>
      </c>
      <c r="E79" t="s">
        <v>26</v>
      </c>
      <c r="F79">
        <v>20790</v>
      </c>
      <c r="G79" t="s">
        <v>15</v>
      </c>
      <c r="H79">
        <v>15000</v>
      </c>
      <c r="I79" s="4">
        <v>2079</v>
      </c>
    </row>
    <row r="80" spans="1:9" x14ac:dyDescent="0.35">
      <c r="A80" s="2">
        <v>44470</v>
      </c>
      <c r="B80" t="s">
        <v>50</v>
      </c>
      <c r="C80" t="s">
        <v>51</v>
      </c>
      <c r="D80" t="s">
        <v>52</v>
      </c>
      <c r="E80" t="s">
        <v>26</v>
      </c>
      <c r="F80">
        <v>21878.5</v>
      </c>
      <c r="G80" t="s">
        <v>11</v>
      </c>
      <c r="H80">
        <v>15000</v>
      </c>
      <c r="I80" s="4">
        <v>2187.85</v>
      </c>
    </row>
    <row r="81" spans="1:9" x14ac:dyDescent="0.35">
      <c r="A81" s="2">
        <v>44470</v>
      </c>
      <c r="B81" t="s">
        <v>56</v>
      </c>
      <c r="C81" t="s">
        <v>57</v>
      </c>
      <c r="D81" t="s">
        <v>58</v>
      </c>
      <c r="E81" t="s">
        <v>26</v>
      </c>
      <c r="F81">
        <v>22136.800000000003</v>
      </c>
      <c r="G81" t="s">
        <v>11</v>
      </c>
      <c r="H81">
        <v>15000</v>
      </c>
      <c r="I81" s="4">
        <v>2213.6800000000003</v>
      </c>
    </row>
    <row r="82" spans="1:9" x14ac:dyDescent="0.35">
      <c r="A82" s="2">
        <v>44470</v>
      </c>
      <c r="B82" t="s">
        <v>56</v>
      </c>
      <c r="C82" t="s">
        <v>57</v>
      </c>
      <c r="D82" t="s">
        <v>58</v>
      </c>
      <c r="E82" t="s">
        <v>26</v>
      </c>
      <c r="F82">
        <v>23240.400000000001</v>
      </c>
      <c r="G82" t="s">
        <v>15</v>
      </c>
      <c r="H82">
        <v>15000</v>
      </c>
      <c r="I82" s="4">
        <v>2324.0400000000004</v>
      </c>
    </row>
    <row r="83" spans="1:9" x14ac:dyDescent="0.35">
      <c r="A83" s="2">
        <v>44470</v>
      </c>
      <c r="B83" t="s">
        <v>50</v>
      </c>
      <c r="C83" t="s">
        <v>51</v>
      </c>
      <c r="D83" t="s">
        <v>52</v>
      </c>
      <c r="E83" t="s">
        <v>26</v>
      </c>
      <c r="F83">
        <v>41989.599999999999</v>
      </c>
      <c r="G83" t="s">
        <v>11</v>
      </c>
      <c r="H83">
        <v>15000</v>
      </c>
      <c r="I83" s="4">
        <v>4198.96</v>
      </c>
    </row>
    <row r="84" spans="1:9" x14ac:dyDescent="0.35">
      <c r="A84" s="2">
        <v>44501</v>
      </c>
      <c r="B84" t="s">
        <v>34</v>
      </c>
      <c r="C84" t="s">
        <v>35</v>
      </c>
      <c r="D84" t="s">
        <v>36</v>
      </c>
      <c r="E84" t="s">
        <v>26</v>
      </c>
      <c r="F84">
        <v>9006</v>
      </c>
      <c r="G84" t="s">
        <v>43</v>
      </c>
      <c r="H84">
        <v>15000</v>
      </c>
      <c r="I84" s="4">
        <v>0</v>
      </c>
    </row>
    <row r="85" spans="1:9" x14ac:dyDescent="0.35">
      <c r="A85" s="2">
        <v>44501</v>
      </c>
      <c r="B85" t="s">
        <v>50</v>
      </c>
      <c r="C85" t="s">
        <v>51</v>
      </c>
      <c r="D85" t="s">
        <v>52</v>
      </c>
      <c r="E85" t="s">
        <v>26</v>
      </c>
      <c r="F85">
        <v>10573.5</v>
      </c>
      <c r="G85" t="s">
        <v>11</v>
      </c>
      <c r="H85">
        <v>15000</v>
      </c>
      <c r="I85" s="4">
        <v>0</v>
      </c>
    </row>
    <row r="86" spans="1:9" x14ac:dyDescent="0.35">
      <c r="A86" s="2">
        <v>44501</v>
      </c>
      <c r="B86" t="s">
        <v>47</v>
      </c>
      <c r="C86" t="s">
        <v>48</v>
      </c>
      <c r="D86" t="s">
        <v>49</v>
      </c>
      <c r="E86" t="s">
        <v>26</v>
      </c>
      <c r="F86">
        <v>13230</v>
      </c>
      <c r="G86" t="s">
        <v>15</v>
      </c>
      <c r="H86">
        <v>15000</v>
      </c>
      <c r="I86" s="4">
        <v>0</v>
      </c>
    </row>
    <row r="87" spans="1:9" x14ac:dyDescent="0.35">
      <c r="A87" s="2">
        <v>44501</v>
      </c>
      <c r="B87" t="s">
        <v>23</v>
      </c>
      <c r="C87" t="s">
        <v>24</v>
      </c>
      <c r="D87" t="s">
        <v>25</v>
      </c>
      <c r="E87" t="s">
        <v>26</v>
      </c>
      <c r="F87">
        <v>15403.600000000002</v>
      </c>
      <c r="G87" t="s">
        <v>15</v>
      </c>
      <c r="H87">
        <v>15000</v>
      </c>
      <c r="I87" s="4">
        <v>1540.3600000000004</v>
      </c>
    </row>
    <row r="88" spans="1:9" x14ac:dyDescent="0.35">
      <c r="A88" s="2">
        <v>44501</v>
      </c>
      <c r="B88" t="s">
        <v>34</v>
      </c>
      <c r="C88" t="s">
        <v>35</v>
      </c>
      <c r="D88" t="s">
        <v>36</v>
      </c>
      <c r="E88" t="s">
        <v>26</v>
      </c>
      <c r="F88">
        <v>16394.399999999998</v>
      </c>
      <c r="G88" t="s">
        <v>15</v>
      </c>
      <c r="H88">
        <v>15000</v>
      </c>
      <c r="I88" s="4">
        <v>1639.4399999999998</v>
      </c>
    </row>
    <row r="89" spans="1:9" x14ac:dyDescent="0.35">
      <c r="A89" s="2">
        <v>44501</v>
      </c>
      <c r="B89" t="s">
        <v>34</v>
      </c>
      <c r="C89" t="s">
        <v>35</v>
      </c>
      <c r="D89" t="s">
        <v>36</v>
      </c>
      <c r="E89" t="s">
        <v>26</v>
      </c>
      <c r="F89">
        <v>16606</v>
      </c>
      <c r="G89" t="s">
        <v>43</v>
      </c>
      <c r="H89">
        <v>15000</v>
      </c>
      <c r="I89" s="4">
        <v>1660.6000000000001</v>
      </c>
    </row>
    <row r="90" spans="1:9" x14ac:dyDescent="0.35">
      <c r="A90" s="2">
        <v>44501</v>
      </c>
      <c r="B90" t="s">
        <v>23</v>
      </c>
      <c r="C90" t="s">
        <v>24</v>
      </c>
      <c r="D90" t="s">
        <v>25</v>
      </c>
      <c r="E90" t="s">
        <v>26</v>
      </c>
      <c r="F90">
        <v>18452.599999999999</v>
      </c>
      <c r="G90" t="s">
        <v>43</v>
      </c>
      <c r="H90">
        <v>15000</v>
      </c>
      <c r="I90" s="4">
        <v>1845.26</v>
      </c>
    </row>
    <row r="91" spans="1:9" x14ac:dyDescent="0.35">
      <c r="A91" s="2">
        <v>44501</v>
      </c>
      <c r="B91" t="s">
        <v>50</v>
      </c>
      <c r="C91" t="s">
        <v>51</v>
      </c>
      <c r="D91" t="s">
        <v>52</v>
      </c>
      <c r="E91" t="s">
        <v>26</v>
      </c>
      <c r="F91">
        <v>20062.5</v>
      </c>
      <c r="G91" t="s">
        <v>11</v>
      </c>
      <c r="H91">
        <v>15000</v>
      </c>
      <c r="I91" s="4">
        <v>2006.25</v>
      </c>
    </row>
    <row r="92" spans="1:9" x14ac:dyDescent="0.35">
      <c r="A92" s="2">
        <v>44501</v>
      </c>
      <c r="B92" t="s">
        <v>56</v>
      </c>
      <c r="C92" t="s">
        <v>57</v>
      </c>
      <c r="D92" t="s">
        <v>58</v>
      </c>
      <c r="E92" t="s">
        <v>26</v>
      </c>
      <c r="F92">
        <v>22900.499999999996</v>
      </c>
      <c r="G92" t="s">
        <v>11</v>
      </c>
      <c r="H92">
        <v>15000</v>
      </c>
      <c r="I92" s="4">
        <v>2290.0499999999997</v>
      </c>
    </row>
    <row r="93" spans="1:9" x14ac:dyDescent="0.35">
      <c r="A93" s="2">
        <v>44501</v>
      </c>
      <c r="B93" t="s">
        <v>56</v>
      </c>
      <c r="C93" t="s">
        <v>57</v>
      </c>
      <c r="D93" t="s">
        <v>58</v>
      </c>
      <c r="E93" t="s">
        <v>26</v>
      </c>
      <c r="F93">
        <v>23057.999999999996</v>
      </c>
      <c r="G93" t="s">
        <v>43</v>
      </c>
      <c r="H93">
        <v>15000</v>
      </c>
      <c r="I93" s="4">
        <v>2305.7999999999997</v>
      </c>
    </row>
    <row r="94" spans="1:9" x14ac:dyDescent="0.35">
      <c r="A94" s="2">
        <v>44501</v>
      </c>
      <c r="B94" t="s">
        <v>34</v>
      </c>
      <c r="C94" t="s">
        <v>35</v>
      </c>
      <c r="D94" t="s">
        <v>36</v>
      </c>
      <c r="E94" t="s">
        <v>26</v>
      </c>
      <c r="F94">
        <v>37560</v>
      </c>
      <c r="G94" t="s">
        <v>43</v>
      </c>
      <c r="H94">
        <v>15000</v>
      </c>
      <c r="I94" s="4">
        <v>3756</v>
      </c>
    </row>
    <row r="95" spans="1:9" x14ac:dyDescent="0.35">
      <c r="A95" s="2">
        <v>44501</v>
      </c>
      <c r="B95" t="s">
        <v>50</v>
      </c>
      <c r="C95" t="s">
        <v>51</v>
      </c>
      <c r="D95" t="s">
        <v>52</v>
      </c>
      <c r="E95" t="s">
        <v>26</v>
      </c>
      <c r="F95">
        <v>38570</v>
      </c>
      <c r="G95" t="s">
        <v>11</v>
      </c>
      <c r="H95">
        <v>15000</v>
      </c>
      <c r="I95" s="4">
        <v>3857</v>
      </c>
    </row>
    <row r="96" spans="1:9" x14ac:dyDescent="0.35">
      <c r="A96" s="2">
        <v>44501</v>
      </c>
      <c r="B96" t="s">
        <v>23</v>
      </c>
      <c r="C96" t="s">
        <v>24</v>
      </c>
      <c r="D96" t="s">
        <v>25</v>
      </c>
      <c r="E96" t="s">
        <v>26</v>
      </c>
      <c r="F96">
        <v>39199.599999999999</v>
      </c>
      <c r="G96" t="s">
        <v>43</v>
      </c>
      <c r="H96">
        <v>15000</v>
      </c>
      <c r="I96" s="4">
        <v>3919.96</v>
      </c>
    </row>
    <row r="97" spans="1:9" x14ac:dyDescent="0.35">
      <c r="A97" s="2">
        <v>44531</v>
      </c>
      <c r="B97" t="s">
        <v>34</v>
      </c>
      <c r="C97" t="s">
        <v>35</v>
      </c>
      <c r="D97" t="s">
        <v>36</v>
      </c>
      <c r="E97" t="s">
        <v>26</v>
      </c>
      <c r="F97">
        <v>8082.7999999999993</v>
      </c>
      <c r="G97" t="s">
        <v>11</v>
      </c>
      <c r="H97">
        <v>15000</v>
      </c>
      <c r="I97" s="4">
        <v>0</v>
      </c>
    </row>
    <row r="98" spans="1:9" x14ac:dyDescent="0.35">
      <c r="A98" s="2">
        <v>44531</v>
      </c>
      <c r="B98" t="s">
        <v>50</v>
      </c>
      <c r="C98" t="s">
        <v>51</v>
      </c>
      <c r="D98" t="s">
        <v>52</v>
      </c>
      <c r="E98" t="s">
        <v>26</v>
      </c>
      <c r="F98">
        <v>9826.4</v>
      </c>
      <c r="G98" t="s">
        <v>43</v>
      </c>
      <c r="H98">
        <v>15000</v>
      </c>
      <c r="I98" s="4">
        <v>0</v>
      </c>
    </row>
    <row r="99" spans="1:9" x14ac:dyDescent="0.35">
      <c r="A99" s="2">
        <v>44531</v>
      </c>
      <c r="B99" t="s">
        <v>56</v>
      </c>
      <c r="C99" t="s">
        <v>57</v>
      </c>
      <c r="D99" t="s">
        <v>58</v>
      </c>
      <c r="E99" t="s">
        <v>26</v>
      </c>
      <c r="F99">
        <v>12328</v>
      </c>
      <c r="G99" t="s">
        <v>15</v>
      </c>
      <c r="H99">
        <v>15000</v>
      </c>
      <c r="I99" s="4">
        <v>0</v>
      </c>
    </row>
    <row r="100" spans="1:9" x14ac:dyDescent="0.35">
      <c r="A100" s="2">
        <v>44531</v>
      </c>
      <c r="B100" t="s">
        <v>34</v>
      </c>
      <c r="C100" t="s">
        <v>35</v>
      </c>
      <c r="D100" t="s">
        <v>36</v>
      </c>
      <c r="E100" t="s">
        <v>26</v>
      </c>
      <c r="F100">
        <v>24544</v>
      </c>
      <c r="G100" t="s">
        <v>15</v>
      </c>
      <c r="H100">
        <v>15000</v>
      </c>
      <c r="I100" s="4">
        <v>2454.4</v>
      </c>
    </row>
    <row r="101" spans="1:9" x14ac:dyDescent="0.35">
      <c r="A101" s="2">
        <v>44531</v>
      </c>
      <c r="B101" t="s">
        <v>23</v>
      </c>
      <c r="C101" t="s">
        <v>24</v>
      </c>
      <c r="D101" t="s">
        <v>25</v>
      </c>
      <c r="E101" t="s">
        <v>26</v>
      </c>
      <c r="F101">
        <v>27350.400000000001</v>
      </c>
      <c r="G101" t="s">
        <v>43</v>
      </c>
      <c r="H101">
        <v>15000</v>
      </c>
      <c r="I101" s="4">
        <v>2735.0400000000004</v>
      </c>
    </row>
    <row r="102" spans="1:9" x14ac:dyDescent="0.35">
      <c r="A102" s="2">
        <v>44531</v>
      </c>
      <c r="B102" t="s">
        <v>47</v>
      </c>
      <c r="C102" t="s">
        <v>48</v>
      </c>
      <c r="D102" t="s">
        <v>49</v>
      </c>
      <c r="E102" t="s">
        <v>26</v>
      </c>
      <c r="F102">
        <v>28845</v>
      </c>
      <c r="G102" t="s">
        <v>15</v>
      </c>
      <c r="H102">
        <v>15000</v>
      </c>
      <c r="I102" s="4">
        <v>2884.5</v>
      </c>
    </row>
    <row r="103" spans="1:9" x14ac:dyDescent="0.35">
      <c r="A103" s="2">
        <v>44531</v>
      </c>
      <c r="B103" t="s">
        <v>23</v>
      </c>
      <c r="C103" t="s">
        <v>24</v>
      </c>
      <c r="D103" t="s">
        <v>25</v>
      </c>
      <c r="E103" t="s">
        <v>26</v>
      </c>
      <c r="F103">
        <v>43593.599999999999</v>
      </c>
      <c r="G103" t="s">
        <v>15</v>
      </c>
      <c r="H103">
        <v>15000</v>
      </c>
      <c r="I103" s="4">
        <v>4359.3599999999997</v>
      </c>
    </row>
  </sheetData>
  <mergeCells count="1">
    <mergeCell ref="A1:G1"/>
  </mergeCells>
  <conditionalFormatting sqref="F2:F3 F5:F1048576">
    <cfRule type="top10" dxfId="3" priority="1" rank="5"/>
  </conditionalFormatting>
  <hyperlinks>
    <hyperlink ref="N1" location="'Cover sheet'!A1" display="Back to Cover Page" xr:uid="{0756859D-DBE4-4AE8-8EC4-C484041072C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BEFDC-9F7C-4976-9710-19107168C18F}">
  <dimension ref="A1:N100"/>
  <sheetViews>
    <sheetView workbookViewId="0">
      <selection activeCell="J2" sqref="J2"/>
    </sheetView>
  </sheetViews>
  <sheetFormatPr defaultRowHeight="14.5" x14ac:dyDescent="0.35"/>
  <cols>
    <col min="1" max="1" width="7.08984375" bestFit="1" customWidth="1"/>
    <col min="2" max="2" width="15.81640625" bestFit="1" customWidth="1"/>
    <col min="3" max="3" width="9.7265625" bestFit="1" customWidth="1"/>
    <col min="4" max="4" width="10.453125" bestFit="1" customWidth="1"/>
    <col min="5" max="5" width="9.36328125" bestFit="1" customWidth="1"/>
    <col min="6" max="6" width="12.1796875" bestFit="1" customWidth="1"/>
    <col min="7" max="7" width="12.54296875" bestFit="1" customWidth="1"/>
    <col min="9" max="9" width="11" bestFit="1" customWidth="1"/>
    <col min="10" max="10" width="10.1796875" customWidth="1"/>
    <col min="11" max="11" width="15.81640625" bestFit="1" customWidth="1"/>
    <col min="12" max="12" width="10.81640625" bestFit="1" customWidth="1"/>
  </cols>
  <sheetData>
    <row r="1" spans="1:14" ht="31" x14ac:dyDescent="0.35">
      <c r="A1" s="22" t="s">
        <v>177</v>
      </c>
      <c r="B1" s="22"/>
      <c r="C1" s="22"/>
      <c r="D1" s="22"/>
      <c r="E1" s="22"/>
      <c r="F1" s="22"/>
      <c r="G1" s="22"/>
      <c r="N1" s="15" t="s">
        <v>174</v>
      </c>
    </row>
    <row r="3" spans="1:14" ht="15" thickBot="1" x14ac:dyDescent="0.4"/>
    <row r="4" spans="1:14" ht="32" thickTop="1" thickBot="1" x14ac:dyDescent="0.4">
      <c r="A4" s="20" t="s">
        <v>0</v>
      </c>
      <c r="B4" s="20" t="s">
        <v>1</v>
      </c>
      <c r="C4" s="20" t="s">
        <v>2</v>
      </c>
      <c r="D4" s="20" t="s">
        <v>3</v>
      </c>
      <c r="E4" s="20" t="s">
        <v>4</v>
      </c>
      <c r="F4" s="20" t="s">
        <v>5</v>
      </c>
      <c r="G4" s="20" t="s">
        <v>6</v>
      </c>
      <c r="H4" s="20" t="s">
        <v>86</v>
      </c>
      <c r="I4" s="20" t="s">
        <v>87</v>
      </c>
      <c r="J4" s="20"/>
      <c r="K4" s="20" t="s">
        <v>88</v>
      </c>
    </row>
    <row r="5" spans="1:14" ht="15" thickTop="1" x14ac:dyDescent="0.35">
      <c r="A5" s="2">
        <v>44197</v>
      </c>
      <c r="B5" t="s">
        <v>16</v>
      </c>
      <c r="C5" t="s">
        <v>17</v>
      </c>
      <c r="D5" t="s">
        <v>18</v>
      </c>
      <c r="E5" t="s">
        <v>10</v>
      </c>
      <c r="F5">
        <v>2954.7</v>
      </c>
      <c r="G5" t="s">
        <v>15</v>
      </c>
      <c r="H5">
        <v>15000</v>
      </c>
      <c r="I5" s="4">
        <f t="shared" ref="I5:I36" si="0">IF(F5&gt;=H5,(Commission*F5),0)</f>
        <v>0</v>
      </c>
      <c r="K5" t="s">
        <v>16</v>
      </c>
      <c r="L5" s="6">
        <f>SUMIF(B$5:B$100,K5,F$5:F$100)</f>
        <v>526806.6</v>
      </c>
    </row>
    <row r="6" spans="1:14" x14ac:dyDescent="0.35">
      <c r="A6" s="2">
        <v>44197</v>
      </c>
      <c r="B6" t="s">
        <v>68</v>
      </c>
      <c r="C6" t="s">
        <v>69</v>
      </c>
      <c r="D6" t="s">
        <v>70</v>
      </c>
      <c r="E6" t="s">
        <v>10</v>
      </c>
      <c r="F6">
        <v>6796.7999999999993</v>
      </c>
      <c r="G6" t="s">
        <v>11</v>
      </c>
      <c r="H6">
        <v>15000</v>
      </c>
      <c r="I6" s="4">
        <f t="shared" si="0"/>
        <v>0</v>
      </c>
      <c r="K6" t="s">
        <v>68</v>
      </c>
      <c r="L6" s="6">
        <f t="shared" ref="L6:L9" si="1">SUMIF(B$5:B$100,K6,F$5:F$100)</f>
        <v>227895.80000000002</v>
      </c>
    </row>
    <row r="7" spans="1:14" x14ac:dyDescent="0.35">
      <c r="A7" s="2">
        <v>44197</v>
      </c>
      <c r="B7" t="s">
        <v>68</v>
      </c>
      <c r="C7" t="s">
        <v>69</v>
      </c>
      <c r="D7" t="s">
        <v>70</v>
      </c>
      <c r="E7" t="s">
        <v>10</v>
      </c>
      <c r="F7">
        <v>8188</v>
      </c>
      <c r="G7" t="s">
        <v>43</v>
      </c>
      <c r="H7">
        <v>15000</v>
      </c>
      <c r="I7" s="4">
        <f t="shared" si="0"/>
        <v>0</v>
      </c>
      <c r="K7" t="s">
        <v>7</v>
      </c>
      <c r="L7" s="6">
        <f t="shared" si="1"/>
        <v>368364.79999999999</v>
      </c>
    </row>
    <row r="8" spans="1:14" x14ac:dyDescent="0.35">
      <c r="A8" s="2">
        <v>44197</v>
      </c>
      <c r="B8" t="s">
        <v>16</v>
      </c>
      <c r="C8" t="s">
        <v>17</v>
      </c>
      <c r="D8" t="s">
        <v>18</v>
      </c>
      <c r="E8" t="s">
        <v>10</v>
      </c>
      <c r="F8">
        <v>9058.4</v>
      </c>
      <c r="G8" t="s">
        <v>11</v>
      </c>
      <c r="H8">
        <v>15000</v>
      </c>
      <c r="I8" s="4">
        <f t="shared" si="0"/>
        <v>0</v>
      </c>
      <c r="K8" t="s">
        <v>12</v>
      </c>
      <c r="L8" s="6">
        <f t="shared" si="1"/>
        <v>371911.9</v>
      </c>
    </row>
    <row r="9" spans="1:14" x14ac:dyDescent="0.35">
      <c r="A9" s="2">
        <v>44197</v>
      </c>
      <c r="B9" t="s">
        <v>68</v>
      </c>
      <c r="C9" t="s">
        <v>69</v>
      </c>
      <c r="D9" t="s">
        <v>70</v>
      </c>
      <c r="E9" t="s">
        <v>10</v>
      </c>
      <c r="F9">
        <v>12096</v>
      </c>
      <c r="G9" t="s">
        <v>43</v>
      </c>
      <c r="H9">
        <v>15000</v>
      </c>
      <c r="I9" s="4">
        <f t="shared" si="0"/>
        <v>0</v>
      </c>
      <c r="K9" t="s">
        <v>27</v>
      </c>
      <c r="L9" s="6">
        <f t="shared" si="1"/>
        <v>310854.5</v>
      </c>
    </row>
    <row r="10" spans="1:14" x14ac:dyDescent="0.35">
      <c r="A10" s="2">
        <v>44197</v>
      </c>
      <c r="B10" t="s">
        <v>7</v>
      </c>
      <c r="C10" t="s">
        <v>8</v>
      </c>
      <c r="D10" t="s">
        <v>9</v>
      </c>
      <c r="E10" t="s">
        <v>10</v>
      </c>
      <c r="F10">
        <v>15029</v>
      </c>
      <c r="G10" t="s">
        <v>15</v>
      </c>
      <c r="H10">
        <v>15000</v>
      </c>
      <c r="I10" s="4">
        <f t="shared" si="0"/>
        <v>1502.9</v>
      </c>
    </row>
    <row r="11" spans="1:14" x14ac:dyDescent="0.35">
      <c r="A11" s="2">
        <v>44197</v>
      </c>
      <c r="B11" t="s">
        <v>7</v>
      </c>
      <c r="C11" t="s">
        <v>8</v>
      </c>
      <c r="D11" t="s">
        <v>9</v>
      </c>
      <c r="E11" t="s">
        <v>10</v>
      </c>
      <c r="F11">
        <v>15264</v>
      </c>
      <c r="G11" t="s">
        <v>15</v>
      </c>
      <c r="H11">
        <v>15000</v>
      </c>
      <c r="I11" s="4">
        <f t="shared" si="0"/>
        <v>1526.4</v>
      </c>
    </row>
    <row r="12" spans="1:14" x14ac:dyDescent="0.35">
      <c r="A12" s="2">
        <v>44197</v>
      </c>
      <c r="B12" t="s">
        <v>7</v>
      </c>
      <c r="C12" t="s">
        <v>8</v>
      </c>
      <c r="D12" t="s">
        <v>9</v>
      </c>
      <c r="E12" t="s">
        <v>10</v>
      </c>
      <c r="F12">
        <v>17353.599999999999</v>
      </c>
      <c r="G12" t="s">
        <v>11</v>
      </c>
      <c r="H12">
        <v>15000</v>
      </c>
      <c r="I12" s="4">
        <f t="shared" si="0"/>
        <v>1735.36</v>
      </c>
    </row>
    <row r="13" spans="1:14" x14ac:dyDescent="0.35">
      <c r="A13" s="2">
        <v>44197</v>
      </c>
      <c r="B13" t="s">
        <v>12</v>
      </c>
      <c r="C13" t="s">
        <v>13</v>
      </c>
      <c r="D13" t="s">
        <v>14</v>
      </c>
      <c r="E13" t="s">
        <v>10</v>
      </c>
      <c r="F13">
        <v>20140</v>
      </c>
      <c r="G13" t="s">
        <v>43</v>
      </c>
      <c r="H13">
        <v>15000</v>
      </c>
      <c r="I13" s="4">
        <f t="shared" si="0"/>
        <v>2014</v>
      </c>
    </row>
    <row r="14" spans="1:14" x14ac:dyDescent="0.35">
      <c r="A14" s="2">
        <v>44197</v>
      </c>
      <c r="B14" t="s">
        <v>12</v>
      </c>
      <c r="C14" t="s">
        <v>13</v>
      </c>
      <c r="D14" t="s">
        <v>14</v>
      </c>
      <c r="E14" t="s">
        <v>10</v>
      </c>
      <c r="F14">
        <v>35649</v>
      </c>
      <c r="G14" t="s">
        <v>11</v>
      </c>
      <c r="H14">
        <v>15000</v>
      </c>
      <c r="I14" s="4">
        <f t="shared" si="0"/>
        <v>3564.9</v>
      </c>
    </row>
    <row r="15" spans="1:14" x14ac:dyDescent="0.35">
      <c r="A15" s="2">
        <v>44228</v>
      </c>
      <c r="B15" t="s">
        <v>27</v>
      </c>
      <c r="C15" t="s">
        <v>28</v>
      </c>
      <c r="D15" t="s">
        <v>29</v>
      </c>
      <c r="E15" t="s">
        <v>10</v>
      </c>
      <c r="F15">
        <v>7717.5</v>
      </c>
      <c r="G15" t="s">
        <v>43</v>
      </c>
      <c r="H15">
        <v>15000</v>
      </c>
      <c r="I15" s="4">
        <f t="shared" si="0"/>
        <v>0</v>
      </c>
    </row>
    <row r="16" spans="1:14" x14ac:dyDescent="0.35">
      <c r="A16" s="2">
        <v>44228</v>
      </c>
      <c r="B16" t="s">
        <v>27</v>
      </c>
      <c r="C16" t="s">
        <v>28</v>
      </c>
      <c r="D16" t="s">
        <v>29</v>
      </c>
      <c r="E16" t="s">
        <v>10</v>
      </c>
      <c r="F16">
        <v>11617.6</v>
      </c>
      <c r="G16" t="s">
        <v>15</v>
      </c>
      <c r="H16">
        <v>15000</v>
      </c>
      <c r="I16" s="4">
        <f t="shared" si="0"/>
        <v>0</v>
      </c>
    </row>
    <row r="17" spans="1:9" x14ac:dyDescent="0.35">
      <c r="A17" s="2">
        <v>44228</v>
      </c>
      <c r="B17" t="s">
        <v>12</v>
      </c>
      <c r="C17" t="s">
        <v>13</v>
      </c>
      <c r="D17" t="s">
        <v>14</v>
      </c>
      <c r="E17" t="s">
        <v>10</v>
      </c>
      <c r="F17">
        <v>19431</v>
      </c>
      <c r="G17" t="s">
        <v>15</v>
      </c>
      <c r="H17">
        <v>15000</v>
      </c>
      <c r="I17" s="4">
        <f t="shared" si="0"/>
        <v>1943.1000000000001</v>
      </c>
    </row>
    <row r="18" spans="1:9" x14ac:dyDescent="0.35">
      <c r="A18" s="2">
        <v>44228</v>
      </c>
      <c r="B18" t="s">
        <v>7</v>
      </c>
      <c r="C18" t="s">
        <v>8</v>
      </c>
      <c r="D18" t="s">
        <v>9</v>
      </c>
      <c r="E18" t="s">
        <v>10</v>
      </c>
      <c r="F18">
        <v>21169.599999999999</v>
      </c>
      <c r="G18" t="s">
        <v>15</v>
      </c>
      <c r="H18">
        <v>15000</v>
      </c>
      <c r="I18" s="4">
        <f t="shared" si="0"/>
        <v>2116.96</v>
      </c>
    </row>
    <row r="19" spans="1:9" x14ac:dyDescent="0.35">
      <c r="A19" s="2">
        <v>44228</v>
      </c>
      <c r="B19" t="s">
        <v>16</v>
      </c>
      <c r="C19" t="s">
        <v>17</v>
      </c>
      <c r="D19" t="s">
        <v>18</v>
      </c>
      <c r="E19" t="s">
        <v>10</v>
      </c>
      <c r="F19">
        <v>29158.400000000001</v>
      </c>
      <c r="G19" t="s">
        <v>15</v>
      </c>
      <c r="H19">
        <v>15000</v>
      </c>
      <c r="I19" s="4">
        <f t="shared" si="0"/>
        <v>2915.84</v>
      </c>
    </row>
    <row r="20" spans="1:9" x14ac:dyDescent="0.35">
      <c r="A20" s="2">
        <v>44228</v>
      </c>
      <c r="B20" t="s">
        <v>12</v>
      </c>
      <c r="C20" t="s">
        <v>13</v>
      </c>
      <c r="D20" t="s">
        <v>14</v>
      </c>
      <c r="E20" t="s">
        <v>10</v>
      </c>
      <c r="F20">
        <v>30305</v>
      </c>
      <c r="G20" t="s">
        <v>11</v>
      </c>
      <c r="H20">
        <v>15000</v>
      </c>
      <c r="I20" s="4">
        <f t="shared" si="0"/>
        <v>3030.5</v>
      </c>
    </row>
    <row r="21" spans="1:9" x14ac:dyDescent="0.35">
      <c r="A21" s="2">
        <v>44228</v>
      </c>
      <c r="B21" t="s">
        <v>27</v>
      </c>
      <c r="C21" t="s">
        <v>28</v>
      </c>
      <c r="D21" t="s">
        <v>29</v>
      </c>
      <c r="E21" t="s">
        <v>10</v>
      </c>
      <c r="F21">
        <v>43184.399999999994</v>
      </c>
      <c r="G21" t="s">
        <v>43</v>
      </c>
      <c r="H21">
        <v>15000</v>
      </c>
      <c r="I21" s="4">
        <f t="shared" si="0"/>
        <v>4318.4399999999996</v>
      </c>
    </row>
    <row r="22" spans="1:9" x14ac:dyDescent="0.35">
      <c r="A22" s="2">
        <v>44256</v>
      </c>
      <c r="B22" t="s">
        <v>12</v>
      </c>
      <c r="C22" t="s">
        <v>13</v>
      </c>
      <c r="D22" t="s">
        <v>14</v>
      </c>
      <c r="E22" t="s">
        <v>10</v>
      </c>
      <c r="F22">
        <v>2311.5</v>
      </c>
      <c r="G22" t="s">
        <v>15</v>
      </c>
      <c r="H22">
        <v>15000</v>
      </c>
      <c r="I22" s="4">
        <f t="shared" si="0"/>
        <v>0</v>
      </c>
    </row>
    <row r="23" spans="1:9" x14ac:dyDescent="0.35">
      <c r="A23" s="2">
        <v>44256</v>
      </c>
      <c r="B23" t="s">
        <v>27</v>
      </c>
      <c r="C23" t="s">
        <v>28</v>
      </c>
      <c r="D23" t="s">
        <v>29</v>
      </c>
      <c r="E23" t="s">
        <v>10</v>
      </c>
      <c r="F23">
        <v>3013.5</v>
      </c>
      <c r="G23" t="s">
        <v>15</v>
      </c>
      <c r="H23">
        <v>15000</v>
      </c>
      <c r="I23" s="4">
        <f t="shared" si="0"/>
        <v>0</v>
      </c>
    </row>
    <row r="24" spans="1:9" x14ac:dyDescent="0.35">
      <c r="A24" s="2">
        <v>44256</v>
      </c>
      <c r="B24" t="s">
        <v>27</v>
      </c>
      <c r="C24" t="s">
        <v>28</v>
      </c>
      <c r="D24" t="s">
        <v>29</v>
      </c>
      <c r="E24" t="s">
        <v>10</v>
      </c>
      <c r="F24">
        <v>5287.5</v>
      </c>
      <c r="G24" t="s">
        <v>15</v>
      </c>
      <c r="H24">
        <v>15000</v>
      </c>
      <c r="I24" s="4">
        <f t="shared" si="0"/>
        <v>0</v>
      </c>
    </row>
    <row r="25" spans="1:9" x14ac:dyDescent="0.35">
      <c r="A25" s="2">
        <v>44256</v>
      </c>
      <c r="B25" t="s">
        <v>16</v>
      </c>
      <c r="C25" t="s">
        <v>17</v>
      </c>
      <c r="D25" t="s">
        <v>18</v>
      </c>
      <c r="E25" t="s">
        <v>10</v>
      </c>
      <c r="F25">
        <v>13797</v>
      </c>
      <c r="G25" t="s">
        <v>11</v>
      </c>
      <c r="H25">
        <v>15000</v>
      </c>
      <c r="I25" s="4">
        <f t="shared" si="0"/>
        <v>0</v>
      </c>
    </row>
    <row r="26" spans="1:9" x14ac:dyDescent="0.35">
      <c r="A26" s="2">
        <v>44256</v>
      </c>
      <c r="B26" t="s">
        <v>68</v>
      </c>
      <c r="C26" t="s">
        <v>69</v>
      </c>
      <c r="D26" t="s">
        <v>70</v>
      </c>
      <c r="E26" t="s">
        <v>10</v>
      </c>
      <c r="F26">
        <v>14063</v>
      </c>
      <c r="G26" t="s">
        <v>15</v>
      </c>
      <c r="H26">
        <v>15000</v>
      </c>
      <c r="I26" s="4">
        <f t="shared" si="0"/>
        <v>0</v>
      </c>
    </row>
    <row r="27" spans="1:9" x14ac:dyDescent="0.35">
      <c r="A27" s="2">
        <v>44256</v>
      </c>
      <c r="B27" t="s">
        <v>16</v>
      </c>
      <c r="C27" t="s">
        <v>17</v>
      </c>
      <c r="D27" t="s">
        <v>18</v>
      </c>
      <c r="E27" t="s">
        <v>10</v>
      </c>
      <c r="F27">
        <v>14608.300000000001</v>
      </c>
      <c r="G27" t="s">
        <v>11</v>
      </c>
      <c r="H27">
        <v>15000</v>
      </c>
      <c r="I27" s="4">
        <f t="shared" si="0"/>
        <v>0</v>
      </c>
    </row>
    <row r="28" spans="1:9" x14ac:dyDescent="0.35">
      <c r="A28" s="2">
        <v>44256</v>
      </c>
      <c r="B28" t="s">
        <v>27</v>
      </c>
      <c r="C28" t="s">
        <v>28</v>
      </c>
      <c r="D28" t="s">
        <v>29</v>
      </c>
      <c r="E28" t="s">
        <v>10</v>
      </c>
      <c r="F28">
        <v>16063.199999999999</v>
      </c>
      <c r="G28" t="s">
        <v>15</v>
      </c>
      <c r="H28">
        <v>15000</v>
      </c>
      <c r="I28" s="4">
        <f t="shared" si="0"/>
        <v>1606.32</v>
      </c>
    </row>
    <row r="29" spans="1:9" x14ac:dyDescent="0.35">
      <c r="A29" s="2">
        <v>44256</v>
      </c>
      <c r="B29" t="s">
        <v>12</v>
      </c>
      <c r="C29" t="s">
        <v>13</v>
      </c>
      <c r="D29" t="s">
        <v>14</v>
      </c>
      <c r="E29" t="s">
        <v>10</v>
      </c>
      <c r="F29">
        <v>16836</v>
      </c>
      <c r="G29" t="s">
        <v>11</v>
      </c>
      <c r="H29">
        <v>15000</v>
      </c>
      <c r="I29" s="4">
        <f t="shared" si="0"/>
        <v>1683.6000000000001</v>
      </c>
    </row>
    <row r="30" spans="1:9" x14ac:dyDescent="0.35">
      <c r="A30" s="2">
        <v>44256</v>
      </c>
      <c r="B30" t="s">
        <v>27</v>
      </c>
      <c r="C30" t="s">
        <v>28</v>
      </c>
      <c r="D30" t="s">
        <v>29</v>
      </c>
      <c r="E30" t="s">
        <v>10</v>
      </c>
      <c r="F30">
        <v>19594</v>
      </c>
      <c r="G30" t="s">
        <v>43</v>
      </c>
      <c r="H30">
        <v>15000</v>
      </c>
      <c r="I30" s="4">
        <f t="shared" si="0"/>
        <v>1959.4</v>
      </c>
    </row>
    <row r="31" spans="1:9" x14ac:dyDescent="0.35">
      <c r="A31" s="2">
        <v>44256</v>
      </c>
      <c r="B31" t="s">
        <v>12</v>
      </c>
      <c r="C31" t="s">
        <v>13</v>
      </c>
      <c r="D31" t="s">
        <v>14</v>
      </c>
      <c r="E31" t="s">
        <v>10</v>
      </c>
      <c r="F31">
        <v>21654.400000000001</v>
      </c>
      <c r="G31" t="s">
        <v>15</v>
      </c>
      <c r="H31">
        <v>15000</v>
      </c>
      <c r="I31" s="4">
        <f t="shared" si="0"/>
        <v>2165.44</v>
      </c>
    </row>
    <row r="32" spans="1:9" x14ac:dyDescent="0.35">
      <c r="A32" s="2">
        <v>44256</v>
      </c>
      <c r="B32" t="s">
        <v>68</v>
      </c>
      <c r="C32" t="s">
        <v>69</v>
      </c>
      <c r="D32" t="s">
        <v>70</v>
      </c>
      <c r="E32" t="s">
        <v>10</v>
      </c>
      <c r="F32">
        <v>27930</v>
      </c>
      <c r="G32" t="s">
        <v>11</v>
      </c>
      <c r="H32">
        <v>15000</v>
      </c>
      <c r="I32" s="4">
        <f t="shared" si="0"/>
        <v>2793</v>
      </c>
    </row>
    <row r="33" spans="1:9" x14ac:dyDescent="0.35">
      <c r="A33" s="2">
        <v>44256</v>
      </c>
      <c r="B33" t="s">
        <v>7</v>
      </c>
      <c r="C33" t="s">
        <v>8</v>
      </c>
      <c r="D33" t="s">
        <v>9</v>
      </c>
      <c r="E33" t="s">
        <v>10</v>
      </c>
      <c r="F33">
        <v>39065.899999999994</v>
      </c>
      <c r="G33" t="s">
        <v>15</v>
      </c>
      <c r="H33">
        <v>15000</v>
      </c>
      <c r="I33" s="4">
        <f t="shared" si="0"/>
        <v>3906.5899999999997</v>
      </c>
    </row>
    <row r="34" spans="1:9" x14ac:dyDescent="0.35">
      <c r="A34" s="2">
        <v>44256</v>
      </c>
      <c r="B34" t="s">
        <v>27</v>
      </c>
      <c r="C34" t="s">
        <v>28</v>
      </c>
      <c r="D34" t="s">
        <v>29</v>
      </c>
      <c r="E34" t="s">
        <v>10</v>
      </c>
      <c r="F34">
        <v>44422</v>
      </c>
      <c r="G34" t="s">
        <v>43</v>
      </c>
      <c r="H34">
        <v>15000</v>
      </c>
      <c r="I34" s="4">
        <f t="shared" si="0"/>
        <v>4442.2</v>
      </c>
    </row>
    <row r="35" spans="1:9" x14ac:dyDescent="0.35">
      <c r="A35" s="2">
        <v>44287</v>
      </c>
      <c r="B35" t="s">
        <v>68</v>
      </c>
      <c r="C35" t="s">
        <v>69</v>
      </c>
      <c r="D35" t="s">
        <v>70</v>
      </c>
      <c r="E35" t="s">
        <v>10</v>
      </c>
      <c r="F35">
        <v>7029.9</v>
      </c>
      <c r="G35" t="s">
        <v>43</v>
      </c>
      <c r="H35">
        <v>15000</v>
      </c>
      <c r="I35" s="4">
        <f t="shared" si="0"/>
        <v>0</v>
      </c>
    </row>
    <row r="36" spans="1:9" x14ac:dyDescent="0.35">
      <c r="A36" s="2">
        <v>44287</v>
      </c>
      <c r="B36" t="s">
        <v>68</v>
      </c>
      <c r="C36" t="s">
        <v>69</v>
      </c>
      <c r="D36" t="s">
        <v>70</v>
      </c>
      <c r="E36" t="s">
        <v>10</v>
      </c>
      <c r="F36">
        <v>11914.400000000001</v>
      </c>
      <c r="G36" t="s">
        <v>15</v>
      </c>
      <c r="H36">
        <v>15000</v>
      </c>
      <c r="I36" s="4">
        <f t="shared" si="0"/>
        <v>0</v>
      </c>
    </row>
    <row r="37" spans="1:9" x14ac:dyDescent="0.35">
      <c r="A37" s="2">
        <v>44287</v>
      </c>
      <c r="B37" t="s">
        <v>7</v>
      </c>
      <c r="C37" t="s">
        <v>8</v>
      </c>
      <c r="D37" t="s">
        <v>9</v>
      </c>
      <c r="E37" t="s">
        <v>10</v>
      </c>
      <c r="F37">
        <v>15919.7</v>
      </c>
      <c r="G37" t="s">
        <v>11</v>
      </c>
      <c r="H37">
        <v>15000</v>
      </c>
      <c r="I37" s="4">
        <f t="shared" ref="I37:I68" si="2">IF(F37&gt;=H37,(Commission*F37),0)</f>
        <v>1591.9700000000003</v>
      </c>
    </row>
    <row r="38" spans="1:9" x14ac:dyDescent="0.35">
      <c r="A38" s="2">
        <v>44287</v>
      </c>
      <c r="B38" t="s">
        <v>16</v>
      </c>
      <c r="C38" t="s">
        <v>17</v>
      </c>
      <c r="D38" t="s">
        <v>18</v>
      </c>
      <c r="E38" t="s">
        <v>10</v>
      </c>
      <c r="F38">
        <v>17776</v>
      </c>
      <c r="G38" t="s">
        <v>43</v>
      </c>
      <c r="H38">
        <v>15000</v>
      </c>
      <c r="I38" s="4">
        <f t="shared" si="2"/>
        <v>1777.6000000000001</v>
      </c>
    </row>
    <row r="39" spans="1:9" x14ac:dyDescent="0.35">
      <c r="A39" s="2">
        <v>44287</v>
      </c>
      <c r="B39" t="s">
        <v>27</v>
      </c>
      <c r="C39" t="s">
        <v>28</v>
      </c>
      <c r="D39" t="s">
        <v>29</v>
      </c>
      <c r="E39" t="s">
        <v>10</v>
      </c>
      <c r="F39">
        <v>36666</v>
      </c>
      <c r="G39" t="s">
        <v>15</v>
      </c>
      <c r="H39">
        <v>15000</v>
      </c>
      <c r="I39" s="4">
        <f t="shared" si="2"/>
        <v>3666.6000000000004</v>
      </c>
    </row>
    <row r="40" spans="1:9" x14ac:dyDescent="0.35">
      <c r="A40" s="2">
        <v>44287</v>
      </c>
      <c r="B40" t="s">
        <v>16</v>
      </c>
      <c r="C40" t="s">
        <v>17</v>
      </c>
      <c r="D40" t="s">
        <v>18</v>
      </c>
      <c r="E40" t="s">
        <v>10</v>
      </c>
      <c r="F40">
        <v>38227.699999999997</v>
      </c>
      <c r="G40" t="s">
        <v>11</v>
      </c>
      <c r="H40">
        <v>15000</v>
      </c>
      <c r="I40" s="4">
        <f t="shared" si="2"/>
        <v>3822.77</v>
      </c>
    </row>
    <row r="41" spans="1:9" x14ac:dyDescent="0.35">
      <c r="A41" s="2">
        <v>44287</v>
      </c>
      <c r="B41" t="s">
        <v>16</v>
      </c>
      <c r="C41" t="s">
        <v>17</v>
      </c>
      <c r="D41" t="s">
        <v>18</v>
      </c>
      <c r="E41" t="s">
        <v>10</v>
      </c>
      <c r="F41">
        <v>51531.199999999997</v>
      </c>
      <c r="G41" t="s">
        <v>43</v>
      </c>
      <c r="H41">
        <v>15000</v>
      </c>
      <c r="I41" s="4">
        <f t="shared" si="2"/>
        <v>5153.12</v>
      </c>
    </row>
    <row r="42" spans="1:9" x14ac:dyDescent="0.35">
      <c r="A42" s="2">
        <v>44317</v>
      </c>
      <c r="B42" t="s">
        <v>12</v>
      </c>
      <c r="C42" t="s">
        <v>13</v>
      </c>
      <c r="D42" t="s">
        <v>14</v>
      </c>
      <c r="E42" t="s">
        <v>10</v>
      </c>
      <c r="F42">
        <v>8686.6</v>
      </c>
      <c r="G42" t="s">
        <v>15</v>
      </c>
      <c r="H42">
        <v>15000</v>
      </c>
      <c r="I42" s="4">
        <f t="shared" si="2"/>
        <v>0</v>
      </c>
    </row>
    <row r="43" spans="1:9" x14ac:dyDescent="0.35">
      <c r="A43" s="2">
        <v>44317</v>
      </c>
      <c r="B43" t="s">
        <v>16</v>
      </c>
      <c r="C43" t="s">
        <v>17</v>
      </c>
      <c r="D43" t="s">
        <v>18</v>
      </c>
      <c r="E43" t="s">
        <v>10</v>
      </c>
      <c r="F43">
        <v>12422.2</v>
      </c>
      <c r="G43" t="s">
        <v>43</v>
      </c>
      <c r="H43">
        <v>15000</v>
      </c>
      <c r="I43" s="4">
        <f t="shared" si="2"/>
        <v>0</v>
      </c>
    </row>
    <row r="44" spans="1:9" x14ac:dyDescent="0.35">
      <c r="A44" s="2">
        <v>44317</v>
      </c>
      <c r="B44" t="s">
        <v>27</v>
      </c>
      <c r="C44" t="s">
        <v>28</v>
      </c>
      <c r="D44" t="s">
        <v>29</v>
      </c>
      <c r="E44" t="s">
        <v>10</v>
      </c>
      <c r="F44">
        <v>15120</v>
      </c>
      <c r="G44" t="s">
        <v>15</v>
      </c>
      <c r="H44">
        <v>15000</v>
      </c>
      <c r="I44" s="4">
        <f t="shared" si="2"/>
        <v>1512</v>
      </c>
    </row>
    <row r="45" spans="1:9" x14ac:dyDescent="0.35">
      <c r="A45" s="2">
        <v>44317</v>
      </c>
      <c r="B45" t="s">
        <v>12</v>
      </c>
      <c r="C45" t="s">
        <v>13</v>
      </c>
      <c r="D45" t="s">
        <v>14</v>
      </c>
      <c r="E45" t="s">
        <v>10</v>
      </c>
      <c r="F45">
        <v>16604.400000000001</v>
      </c>
      <c r="G45" t="s">
        <v>43</v>
      </c>
      <c r="H45">
        <v>15000</v>
      </c>
      <c r="I45" s="4">
        <f t="shared" si="2"/>
        <v>1660.4400000000003</v>
      </c>
    </row>
    <row r="46" spans="1:9" x14ac:dyDescent="0.35">
      <c r="A46" s="2">
        <v>44317</v>
      </c>
      <c r="B46" t="s">
        <v>16</v>
      </c>
      <c r="C46" t="s">
        <v>17</v>
      </c>
      <c r="D46" t="s">
        <v>18</v>
      </c>
      <c r="E46" t="s">
        <v>10</v>
      </c>
      <c r="F46">
        <v>19584</v>
      </c>
      <c r="G46" t="s">
        <v>15</v>
      </c>
      <c r="H46">
        <v>15000</v>
      </c>
      <c r="I46" s="4">
        <f t="shared" si="2"/>
        <v>1958.4</v>
      </c>
    </row>
    <row r="47" spans="1:9" x14ac:dyDescent="0.35">
      <c r="A47" s="2">
        <v>44317</v>
      </c>
      <c r="B47" t="s">
        <v>7</v>
      </c>
      <c r="C47" t="s">
        <v>8</v>
      </c>
      <c r="D47" t="s">
        <v>9</v>
      </c>
      <c r="E47" t="s">
        <v>10</v>
      </c>
      <c r="F47">
        <v>26546.6</v>
      </c>
      <c r="G47" t="s">
        <v>15</v>
      </c>
      <c r="H47">
        <v>15000</v>
      </c>
      <c r="I47" s="4">
        <f t="shared" si="2"/>
        <v>2654.66</v>
      </c>
    </row>
    <row r="48" spans="1:9" x14ac:dyDescent="0.35">
      <c r="A48" s="2">
        <v>44317</v>
      </c>
      <c r="B48" t="s">
        <v>7</v>
      </c>
      <c r="C48" t="s">
        <v>8</v>
      </c>
      <c r="D48" t="s">
        <v>9</v>
      </c>
      <c r="E48" t="s">
        <v>10</v>
      </c>
      <c r="F48">
        <v>31200</v>
      </c>
      <c r="G48" t="s">
        <v>15</v>
      </c>
      <c r="H48">
        <v>15000</v>
      </c>
      <c r="I48" s="4">
        <f t="shared" si="2"/>
        <v>3120</v>
      </c>
    </row>
    <row r="49" spans="1:9" x14ac:dyDescent="0.35">
      <c r="A49" s="2">
        <v>44348</v>
      </c>
      <c r="B49" t="s">
        <v>7</v>
      </c>
      <c r="C49" t="s">
        <v>8</v>
      </c>
      <c r="D49" t="s">
        <v>9</v>
      </c>
      <c r="E49" t="s">
        <v>10</v>
      </c>
      <c r="F49">
        <v>2070.2999999999997</v>
      </c>
      <c r="G49" t="s">
        <v>11</v>
      </c>
      <c r="H49">
        <v>15000</v>
      </c>
      <c r="I49" s="4">
        <f t="shared" si="2"/>
        <v>0</v>
      </c>
    </row>
    <row r="50" spans="1:9" x14ac:dyDescent="0.35">
      <c r="A50" s="2">
        <v>44348</v>
      </c>
      <c r="B50" t="s">
        <v>16</v>
      </c>
      <c r="C50" t="s">
        <v>17</v>
      </c>
      <c r="D50" t="s">
        <v>18</v>
      </c>
      <c r="E50" t="s">
        <v>10</v>
      </c>
      <c r="F50">
        <v>9499</v>
      </c>
      <c r="G50" t="s">
        <v>15</v>
      </c>
      <c r="H50">
        <v>15000</v>
      </c>
      <c r="I50" s="4">
        <f t="shared" si="2"/>
        <v>0</v>
      </c>
    </row>
    <row r="51" spans="1:9" x14ac:dyDescent="0.35">
      <c r="A51" s="2">
        <v>44348</v>
      </c>
      <c r="B51" t="s">
        <v>16</v>
      </c>
      <c r="C51" t="s">
        <v>17</v>
      </c>
      <c r="D51" t="s">
        <v>18</v>
      </c>
      <c r="E51" t="s">
        <v>10</v>
      </c>
      <c r="F51">
        <v>17904.7</v>
      </c>
      <c r="G51" t="s">
        <v>43</v>
      </c>
      <c r="H51">
        <v>15000</v>
      </c>
      <c r="I51" s="4">
        <f t="shared" si="2"/>
        <v>1790.4700000000003</v>
      </c>
    </row>
    <row r="52" spans="1:9" x14ac:dyDescent="0.35">
      <c r="A52" s="2">
        <v>44348</v>
      </c>
      <c r="B52" t="s">
        <v>16</v>
      </c>
      <c r="C52" t="s">
        <v>17</v>
      </c>
      <c r="D52" t="s">
        <v>18</v>
      </c>
      <c r="E52" t="s">
        <v>10</v>
      </c>
      <c r="F52">
        <v>18878.399999999998</v>
      </c>
      <c r="G52" t="s">
        <v>15</v>
      </c>
      <c r="H52">
        <v>15000</v>
      </c>
      <c r="I52" s="4">
        <f t="shared" si="2"/>
        <v>1887.84</v>
      </c>
    </row>
    <row r="53" spans="1:9" x14ac:dyDescent="0.35">
      <c r="A53" s="2">
        <v>44348</v>
      </c>
      <c r="B53" t="s">
        <v>16</v>
      </c>
      <c r="C53" t="s">
        <v>17</v>
      </c>
      <c r="D53" t="s">
        <v>18</v>
      </c>
      <c r="E53" t="s">
        <v>10</v>
      </c>
      <c r="F53">
        <v>23445</v>
      </c>
      <c r="G53" t="s">
        <v>15</v>
      </c>
      <c r="H53">
        <v>15000</v>
      </c>
      <c r="I53" s="4">
        <f t="shared" si="2"/>
        <v>2344.5</v>
      </c>
    </row>
    <row r="54" spans="1:9" x14ac:dyDescent="0.35">
      <c r="A54" s="2">
        <v>44348</v>
      </c>
      <c r="B54" t="s">
        <v>16</v>
      </c>
      <c r="C54" t="s">
        <v>17</v>
      </c>
      <c r="D54" t="s">
        <v>18</v>
      </c>
      <c r="E54" t="s">
        <v>10</v>
      </c>
      <c r="F54">
        <v>34162</v>
      </c>
      <c r="G54" t="s">
        <v>15</v>
      </c>
      <c r="H54">
        <v>15000</v>
      </c>
      <c r="I54" s="4">
        <f t="shared" si="2"/>
        <v>3416.2000000000003</v>
      </c>
    </row>
    <row r="55" spans="1:9" x14ac:dyDescent="0.35">
      <c r="A55" s="2">
        <v>44378</v>
      </c>
      <c r="B55" t="s">
        <v>16</v>
      </c>
      <c r="C55" t="s">
        <v>17</v>
      </c>
      <c r="D55" t="s">
        <v>18</v>
      </c>
      <c r="E55" t="s">
        <v>10</v>
      </c>
      <c r="F55">
        <v>3055.2</v>
      </c>
      <c r="G55" t="s">
        <v>11</v>
      </c>
      <c r="H55">
        <v>15000</v>
      </c>
      <c r="I55" s="4">
        <f t="shared" si="2"/>
        <v>0</v>
      </c>
    </row>
    <row r="56" spans="1:9" x14ac:dyDescent="0.35">
      <c r="A56" s="2">
        <v>44378</v>
      </c>
      <c r="B56" t="s">
        <v>7</v>
      </c>
      <c r="C56" t="s">
        <v>8</v>
      </c>
      <c r="D56" t="s">
        <v>9</v>
      </c>
      <c r="E56" t="s">
        <v>10</v>
      </c>
      <c r="F56">
        <v>4843.4000000000005</v>
      </c>
      <c r="G56" t="s">
        <v>43</v>
      </c>
      <c r="H56">
        <v>15000</v>
      </c>
      <c r="I56" s="4">
        <f t="shared" si="2"/>
        <v>0</v>
      </c>
    </row>
    <row r="57" spans="1:9" x14ac:dyDescent="0.35">
      <c r="A57" s="2">
        <v>44378</v>
      </c>
      <c r="B57" t="s">
        <v>12</v>
      </c>
      <c r="C57" t="s">
        <v>13</v>
      </c>
      <c r="D57" t="s">
        <v>14</v>
      </c>
      <c r="E57" t="s">
        <v>10</v>
      </c>
      <c r="F57">
        <v>5215.2</v>
      </c>
      <c r="G57" t="s">
        <v>43</v>
      </c>
      <c r="H57">
        <v>15000</v>
      </c>
      <c r="I57" s="4">
        <f t="shared" si="2"/>
        <v>0</v>
      </c>
    </row>
    <row r="58" spans="1:9" x14ac:dyDescent="0.35">
      <c r="A58" s="2">
        <v>44378</v>
      </c>
      <c r="B58" t="s">
        <v>16</v>
      </c>
      <c r="C58" t="s">
        <v>17</v>
      </c>
      <c r="D58" t="s">
        <v>18</v>
      </c>
      <c r="E58" t="s">
        <v>10</v>
      </c>
      <c r="F58">
        <v>7199.7000000000007</v>
      </c>
      <c r="G58" t="s">
        <v>43</v>
      </c>
      <c r="H58">
        <v>15000</v>
      </c>
      <c r="I58" s="4">
        <f t="shared" si="2"/>
        <v>0</v>
      </c>
    </row>
    <row r="59" spans="1:9" x14ac:dyDescent="0.35">
      <c r="A59" s="2">
        <v>44378</v>
      </c>
      <c r="B59" t="s">
        <v>68</v>
      </c>
      <c r="C59" t="s">
        <v>69</v>
      </c>
      <c r="D59" t="s">
        <v>70</v>
      </c>
      <c r="E59" t="s">
        <v>10</v>
      </c>
      <c r="F59">
        <v>14670</v>
      </c>
      <c r="G59" t="s">
        <v>11</v>
      </c>
      <c r="H59">
        <v>15000</v>
      </c>
      <c r="I59" s="4">
        <f t="shared" si="2"/>
        <v>0</v>
      </c>
    </row>
    <row r="60" spans="1:9" x14ac:dyDescent="0.35">
      <c r="A60" s="2">
        <v>44378</v>
      </c>
      <c r="B60" t="s">
        <v>7</v>
      </c>
      <c r="C60" t="s">
        <v>8</v>
      </c>
      <c r="D60" t="s">
        <v>9</v>
      </c>
      <c r="E60" t="s">
        <v>10</v>
      </c>
      <c r="F60">
        <v>16614.400000000001</v>
      </c>
      <c r="G60" t="s">
        <v>11</v>
      </c>
      <c r="H60">
        <v>15000</v>
      </c>
      <c r="I60" s="4">
        <f t="shared" si="2"/>
        <v>1661.4400000000003</v>
      </c>
    </row>
    <row r="61" spans="1:9" x14ac:dyDescent="0.35">
      <c r="A61" s="2">
        <v>44378</v>
      </c>
      <c r="B61" t="s">
        <v>68</v>
      </c>
      <c r="C61" t="s">
        <v>69</v>
      </c>
      <c r="D61" t="s">
        <v>70</v>
      </c>
      <c r="E61" t="s">
        <v>10</v>
      </c>
      <c r="F61">
        <v>20076.7</v>
      </c>
      <c r="G61" t="s">
        <v>43</v>
      </c>
      <c r="H61">
        <v>15000</v>
      </c>
      <c r="I61" s="4">
        <f t="shared" si="2"/>
        <v>2007.67</v>
      </c>
    </row>
    <row r="62" spans="1:9" x14ac:dyDescent="0.35">
      <c r="A62" s="2">
        <v>44378</v>
      </c>
      <c r="B62" t="s">
        <v>16</v>
      </c>
      <c r="C62" t="s">
        <v>17</v>
      </c>
      <c r="D62" t="s">
        <v>18</v>
      </c>
      <c r="E62" t="s">
        <v>10</v>
      </c>
      <c r="F62">
        <v>21482.999999999996</v>
      </c>
      <c r="G62" t="s">
        <v>43</v>
      </c>
      <c r="H62">
        <v>15000</v>
      </c>
      <c r="I62" s="4">
        <f t="shared" si="2"/>
        <v>2148.2999999999997</v>
      </c>
    </row>
    <row r="63" spans="1:9" x14ac:dyDescent="0.35">
      <c r="A63" s="2">
        <v>44378</v>
      </c>
      <c r="B63" t="s">
        <v>27</v>
      </c>
      <c r="C63" t="s">
        <v>28</v>
      </c>
      <c r="D63" t="s">
        <v>29</v>
      </c>
      <c r="E63" t="s">
        <v>10</v>
      </c>
      <c r="F63">
        <v>30776.799999999999</v>
      </c>
      <c r="G63" t="s">
        <v>11</v>
      </c>
      <c r="H63">
        <v>15000</v>
      </c>
      <c r="I63" s="4">
        <f t="shared" si="2"/>
        <v>3077.6800000000003</v>
      </c>
    </row>
    <row r="64" spans="1:9" x14ac:dyDescent="0.35">
      <c r="A64" s="2">
        <v>44409</v>
      </c>
      <c r="B64" t="s">
        <v>68</v>
      </c>
      <c r="C64" t="s">
        <v>69</v>
      </c>
      <c r="D64" t="s">
        <v>70</v>
      </c>
      <c r="E64" t="s">
        <v>10</v>
      </c>
      <c r="F64">
        <v>8625</v>
      </c>
      <c r="G64" t="s">
        <v>15</v>
      </c>
      <c r="H64">
        <v>15000</v>
      </c>
      <c r="I64" s="4">
        <f t="shared" si="2"/>
        <v>0</v>
      </c>
    </row>
    <row r="65" spans="1:9" x14ac:dyDescent="0.35">
      <c r="A65" s="2">
        <v>44409</v>
      </c>
      <c r="B65" t="s">
        <v>16</v>
      </c>
      <c r="C65" t="s">
        <v>17</v>
      </c>
      <c r="D65" t="s">
        <v>18</v>
      </c>
      <c r="E65" t="s">
        <v>10</v>
      </c>
      <c r="F65">
        <v>9794</v>
      </c>
      <c r="G65" t="s">
        <v>15</v>
      </c>
      <c r="H65">
        <v>15000</v>
      </c>
      <c r="I65" s="4">
        <f t="shared" si="2"/>
        <v>0</v>
      </c>
    </row>
    <row r="66" spans="1:9" x14ac:dyDescent="0.35">
      <c r="A66" s="2">
        <v>44409</v>
      </c>
      <c r="B66" t="s">
        <v>68</v>
      </c>
      <c r="C66" t="s">
        <v>69</v>
      </c>
      <c r="D66" t="s">
        <v>70</v>
      </c>
      <c r="E66" t="s">
        <v>10</v>
      </c>
      <c r="F66">
        <v>16321.6</v>
      </c>
      <c r="G66" t="s">
        <v>11</v>
      </c>
      <c r="H66">
        <v>15000</v>
      </c>
      <c r="I66" s="4">
        <f t="shared" si="2"/>
        <v>1632.16</v>
      </c>
    </row>
    <row r="67" spans="1:9" x14ac:dyDescent="0.35">
      <c r="A67" s="2">
        <v>44409</v>
      </c>
      <c r="B67" t="s">
        <v>16</v>
      </c>
      <c r="C67" t="s">
        <v>17</v>
      </c>
      <c r="D67" t="s">
        <v>18</v>
      </c>
      <c r="E67" t="s">
        <v>10</v>
      </c>
      <c r="F67">
        <v>19678.8</v>
      </c>
      <c r="G67" t="s">
        <v>15</v>
      </c>
      <c r="H67">
        <v>15000</v>
      </c>
      <c r="I67" s="4">
        <f t="shared" si="2"/>
        <v>1967.88</v>
      </c>
    </row>
    <row r="68" spans="1:9" x14ac:dyDescent="0.35">
      <c r="A68" s="2">
        <v>44409</v>
      </c>
      <c r="B68" t="s">
        <v>68</v>
      </c>
      <c r="C68" t="s">
        <v>69</v>
      </c>
      <c r="D68" t="s">
        <v>70</v>
      </c>
      <c r="E68" t="s">
        <v>10</v>
      </c>
      <c r="F68">
        <v>33694.800000000003</v>
      </c>
      <c r="G68" t="s">
        <v>15</v>
      </c>
      <c r="H68">
        <v>15000</v>
      </c>
      <c r="I68" s="4">
        <f t="shared" si="2"/>
        <v>3369.4800000000005</v>
      </c>
    </row>
    <row r="69" spans="1:9" x14ac:dyDescent="0.35">
      <c r="A69" s="2">
        <v>44409</v>
      </c>
      <c r="B69" t="s">
        <v>12</v>
      </c>
      <c r="C69" t="s">
        <v>13</v>
      </c>
      <c r="D69" t="s">
        <v>14</v>
      </c>
      <c r="E69" t="s">
        <v>10</v>
      </c>
      <c r="F69">
        <v>39236</v>
      </c>
      <c r="G69" t="s">
        <v>43</v>
      </c>
      <c r="H69">
        <v>15000</v>
      </c>
      <c r="I69" s="4">
        <f t="shared" ref="I69:I100" si="3">IF(F69&gt;=H69,(Commission*F69),0)</f>
        <v>3923.6000000000004</v>
      </c>
    </row>
    <row r="70" spans="1:9" x14ac:dyDescent="0.35">
      <c r="A70" s="2">
        <v>44409</v>
      </c>
      <c r="B70" t="s">
        <v>16</v>
      </c>
      <c r="C70" t="s">
        <v>17</v>
      </c>
      <c r="D70" t="s">
        <v>18</v>
      </c>
      <c r="E70" t="s">
        <v>10</v>
      </c>
      <c r="F70">
        <v>43088.2</v>
      </c>
      <c r="G70" t="s">
        <v>11</v>
      </c>
      <c r="H70">
        <v>15000</v>
      </c>
      <c r="I70" s="4">
        <f t="shared" si="3"/>
        <v>4308.82</v>
      </c>
    </row>
    <row r="71" spans="1:9" x14ac:dyDescent="0.35">
      <c r="A71" s="2">
        <v>44440</v>
      </c>
      <c r="B71" t="s">
        <v>7</v>
      </c>
      <c r="C71" t="s">
        <v>8</v>
      </c>
      <c r="D71" t="s">
        <v>9</v>
      </c>
      <c r="E71" t="s">
        <v>10</v>
      </c>
      <c r="F71">
        <v>5572.3</v>
      </c>
      <c r="G71" t="s">
        <v>11</v>
      </c>
      <c r="H71">
        <v>15000</v>
      </c>
      <c r="I71" s="4">
        <f t="shared" si="3"/>
        <v>0</v>
      </c>
    </row>
    <row r="72" spans="1:9" x14ac:dyDescent="0.35">
      <c r="A72" s="2">
        <v>44440</v>
      </c>
      <c r="B72" t="s">
        <v>16</v>
      </c>
      <c r="C72" t="s">
        <v>17</v>
      </c>
      <c r="D72" t="s">
        <v>18</v>
      </c>
      <c r="E72" t="s">
        <v>10</v>
      </c>
      <c r="F72">
        <v>7496.9999999999991</v>
      </c>
      <c r="G72" t="s">
        <v>15</v>
      </c>
      <c r="H72">
        <v>15000</v>
      </c>
      <c r="I72" s="4">
        <f t="shared" si="3"/>
        <v>0</v>
      </c>
    </row>
    <row r="73" spans="1:9" x14ac:dyDescent="0.35">
      <c r="A73" s="2">
        <v>44440</v>
      </c>
      <c r="B73" t="s">
        <v>12</v>
      </c>
      <c r="C73" t="s">
        <v>13</v>
      </c>
      <c r="D73" t="s">
        <v>14</v>
      </c>
      <c r="E73" t="s">
        <v>10</v>
      </c>
      <c r="F73">
        <v>9651.1999999999989</v>
      </c>
      <c r="G73" t="s">
        <v>11</v>
      </c>
      <c r="H73">
        <v>15000</v>
      </c>
      <c r="I73" s="4">
        <f t="shared" si="3"/>
        <v>0</v>
      </c>
    </row>
    <row r="74" spans="1:9" x14ac:dyDescent="0.35">
      <c r="A74" s="2">
        <v>44440</v>
      </c>
      <c r="B74" t="s">
        <v>7</v>
      </c>
      <c r="C74" t="s">
        <v>8</v>
      </c>
      <c r="D74" t="s">
        <v>9</v>
      </c>
      <c r="E74" t="s">
        <v>10</v>
      </c>
      <c r="F74">
        <v>10492.199999999997</v>
      </c>
      <c r="G74" t="s">
        <v>43</v>
      </c>
      <c r="H74">
        <v>15000</v>
      </c>
      <c r="I74" s="4">
        <f t="shared" si="3"/>
        <v>0</v>
      </c>
    </row>
    <row r="75" spans="1:9" x14ac:dyDescent="0.35">
      <c r="A75" s="2">
        <v>44440</v>
      </c>
      <c r="B75" t="s">
        <v>7</v>
      </c>
      <c r="C75" t="s">
        <v>8</v>
      </c>
      <c r="D75" t="s">
        <v>9</v>
      </c>
      <c r="E75" t="s">
        <v>10</v>
      </c>
      <c r="F75">
        <v>18396.7</v>
      </c>
      <c r="G75" t="s">
        <v>11</v>
      </c>
      <c r="H75">
        <v>15000</v>
      </c>
      <c r="I75" s="4">
        <f t="shared" si="3"/>
        <v>1839.67</v>
      </c>
    </row>
    <row r="76" spans="1:9" x14ac:dyDescent="0.35">
      <c r="A76" s="2">
        <v>44440</v>
      </c>
      <c r="B76" t="s">
        <v>12</v>
      </c>
      <c r="C76" t="s">
        <v>13</v>
      </c>
      <c r="D76" t="s">
        <v>14</v>
      </c>
      <c r="E76" t="s">
        <v>10</v>
      </c>
      <c r="F76">
        <v>23849.599999999999</v>
      </c>
      <c r="G76" t="s">
        <v>11</v>
      </c>
      <c r="H76">
        <v>15000</v>
      </c>
      <c r="I76" s="4">
        <f t="shared" si="3"/>
        <v>2384.96</v>
      </c>
    </row>
    <row r="77" spans="1:9" x14ac:dyDescent="0.35">
      <c r="A77" s="2">
        <v>44440</v>
      </c>
      <c r="B77" t="s">
        <v>68</v>
      </c>
      <c r="C77" t="s">
        <v>69</v>
      </c>
      <c r="D77" t="s">
        <v>70</v>
      </c>
      <c r="E77" t="s">
        <v>10</v>
      </c>
      <c r="F77">
        <v>23882.399999999998</v>
      </c>
      <c r="G77" t="s">
        <v>43</v>
      </c>
      <c r="H77">
        <v>15000</v>
      </c>
      <c r="I77" s="4">
        <f t="shared" si="3"/>
        <v>2388.2399999999998</v>
      </c>
    </row>
    <row r="78" spans="1:9" x14ac:dyDescent="0.35">
      <c r="A78" s="2">
        <v>44440</v>
      </c>
      <c r="B78" t="s">
        <v>12</v>
      </c>
      <c r="C78" t="s">
        <v>13</v>
      </c>
      <c r="D78" t="s">
        <v>14</v>
      </c>
      <c r="E78" t="s">
        <v>10</v>
      </c>
      <c r="F78">
        <v>34041.300000000003</v>
      </c>
      <c r="G78" t="s">
        <v>43</v>
      </c>
      <c r="H78">
        <v>15000</v>
      </c>
      <c r="I78" s="4">
        <f t="shared" si="3"/>
        <v>3404.1300000000006</v>
      </c>
    </row>
    <row r="79" spans="1:9" x14ac:dyDescent="0.35">
      <c r="A79" s="2">
        <v>44470</v>
      </c>
      <c r="B79" t="s">
        <v>27</v>
      </c>
      <c r="C79" t="s">
        <v>28</v>
      </c>
      <c r="D79" t="s">
        <v>29</v>
      </c>
      <c r="E79" t="s">
        <v>10</v>
      </c>
      <c r="F79">
        <v>3243.6000000000004</v>
      </c>
      <c r="G79" t="s">
        <v>11</v>
      </c>
      <c r="H79">
        <v>15000</v>
      </c>
      <c r="I79" s="4">
        <f t="shared" si="3"/>
        <v>0</v>
      </c>
    </row>
    <row r="80" spans="1:9" x14ac:dyDescent="0.35">
      <c r="A80" s="2">
        <v>44470</v>
      </c>
      <c r="B80" t="s">
        <v>16</v>
      </c>
      <c r="C80" t="s">
        <v>17</v>
      </c>
      <c r="D80" t="s">
        <v>18</v>
      </c>
      <c r="E80" t="s">
        <v>10</v>
      </c>
      <c r="F80">
        <v>12633.599999999999</v>
      </c>
      <c r="G80" t="s">
        <v>15</v>
      </c>
      <c r="H80">
        <v>15000</v>
      </c>
      <c r="I80" s="4">
        <f t="shared" si="3"/>
        <v>0</v>
      </c>
    </row>
    <row r="81" spans="1:9" x14ac:dyDescent="0.35">
      <c r="A81" s="2">
        <v>44470</v>
      </c>
      <c r="B81" t="s">
        <v>27</v>
      </c>
      <c r="C81" t="s">
        <v>28</v>
      </c>
      <c r="D81" t="s">
        <v>29</v>
      </c>
      <c r="E81" t="s">
        <v>10</v>
      </c>
      <c r="F81">
        <v>12806.399999999998</v>
      </c>
      <c r="G81" t="s">
        <v>43</v>
      </c>
      <c r="H81">
        <v>15000</v>
      </c>
      <c r="I81" s="4">
        <f t="shared" si="3"/>
        <v>0</v>
      </c>
    </row>
    <row r="82" spans="1:9" x14ac:dyDescent="0.35">
      <c r="A82" s="2">
        <v>44470</v>
      </c>
      <c r="B82" t="s">
        <v>12</v>
      </c>
      <c r="C82" t="s">
        <v>13</v>
      </c>
      <c r="D82" t="s">
        <v>14</v>
      </c>
      <c r="E82" t="s">
        <v>10</v>
      </c>
      <c r="F82">
        <v>20031.199999999997</v>
      </c>
      <c r="G82" t="s">
        <v>43</v>
      </c>
      <c r="H82">
        <v>15000</v>
      </c>
      <c r="I82" s="4">
        <f t="shared" si="3"/>
        <v>2003.12</v>
      </c>
    </row>
    <row r="83" spans="1:9" x14ac:dyDescent="0.35">
      <c r="A83" s="2">
        <v>44470</v>
      </c>
      <c r="B83" t="s">
        <v>7</v>
      </c>
      <c r="C83" t="s">
        <v>8</v>
      </c>
      <c r="D83" t="s">
        <v>9</v>
      </c>
      <c r="E83" t="s">
        <v>10</v>
      </c>
      <c r="F83">
        <v>21485.200000000001</v>
      </c>
      <c r="G83" t="s">
        <v>15</v>
      </c>
      <c r="H83">
        <v>15000</v>
      </c>
      <c r="I83" s="4">
        <f t="shared" si="3"/>
        <v>2148.52</v>
      </c>
    </row>
    <row r="84" spans="1:9" x14ac:dyDescent="0.35">
      <c r="A84" s="2">
        <v>44470</v>
      </c>
      <c r="B84" t="s">
        <v>68</v>
      </c>
      <c r="C84" t="s">
        <v>69</v>
      </c>
      <c r="D84" t="s">
        <v>70</v>
      </c>
      <c r="E84" t="s">
        <v>10</v>
      </c>
      <c r="F84">
        <v>22607.200000000004</v>
      </c>
      <c r="G84" t="s">
        <v>11</v>
      </c>
      <c r="H84">
        <v>15000</v>
      </c>
      <c r="I84" s="4">
        <f t="shared" si="3"/>
        <v>2260.7200000000007</v>
      </c>
    </row>
    <row r="85" spans="1:9" x14ac:dyDescent="0.35">
      <c r="A85" s="2">
        <v>44501</v>
      </c>
      <c r="B85" t="s">
        <v>12</v>
      </c>
      <c r="C85" t="s">
        <v>13</v>
      </c>
      <c r="D85" t="s">
        <v>14</v>
      </c>
      <c r="E85" t="s">
        <v>10</v>
      </c>
      <c r="F85">
        <v>5130</v>
      </c>
      <c r="G85" t="s">
        <v>15</v>
      </c>
      <c r="H85">
        <v>15000</v>
      </c>
      <c r="I85" s="4">
        <f t="shared" si="3"/>
        <v>0</v>
      </c>
    </row>
    <row r="86" spans="1:9" x14ac:dyDescent="0.35">
      <c r="A86" s="2">
        <v>44501</v>
      </c>
      <c r="B86" t="s">
        <v>7</v>
      </c>
      <c r="C86" t="s">
        <v>8</v>
      </c>
      <c r="D86" t="s">
        <v>9</v>
      </c>
      <c r="E86" t="s">
        <v>10</v>
      </c>
      <c r="F86">
        <v>8810.9</v>
      </c>
      <c r="G86" t="s">
        <v>11</v>
      </c>
      <c r="H86">
        <v>15000</v>
      </c>
      <c r="I86" s="4">
        <f t="shared" si="3"/>
        <v>0</v>
      </c>
    </row>
    <row r="87" spans="1:9" x14ac:dyDescent="0.35">
      <c r="A87" s="2">
        <v>44501</v>
      </c>
      <c r="B87" t="s">
        <v>27</v>
      </c>
      <c r="C87" t="s">
        <v>28</v>
      </c>
      <c r="D87" t="s">
        <v>29</v>
      </c>
      <c r="E87" t="s">
        <v>10</v>
      </c>
      <c r="F87">
        <v>16606</v>
      </c>
      <c r="G87" t="s">
        <v>11</v>
      </c>
      <c r="H87">
        <v>15000</v>
      </c>
      <c r="I87" s="4">
        <f t="shared" si="3"/>
        <v>1660.6000000000001</v>
      </c>
    </row>
    <row r="88" spans="1:9" x14ac:dyDescent="0.35">
      <c r="A88" s="2">
        <v>44501</v>
      </c>
      <c r="B88" t="s">
        <v>12</v>
      </c>
      <c r="C88" t="s">
        <v>13</v>
      </c>
      <c r="D88" t="s">
        <v>14</v>
      </c>
      <c r="E88" t="s">
        <v>10</v>
      </c>
      <c r="F88">
        <v>17766</v>
      </c>
      <c r="G88" t="s">
        <v>11</v>
      </c>
      <c r="H88">
        <v>15000</v>
      </c>
      <c r="I88" s="4">
        <f t="shared" si="3"/>
        <v>1776.6000000000001</v>
      </c>
    </row>
    <row r="89" spans="1:9" x14ac:dyDescent="0.35">
      <c r="A89" s="2">
        <v>44501</v>
      </c>
      <c r="B89" t="s">
        <v>16</v>
      </c>
      <c r="C89" t="s">
        <v>17</v>
      </c>
      <c r="D89" t="s">
        <v>18</v>
      </c>
      <c r="E89" t="s">
        <v>10</v>
      </c>
      <c r="F89">
        <v>20916</v>
      </c>
      <c r="G89" t="s">
        <v>11</v>
      </c>
      <c r="H89">
        <v>15000</v>
      </c>
      <c r="I89" s="4">
        <f t="shared" si="3"/>
        <v>2091.6</v>
      </c>
    </row>
    <row r="90" spans="1:9" x14ac:dyDescent="0.35">
      <c r="A90" s="2">
        <v>44501</v>
      </c>
      <c r="B90" t="s">
        <v>16</v>
      </c>
      <c r="C90" t="s">
        <v>17</v>
      </c>
      <c r="D90" t="s">
        <v>18</v>
      </c>
      <c r="E90" t="s">
        <v>10</v>
      </c>
      <c r="F90">
        <v>22396.5</v>
      </c>
      <c r="G90" t="s">
        <v>43</v>
      </c>
      <c r="H90">
        <v>15000</v>
      </c>
      <c r="I90" s="4">
        <f t="shared" si="3"/>
        <v>2239.65</v>
      </c>
    </row>
    <row r="91" spans="1:9" x14ac:dyDescent="0.35">
      <c r="A91" s="2">
        <v>44501</v>
      </c>
      <c r="B91" t="s">
        <v>12</v>
      </c>
      <c r="C91" t="s">
        <v>13</v>
      </c>
      <c r="D91" t="s">
        <v>14</v>
      </c>
      <c r="E91" t="s">
        <v>10</v>
      </c>
      <c r="F91">
        <v>25633.5</v>
      </c>
      <c r="G91" t="s">
        <v>15</v>
      </c>
      <c r="H91">
        <v>15000</v>
      </c>
      <c r="I91" s="4">
        <f t="shared" si="3"/>
        <v>2563.3500000000004</v>
      </c>
    </row>
    <row r="92" spans="1:9" x14ac:dyDescent="0.35">
      <c r="A92" s="2">
        <v>44501</v>
      </c>
      <c r="B92" t="s">
        <v>16</v>
      </c>
      <c r="C92" t="s">
        <v>17</v>
      </c>
      <c r="D92" t="s">
        <v>18</v>
      </c>
      <c r="E92" t="s">
        <v>10</v>
      </c>
      <c r="F92">
        <v>37374.399999999994</v>
      </c>
      <c r="G92" t="s">
        <v>43</v>
      </c>
      <c r="H92">
        <v>15000</v>
      </c>
      <c r="I92" s="4">
        <f t="shared" si="3"/>
        <v>3737.4399999999996</v>
      </c>
    </row>
    <row r="93" spans="1:9" x14ac:dyDescent="0.35">
      <c r="A93" s="2">
        <v>44531</v>
      </c>
      <c r="B93" t="s">
        <v>12</v>
      </c>
      <c r="C93" t="s">
        <v>13</v>
      </c>
      <c r="D93" t="s">
        <v>14</v>
      </c>
      <c r="E93" t="s">
        <v>10</v>
      </c>
      <c r="F93">
        <v>3817.9999999999995</v>
      </c>
      <c r="G93" t="s">
        <v>11</v>
      </c>
      <c r="H93">
        <v>15000</v>
      </c>
      <c r="I93" s="4">
        <f t="shared" si="3"/>
        <v>0</v>
      </c>
    </row>
    <row r="94" spans="1:9" x14ac:dyDescent="0.35">
      <c r="A94" s="2">
        <v>44531</v>
      </c>
      <c r="B94" t="s">
        <v>16</v>
      </c>
      <c r="C94" t="s">
        <v>17</v>
      </c>
      <c r="D94" t="s">
        <v>18</v>
      </c>
      <c r="E94" t="s">
        <v>10</v>
      </c>
      <c r="F94">
        <v>8683.1999999999989</v>
      </c>
      <c r="G94" t="s">
        <v>15</v>
      </c>
      <c r="H94">
        <v>15000</v>
      </c>
      <c r="I94" s="4">
        <f t="shared" si="3"/>
        <v>0</v>
      </c>
    </row>
    <row r="95" spans="1:9" x14ac:dyDescent="0.35">
      <c r="A95" s="2">
        <v>44531</v>
      </c>
      <c r="B95" t="s">
        <v>7</v>
      </c>
      <c r="C95" t="s">
        <v>8</v>
      </c>
      <c r="D95" t="s">
        <v>9</v>
      </c>
      <c r="E95" t="s">
        <v>10</v>
      </c>
      <c r="F95">
        <v>11210</v>
      </c>
      <c r="G95" t="s">
        <v>43</v>
      </c>
      <c r="H95">
        <v>15000</v>
      </c>
      <c r="I95" s="4">
        <f t="shared" si="3"/>
        <v>0</v>
      </c>
    </row>
    <row r="96" spans="1:9" x14ac:dyDescent="0.35">
      <c r="A96" s="2">
        <v>44531</v>
      </c>
      <c r="B96" t="s">
        <v>27</v>
      </c>
      <c r="C96" t="s">
        <v>28</v>
      </c>
      <c r="D96" t="s">
        <v>29</v>
      </c>
      <c r="E96" t="s">
        <v>10</v>
      </c>
      <c r="F96">
        <v>12765.2</v>
      </c>
      <c r="G96" t="s">
        <v>43</v>
      </c>
      <c r="H96">
        <v>15000</v>
      </c>
      <c r="I96" s="4">
        <f t="shared" si="3"/>
        <v>0</v>
      </c>
    </row>
    <row r="97" spans="1:9" x14ac:dyDescent="0.35">
      <c r="A97" s="2">
        <v>44531</v>
      </c>
      <c r="B97" t="s">
        <v>12</v>
      </c>
      <c r="C97" t="s">
        <v>13</v>
      </c>
      <c r="D97" t="s">
        <v>14</v>
      </c>
      <c r="E97" t="s">
        <v>10</v>
      </c>
      <c r="F97">
        <v>15921.999999999998</v>
      </c>
      <c r="G97" t="s">
        <v>43</v>
      </c>
      <c r="H97">
        <v>15000</v>
      </c>
      <c r="I97" s="4">
        <f t="shared" si="3"/>
        <v>1592.1999999999998</v>
      </c>
    </row>
    <row r="98" spans="1:9" x14ac:dyDescent="0.35">
      <c r="A98" s="2">
        <v>44531</v>
      </c>
      <c r="B98" t="s">
        <v>27</v>
      </c>
      <c r="C98" t="s">
        <v>28</v>
      </c>
      <c r="D98" t="s">
        <v>29</v>
      </c>
      <c r="E98" t="s">
        <v>10</v>
      </c>
      <c r="F98">
        <v>31970.799999999999</v>
      </c>
      <c r="G98" t="s">
        <v>11</v>
      </c>
      <c r="H98">
        <v>15000</v>
      </c>
      <c r="I98" s="4">
        <f t="shared" si="3"/>
        <v>3197.08</v>
      </c>
    </row>
    <row r="99" spans="1:9" x14ac:dyDescent="0.35">
      <c r="A99" s="2">
        <v>44531</v>
      </c>
      <c r="B99" t="s">
        <v>7</v>
      </c>
      <c r="C99" t="s">
        <v>8</v>
      </c>
      <c r="D99" t="s">
        <v>9</v>
      </c>
      <c r="E99" t="s">
        <v>10</v>
      </c>
      <c r="F99">
        <v>41520</v>
      </c>
      <c r="G99" t="s">
        <v>11</v>
      </c>
      <c r="H99">
        <v>15000</v>
      </c>
      <c r="I99" s="4">
        <f t="shared" si="3"/>
        <v>4152</v>
      </c>
    </row>
    <row r="100" spans="1:9" x14ac:dyDescent="0.35">
      <c r="A100" s="2">
        <v>44531</v>
      </c>
      <c r="B100" t="s">
        <v>7</v>
      </c>
      <c r="C100" t="s">
        <v>8</v>
      </c>
      <c r="D100" t="s">
        <v>9</v>
      </c>
      <c r="E100" t="s">
        <v>10</v>
      </c>
      <c r="F100">
        <v>45800.999999999993</v>
      </c>
      <c r="G100" t="s">
        <v>15</v>
      </c>
      <c r="H100">
        <v>15000</v>
      </c>
      <c r="I100" s="4">
        <f t="shared" si="3"/>
        <v>4580.0999999999995</v>
      </c>
    </row>
  </sheetData>
  <mergeCells count="1">
    <mergeCell ref="A1:G1"/>
  </mergeCells>
  <conditionalFormatting sqref="F2:F3 F5:F1048576">
    <cfRule type="top10" dxfId="2" priority="1" rank="5"/>
  </conditionalFormatting>
  <hyperlinks>
    <hyperlink ref="N1" location="'Cover sheet'!A1" display="Back to Cover Page" xr:uid="{ABB0F3B7-0CCE-433A-8F3C-560DE1E5BB9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D10D8-9D65-49C8-98C6-9609BADBC3B5}">
  <dimension ref="A1:N102"/>
  <sheetViews>
    <sheetView topLeftCell="A90" workbookViewId="0">
      <selection activeCell="N1" sqref="N1"/>
    </sheetView>
  </sheetViews>
  <sheetFormatPr defaultRowHeight="14.5" x14ac:dyDescent="0.35"/>
  <cols>
    <col min="2" max="2" width="14.08984375" bestFit="1" customWidth="1"/>
    <col min="3" max="3" width="9.7265625" bestFit="1" customWidth="1"/>
    <col min="4" max="4" width="9.90625" bestFit="1" customWidth="1"/>
    <col min="5" max="5" width="9.36328125" bestFit="1" customWidth="1"/>
    <col min="6" max="6" width="12.1796875" bestFit="1" customWidth="1"/>
    <col min="7" max="7" width="12.54296875" bestFit="1" customWidth="1"/>
    <col min="8" max="8" width="6.08984375" bestFit="1" customWidth="1"/>
    <col min="9" max="9" width="11" bestFit="1" customWidth="1"/>
    <col min="10" max="10" width="9.6328125" customWidth="1"/>
    <col min="11" max="11" width="14.08984375" bestFit="1" customWidth="1"/>
    <col min="12" max="12" width="10.81640625" bestFit="1" customWidth="1"/>
  </cols>
  <sheetData>
    <row r="1" spans="1:14" ht="31" x14ac:dyDescent="0.35">
      <c r="A1" s="22" t="s">
        <v>178</v>
      </c>
      <c r="B1" s="22"/>
      <c r="C1" s="22"/>
      <c r="D1" s="22"/>
      <c r="E1" s="22"/>
      <c r="F1" s="22"/>
      <c r="G1" s="22"/>
      <c r="N1" s="15" t="s">
        <v>174</v>
      </c>
    </row>
    <row r="3" spans="1:14" ht="15" thickBot="1" x14ac:dyDescent="0.4"/>
    <row r="4" spans="1:14" ht="32" thickTop="1" thickBot="1" x14ac:dyDescent="0.4">
      <c r="A4" s="20" t="s">
        <v>0</v>
      </c>
      <c r="B4" s="20" t="s">
        <v>1</v>
      </c>
      <c r="C4" s="20" t="s">
        <v>2</v>
      </c>
      <c r="D4" s="20" t="s">
        <v>3</v>
      </c>
      <c r="E4" s="20" t="s">
        <v>4</v>
      </c>
      <c r="F4" s="20" t="s">
        <v>5</v>
      </c>
      <c r="G4" s="20" t="s">
        <v>6</v>
      </c>
      <c r="H4" s="20" t="s">
        <v>86</v>
      </c>
      <c r="I4" s="20" t="s">
        <v>87</v>
      </c>
      <c r="J4" s="20"/>
      <c r="K4" s="20" t="s">
        <v>88</v>
      </c>
    </row>
    <row r="5" spans="1:14" ht="15" thickTop="1" x14ac:dyDescent="0.35">
      <c r="A5" s="2">
        <v>44197</v>
      </c>
      <c r="B5" t="s">
        <v>19</v>
      </c>
      <c r="C5" t="s">
        <v>20</v>
      </c>
      <c r="D5" t="s">
        <v>21</v>
      </c>
      <c r="E5" t="s">
        <v>22</v>
      </c>
      <c r="F5">
        <v>6945.4</v>
      </c>
      <c r="G5" t="s">
        <v>43</v>
      </c>
      <c r="H5">
        <v>15000</v>
      </c>
      <c r="I5" s="4">
        <v>0</v>
      </c>
      <c r="K5" t="s">
        <v>19</v>
      </c>
      <c r="L5" s="6">
        <f>SUMIF(B$5:B$102,K5,F$5:F$102)</f>
        <v>270631.90000000002</v>
      </c>
    </row>
    <row r="6" spans="1:14" x14ac:dyDescent="0.35">
      <c r="A6" s="2">
        <v>44197</v>
      </c>
      <c r="B6" t="s">
        <v>19</v>
      </c>
      <c r="C6" t="s">
        <v>20</v>
      </c>
      <c r="D6" t="s">
        <v>21</v>
      </c>
      <c r="E6" t="s">
        <v>22</v>
      </c>
      <c r="F6">
        <v>7658.2000000000007</v>
      </c>
      <c r="G6" t="s">
        <v>43</v>
      </c>
      <c r="H6">
        <v>15000</v>
      </c>
      <c r="I6" s="4">
        <v>0</v>
      </c>
      <c r="K6" t="s">
        <v>44</v>
      </c>
      <c r="L6" s="6">
        <f t="shared" ref="L6:L9" si="0">SUMIF(B$5:B$102,K6,F$5:F$102)</f>
        <v>423881</v>
      </c>
    </row>
    <row r="7" spans="1:14" x14ac:dyDescent="0.35">
      <c r="A7" s="2">
        <v>44197</v>
      </c>
      <c r="B7" t="s">
        <v>44</v>
      </c>
      <c r="C7" t="s">
        <v>45</v>
      </c>
      <c r="D7" t="s">
        <v>46</v>
      </c>
      <c r="E7" t="s">
        <v>22</v>
      </c>
      <c r="F7">
        <v>7658.5999999999985</v>
      </c>
      <c r="G7" t="s">
        <v>15</v>
      </c>
      <c r="H7">
        <v>15000</v>
      </c>
      <c r="I7" s="4">
        <v>0</v>
      </c>
      <c r="K7" t="s">
        <v>53</v>
      </c>
      <c r="L7" s="6">
        <f t="shared" si="0"/>
        <v>406452.50000000006</v>
      </c>
    </row>
    <row r="8" spans="1:14" x14ac:dyDescent="0.35">
      <c r="A8" s="2">
        <v>44197</v>
      </c>
      <c r="B8" t="s">
        <v>53</v>
      </c>
      <c r="C8" t="s">
        <v>54</v>
      </c>
      <c r="D8" t="s">
        <v>55</v>
      </c>
      <c r="E8" t="s">
        <v>22</v>
      </c>
      <c r="F8">
        <v>9098.6</v>
      </c>
      <c r="G8" t="s">
        <v>43</v>
      </c>
      <c r="H8">
        <v>15000</v>
      </c>
      <c r="I8" s="4">
        <v>0</v>
      </c>
      <c r="K8" t="s">
        <v>65</v>
      </c>
      <c r="L8" s="6">
        <f t="shared" si="0"/>
        <v>388246.60000000003</v>
      </c>
    </row>
    <row r="9" spans="1:14" x14ac:dyDescent="0.35">
      <c r="A9" s="2">
        <v>44197</v>
      </c>
      <c r="B9" t="s">
        <v>19</v>
      </c>
      <c r="C9" t="s">
        <v>20</v>
      </c>
      <c r="D9" t="s">
        <v>21</v>
      </c>
      <c r="E9" t="s">
        <v>22</v>
      </c>
      <c r="F9">
        <v>10019.199999999999</v>
      </c>
      <c r="G9" t="s">
        <v>43</v>
      </c>
      <c r="H9">
        <v>15000</v>
      </c>
      <c r="I9" s="4">
        <v>0</v>
      </c>
      <c r="K9" t="s">
        <v>37</v>
      </c>
      <c r="L9" s="6">
        <f t="shared" si="0"/>
        <v>233175.90000000002</v>
      </c>
    </row>
    <row r="10" spans="1:14" x14ac:dyDescent="0.35">
      <c r="A10" s="2">
        <v>44197</v>
      </c>
      <c r="B10" t="s">
        <v>44</v>
      </c>
      <c r="C10" t="s">
        <v>45</v>
      </c>
      <c r="D10" t="s">
        <v>46</v>
      </c>
      <c r="E10" t="s">
        <v>22</v>
      </c>
      <c r="F10">
        <v>10176</v>
      </c>
      <c r="G10" t="s">
        <v>15</v>
      </c>
      <c r="H10">
        <v>15000</v>
      </c>
      <c r="I10" s="4">
        <v>0</v>
      </c>
    </row>
    <row r="11" spans="1:14" x14ac:dyDescent="0.35">
      <c r="A11" s="2">
        <v>44197</v>
      </c>
      <c r="B11" t="s">
        <v>53</v>
      </c>
      <c r="C11" t="s">
        <v>54</v>
      </c>
      <c r="D11" t="s">
        <v>55</v>
      </c>
      <c r="E11" t="s">
        <v>22</v>
      </c>
      <c r="F11">
        <v>16385.600000000002</v>
      </c>
      <c r="G11" t="s">
        <v>11</v>
      </c>
      <c r="H11">
        <v>15000</v>
      </c>
      <c r="I11" s="4">
        <v>1638.5600000000004</v>
      </c>
    </row>
    <row r="12" spans="1:14" x14ac:dyDescent="0.35">
      <c r="A12" s="2">
        <v>44197</v>
      </c>
      <c r="B12" t="s">
        <v>44</v>
      </c>
      <c r="C12" t="s">
        <v>45</v>
      </c>
      <c r="D12" t="s">
        <v>46</v>
      </c>
      <c r="E12" t="s">
        <v>22</v>
      </c>
      <c r="F12">
        <v>19108</v>
      </c>
      <c r="G12" t="s">
        <v>15</v>
      </c>
      <c r="H12">
        <v>15000</v>
      </c>
      <c r="I12" s="4">
        <v>1910.8000000000002</v>
      </c>
    </row>
    <row r="13" spans="1:14" x14ac:dyDescent="0.35">
      <c r="A13" s="2">
        <v>44197</v>
      </c>
      <c r="B13" t="s">
        <v>19</v>
      </c>
      <c r="C13" t="s">
        <v>20</v>
      </c>
      <c r="D13" t="s">
        <v>21</v>
      </c>
      <c r="E13" t="s">
        <v>22</v>
      </c>
      <c r="F13">
        <v>19456</v>
      </c>
      <c r="G13" t="s">
        <v>11</v>
      </c>
      <c r="H13">
        <v>15000</v>
      </c>
      <c r="I13" s="4">
        <v>1945.6000000000001</v>
      </c>
    </row>
    <row r="14" spans="1:14" x14ac:dyDescent="0.35">
      <c r="A14" s="2">
        <v>44197</v>
      </c>
      <c r="B14" t="s">
        <v>65</v>
      </c>
      <c r="C14" t="s">
        <v>66</v>
      </c>
      <c r="D14" t="s">
        <v>67</v>
      </c>
      <c r="E14" t="s">
        <v>22</v>
      </c>
      <c r="F14">
        <v>31127.199999999997</v>
      </c>
      <c r="G14" t="s">
        <v>43</v>
      </c>
      <c r="H14">
        <v>15000</v>
      </c>
      <c r="I14" s="4">
        <v>3112.72</v>
      </c>
    </row>
    <row r="15" spans="1:14" x14ac:dyDescent="0.35">
      <c r="A15" s="2">
        <v>44197</v>
      </c>
      <c r="B15" t="s">
        <v>65</v>
      </c>
      <c r="C15" t="s">
        <v>66</v>
      </c>
      <c r="D15" t="s">
        <v>67</v>
      </c>
      <c r="E15" t="s">
        <v>22</v>
      </c>
      <c r="F15">
        <v>36372.1</v>
      </c>
      <c r="G15" t="s">
        <v>11</v>
      </c>
      <c r="H15">
        <v>15000</v>
      </c>
      <c r="I15" s="4">
        <v>3637.21</v>
      </c>
    </row>
    <row r="16" spans="1:14" x14ac:dyDescent="0.35">
      <c r="A16" s="2">
        <v>44197</v>
      </c>
      <c r="B16" t="s">
        <v>44</v>
      </c>
      <c r="C16" t="s">
        <v>45</v>
      </c>
      <c r="D16" t="s">
        <v>46</v>
      </c>
      <c r="E16" t="s">
        <v>22</v>
      </c>
      <c r="F16">
        <v>39186</v>
      </c>
      <c r="G16" t="s">
        <v>15</v>
      </c>
      <c r="H16">
        <v>15000</v>
      </c>
      <c r="I16" s="4">
        <v>3918.6000000000004</v>
      </c>
    </row>
    <row r="17" spans="1:9" x14ac:dyDescent="0.35">
      <c r="A17" s="2">
        <v>44197</v>
      </c>
      <c r="B17" t="s">
        <v>65</v>
      </c>
      <c r="C17" t="s">
        <v>66</v>
      </c>
      <c r="D17" t="s">
        <v>67</v>
      </c>
      <c r="E17" t="s">
        <v>22</v>
      </c>
      <c r="F17">
        <v>46715.999999999993</v>
      </c>
      <c r="G17" t="s">
        <v>11</v>
      </c>
      <c r="H17">
        <v>15000</v>
      </c>
      <c r="I17" s="4">
        <v>4671.5999999999995</v>
      </c>
    </row>
    <row r="18" spans="1:9" x14ac:dyDescent="0.35">
      <c r="A18" s="2">
        <v>44228</v>
      </c>
      <c r="B18" t="s">
        <v>19</v>
      </c>
      <c r="C18" t="s">
        <v>20</v>
      </c>
      <c r="D18" t="s">
        <v>21</v>
      </c>
      <c r="E18" t="s">
        <v>22</v>
      </c>
      <c r="F18">
        <v>4531</v>
      </c>
      <c r="G18" t="s">
        <v>43</v>
      </c>
      <c r="H18">
        <v>15000</v>
      </c>
      <c r="I18" s="4">
        <v>0</v>
      </c>
    </row>
    <row r="19" spans="1:9" x14ac:dyDescent="0.35">
      <c r="A19" s="2">
        <v>44228</v>
      </c>
      <c r="B19" t="s">
        <v>37</v>
      </c>
      <c r="C19" t="s">
        <v>38</v>
      </c>
      <c r="D19" t="s">
        <v>39</v>
      </c>
      <c r="E19" t="s">
        <v>22</v>
      </c>
      <c r="F19">
        <v>6751.7999999999993</v>
      </c>
      <c r="G19" t="s">
        <v>15</v>
      </c>
      <c r="H19">
        <v>15000</v>
      </c>
      <c r="I19" s="4">
        <v>0</v>
      </c>
    </row>
    <row r="20" spans="1:9" x14ac:dyDescent="0.35">
      <c r="A20" s="2">
        <v>44228</v>
      </c>
      <c r="B20" t="s">
        <v>19</v>
      </c>
      <c r="C20" t="s">
        <v>20</v>
      </c>
      <c r="D20" t="s">
        <v>21</v>
      </c>
      <c r="E20" t="s">
        <v>22</v>
      </c>
      <c r="F20">
        <v>7343.2000000000007</v>
      </c>
      <c r="G20" t="s">
        <v>15</v>
      </c>
      <c r="H20">
        <v>15000</v>
      </c>
      <c r="I20" s="4">
        <v>0</v>
      </c>
    </row>
    <row r="21" spans="1:9" x14ac:dyDescent="0.35">
      <c r="A21" s="2">
        <v>44228</v>
      </c>
      <c r="B21" t="s">
        <v>19</v>
      </c>
      <c r="C21" t="s">
        <v>20</v>
      </c>
      <c r="D21" t="s">
        <v>21</v>
      </c>
      <c r="E21" t="s">
        <v>22</v>
      </c>
      <c r="F21">
        <v>7356.5999999999995</v>
      </c>
      <c r="G21" t="s">
        <v>11</v>
      </c>
      <c r="H21">
        <v>15000</v>
      </c>
      <c r="I21" s="4">
        <v>0</v>
      </c>
    </row>
    <row r="22" spans="1:9" x14ac:dyDescent="0.35">
      <c r="A22" s="2">
        <v>44228</v>
      </c>
      <c r="B22" t="s">
        <v>37</v>
      </c>
      <c r="C22" t="s">
        <v>38</v>
      </c>
      <c r="D22" t="s">
        <v>39</v>
      </c>
      <c r="E22" t="s">
        <v>22</v>
      </c>
      <c r="F22">
        <v>17748</v>
      </c>
      <c r="G22" t="s">
        <v>11</v>
      </c>
      <c r="H22">
        <v>15000</v>
      </c>
      <c r="I22" s="4">
        <v>1774.8000000000002</v>
      </c>
    </row>
    <row r="23" spans="1:9" x14ac:dyDescent="0.35">
      <c r="A23" s="2">
        <v>44228</v>
      </c>
      <c r="B23" t="s">
        <v>19</v>
      </c>
      <c r="C23" t="s">
        <v>20</v>
      </c>
      <c r="D23" t="s">
        <v>21</v>
      </c>
      <c r="E23" t="s">
        <v>22</v>
      </c>
      <c r="F23">
        <v>28395.5</v>
      </c>
      <c r="G23" t="s">
        <v>43</v>
      </c>
      <c r="H23">
        <v>15000</v>
      </c>
      <c r="I23" s="4">
        <v>2839.55</v>
      </c>
    </row>
    <row r="24" spans="1:9" x14ac:dyDescent="0.35">
      <c r="A24" s="2">
        <v>44228</v>
      </c>
      <c r="B24" t="s">
        <v>44</v>
      </c>
      <c r="C24" t="s">
        <v>45</v>
      </c>
      <c r="D24" t="s">
        <v>46</v>
      </c>
      <c r="E24" t="s">
        <v>22</v>
      </c>
      <c r="F24">
        <v>41429.5</v>
      </c>
      <c r="G24" t="s">
        <v>15</v>
      </c>
      <c r="H24">
        <v>15000</v>
      </c>
      <c r="I24" s="4">
        <v>4142.95</v>
      </c>
    </row>
    <row r="25" spans="1:9" x14ac:dyDescent="0.35">
      <c r="A25" s="2">
        <v>44256</v>
      </c>
      <c r="B25" t="s">
        <v>65</v>
      </c>
      <c r="C25" t="s">
        <v>66</v>
      </c>
      <c r="D25" t="s">
        <v>67</v>
      </c>
      <c r="E25" t="s">
        <v>22</v>
      </c>
      <c r="F25">
        <v>6708.9</v>
      </c>
      <c r="G25" t="s">
        <v>43</v>
      </c>
      <c r="H25">
        <v>15000</v>
      </c>
      <c r="I25" s="4">
        <v>0</v>
      </c>
    </row>
    <row r="26" spans="1:9" x14ac:dyDescent="0.35">
      <c r="A26" s="2">
        <v>44256</v>
      </c>
      <c r="B26" t="s">
        <v>53</v>
      </c>
      <c r="C26" t="s">
        <v>54</v>
      </c>
      <c r="D26" t="s">
        <v>55</v>
      </c>
      <c r="E26" t="s">
        <v>22</v>
      </c>
      <c r="F26">
        <v>7982.7</v>
      </c>
      <c r="G26" t="s">
        <v>43</v>
      </c>
      <c r="H26">
        <v>15000</v>
      </c>
      <c r="I26" s="4">
        <v>0</v>
      </c>
    </row>
    <row r="27" spans="1:9" x14ac:dyDescent="0.35">
      <c r="A27" s="2">
        <v>44256</v>
      </c>
      <c r="B27" t="s">
        <v>44</v>
      </c>
      <c r="C27" t="s">
        <v>45</v>
      </c>
      <c r="D27" t="s">
        <v>46</v>
      </c>
      <c r="E27" t="s">
        <v>22</v>
      </c>
      <c r="F27">
        <v>8694</v>
      </c>
      <c r="G27" t="s">
        <v>11</v>
      </c>
      <c r="H27">
        <v>15000</v>
      </c>
      <c r="I27" s="4">
        <v>0</v>
      </c>
    </row>
    <row r="28" spans="1:9" x14ac:dyDescent="0.35">
      <c r="A28" s="2">
        <v>44256</v>
      </c>
      <c r="B28" t="s">
        <v>44</v>
      </c>
      <c r="C28" t="s">
        <v>45</v>
      </c>
      <c r="D28" t="s">
        <v>46</v>
      </c>
      <c r="E28" t="s">
        <v>22</v>
      </c>
      <c r="F28">
        <v>9116</v>
      </c>
      <c r="G28" t="s">
        <v>11</v>
      </c>
      <c r="H28">
        <v>15000</v>
      </c>
      <c r="I28" s="4">
        <v>0</v>
      </c>
    </row>
    <row r="29" spans="1:9" x14ac:dyDescent="0.35">
      <c r="A29" s="2">
        <v>44256</v>
      </c>
      <c r="B29" t="s">
        <v>53</v>
      </c>
      <c r="C29" t="s">
        <v>54</v>
      </c>
      <c r="D29" t="s">
        <v>55</v>
      </c>
      <c r="E29" t="s">
        <v>22</v>
      </c>
      <c r="F29">
        <v>10110.299999999999</v>
      </c>
      <c r="G29" t="s">
        <v>11</v>
      </c>
      <c r="H29">
        <v>15000</v>
      </c>
      <c r="I29" s="4">
        <v>0</v>
      </c>
    </row>
    <row r="30" spans="1:9" x14ac:dyDescent="0.35">
      <c r="A30" s="2">
        <v>44256</v>
      </c>
      <c r="B30" t="s">
        <v>19</v>
      </c>
      <c r="C30" t="s">
        <v>20</v>
      </c>
      <c r="D30" t="s">
        <v>21</v>
      </c>
      <c r="E30" t="s">
        <v>22</v>
      </c>
      <c r="F30">
        <v>10451.199999999999</v>
      </c>
      <c r="G30" t="s">
        <v>11</v>
      </c>
      <c r="H30">
        <v>15000</v>
      </c>
      <c r="I30" s="4">
        <v>0</v>
      </c>
    </row>
    <row r="31" spans="1:9" x14ac:dyDescent="0.35">
      <c r="A31" s="2">
        <v>44256</v>
      </c>
      <c r="B31" t="s">
        <v>19</v>
      </c>
      <c r="C31" t="s">
        <v>20</v>
      </c>
      <c r="D31" t="s">
        <v>21</v>
      </c>
      <c r="E31" t="s">
        <v>22</v>
      </c>
      <c r="F31">
        <v>11580.4</v>
      </c>
      <c r="G31" t="s">
        <v>15</v>
      </c>
      <c r="H31">
        <v>15000</v>
      </c>
      <c r="I31" s="4">
        <v>0</v>
      </c>
    </row>
    <row r="32" spans="1:9" x14ac:dyDescent="0.35">
      <c r="A32" s="2">
        <v>44256</v>
      </c>
      <c r="B32" t="s">
        <v>44</v>
      </c>
      <c r="C32" t="s">
        <v>45</v>
      </c>
      <c r="D32" t="s">
        <v>46</v>
      </c>
      <c r="E32" t="s">
        <v>22</v>
      </c>
      <c r="F32">
        <v>14329.5</v>
      </c>
      <c r="G32" t="s">
        <v>11</v>
      </c>
      <c r="H32">
        <v>15000</v>
      </c>
      <c r="I32" s="4">
        <v>0</v>
      </c>
    </row>
    <row r="33" spans="1:9" x14ac:dyDescent="0.35">
      <c r="A33" s="2">
        <v>44256</v>
      </c>
      <c r="B33" t="s">
        <v>44</v>
      </c>
      <c r="C33" t="s">
        <v>45</v>
      </c>
      <c r="D33" t="s">
        <v>46</v>
      </c>
      <c r="E33" t="s">
        <v>22</v>
      </c>
      <c r="F33">
        <v>20128</v>
      </c>
      <c r="G33" t="s">
        <v>43</v>
      </c>
      <c r="H33">
        <v>15000</v>
      </c>
      <c r="I33" s="4">
        <v>2012.8000000000002</v>
      </c>
    </row>
    <row r="34" spans="1:9" x14ac:dyDescent="0.35">
      <c r="A34" s="2">
        <v>44256</v>
      </c>
      <c r="B34" t="s">
        <v>65</v>
      </c>
      <c r="C34" t="s">
        <v>66</v>
      </c>
      <c r="D34" t="s">
        <v>67</v>
      </c>
      <c r="E34" t="s">
        <v>22</v>
      </c>
      <c r="F34">
        <v>21167.999999999996</v>
      </c>
      <c r="G34" t="s">
        <v>11</v>
      </c>
      <c r="H34">
        <v>15000</v>
      </c>
      <c r="I34" s="4">
        <v>2116.7999999999997</v>
      </c>
    </row>
    <row r="35" spans="1:9" x14ac:dyDescent="0.35">
      <c r="A35" s="2">
        <v>44256</v>
      </c>
      <c r="B35" t="s">
        <v>37</v>
      </c>
      <c r="C35" t="s">
        <v>38</v>
      </c>
      <c r="D35" t="s">
        <v>39</v>
      </c>
      <c r="E35" t="s">
        <v>22</v>
      </c>
      <c r="F35">
        <v>25102.399999999998</v>
      </c>
      <c r="G35" t="s">
        <v>15</v>
      </c>
      <c r="H35">
        <v>15000</v>
      </c>
      <c r="I35" s="4">
        <v>2510.2399999999998</v>
      </c>
    </row>
    <row r="36" spans="1:9" x14ac:dyDescent="0.35">
      <c r="A36" s="2">
        <v>44256</v>
      </c>
      <c r="B36" t="s">
        <v>37</v>
      </c>
      <c r="C36" t="s">
        <v>38</v>
      </c>
      <c r="D36" t="s">
        <v>39</v>
      </c>
      <c r="E36" t="s">
        <v>22</v>
      </c>
      <c r="F36">
        <v>27670.9</v>
      </c>
      <c r="G36" t="s">
        <v>43</v>
      </c>
      <c r="H36">
        <v>15000</v>
      </c>
      <c r="I36" s="4">
        <v>2767.09</v>
      </c>
    </row>
    <row r="37" spans="1:9" x14ac:dyDescent="0.35">
      <c r="A37" s="2">
        <v>44256</v>
      </c>
      <c r="B37" t="s">
        <v>37</v>
      </c>
      <c r="C37" t="s">
        <v>38</v>
      </c>
      <c r="D37" t="s">
        <v>39</v>
      </c>
      <c r="E37" t="s">
        <v>22</v>
      </c>
      <c r="F37">
        <v>27956.799999999999</v>
      </c>
      <c r="G37" t="s">
        <v>15</v>
      </c>
      <c r="H37">
        <v>15000</v>
      </c>
      <c r="I37" s="4">
        <v>2795.6800000000003</v>
      </c>
    </row>
    <row r="38" spans="1:9" x14ac:dyDescent="0.35">
      <c r="A38" s="2">
        <v>44256</v>
      </c>
      <c r="B38" t="s">
        <v>44</v>
      </c>
      <c r="C38" t="s">
        <v>45</v>
      </c>
      <c r="D38" t="s">
        <v>46</v>
      </c>
      <c r="E38" t="s">
        <v>22</v>
      </c>
      <c r="F38">
        <v>31407</v>
      </c>
      <c r="G38" t="s">
        <v>15</v>
      </c>
      <c r="H38">
        <v>15000</v>
      </c>
      <c r="I38" s="4">
        <v>3140.7000000000003</v>
      </c>
    </row>
    <row r="39" spans="1:9" x14ac:dyDescent="0.35">
      <c r="A39" s="2">
        <v>44256</v>
      </c>
      <c r="B39" t="s">
        <v>53</v>
      </c>
      <c r="C39" t="s">
        <v>54</v>
      </c>
      <c r="D39" t="s">
        <v>55</v>
      </c>
      <c r="E39" t="s">
        <v>22</v>
      </c>
      <c r="F39">
        <v>35647.5</v>
      </c>
      <c r="G39" t="s">
        <v>43</v>
      </c>
      <c r="H39">
        <v>15000</v>
      </c>
      <c r="I39" s="4">
        <v>3564.75</v>
      </c>
    </row>
    <row r="40" spans="1:9" x14ac:dyDescent="0.35">
      <c r="A40" s="2">
        <v>44256</v>
      </c>
      <c r="B40" t="s">
        <v>53</v>
      </c>
      <c r="C40" t="s">
        <v>54</v>
      </c>
      <c r="D40" t="s">
        <v>55</v>
      </c>
      <c r="E40" t="s">
        <v>22</v>
      </c>
      <c r="F40">
        <v>36907.200000000004</v>
      </c>
      <c r="G40" t="s">
        <v>15</v>
      </c>
      <c r="H40">
        <v>15000</v>
      </c>
      <c r="I40" s="4">
        <v>3690.7200000000007</v>
      </c>
    </row>
    <row r="41" spans="1:9" x14ac:dyDescent="0.35">
      <c r="A41" s="2">
        <v>44287</v>
      </c>
      <c r="B41" t="s">
        <v>53</v>
      </c>
      <c r="C41" t="s">
        <v>54</v>
      </c>
      <c r="D41" t="s">
        <v>55</v>
      </c>
      <c r="E41" t="s">
        <v>22</v>
      </c>
      <c r="F41">
        <v>5696.4</v>
      </c>
      <c r="G41" t="s">
        <v>11</v>
      </c>
      <c r="H41">
        <v>15000</v>
      </c>
      <c r="I41" s="4">
        <v>0</v>
      </c>
    </row>
    <row r="42" spans="1:9" x14ac:dyDescent="0.35">
      <c r="A42" s="2">
        <v>44287</v>
      </c>
      <c r="B42" t="s">
        <v>19</v>
      </c>
      <c r="C42" t="s">
        <v>20</v>
      </c>
      <c r="D42" t="s">
        <v>21</v>
      </c>
      <c r="E42" t="s">
        <v>22</v>
      </c>
      <c r="F42">
        <v>11716.5</v>
      </c>
      <c r="G42" t="s">
        <v>11</v>
      </c>
      <c r="H42">
        <v>15000</v>
      </c>
      <c r="I42" s="4">
        <v>0</v>
      </c>
    </row>
    <row r="43" spans="1:9" x14ac:dyDescent="0.35">
      <c r="A43" s="2">
        <v>44287</v>
      </c>
      <c r="B43" t="s">
        <v>65</v>
      </c>
      <c r="C43" t="s">
        <v>66</v>
      </c>
      <c r="D43" t="s">
        <v>67</v>
      </c>
      <c r="E43" t="s">
        <v>22</v>
      </c>
      <c r="F43">
        <v>14416</v>
      </c>
      <c r="G43" t="s">
        <v>43</v>
      </c>
      <c r="H43">
        <v>15000</v>
      </c>
      <c r="I43" s="4">
        <v>0</v>
      </c>
    </row>
    <row r="44" spans="1:9" x14ac:dyDescent="0.35">
      <c r="A44" s="2">
        <v>44287</v>
      </c>
      <c r="B44" t="s">
        <v>19</v>
      </c>
      <c r="C44" t="s">
        <v>20</v>
      </c>
      <c r="D44" t="s">
        <v>21</v>
      </c>
      <c r="E44" t="s">
        <v>22</v>
      </c>
      <c r="F44">
        <v>16499.400000000001</v>
      </c>
      <c r="G44" t="s">
        <v>15</v>
      </c>
      <c r="H44">
        <v>15000</v>
      </c>
      <c r="I44" s="4">
        <v>1649.9400000000003</v>
      </c>
    </row>
    <row r="45" spans="1:9" x14ac:dyDescent="0.35">
      <c r="A45" s="2">
        <v>44287</v>
      </c>
      <c r="B45" t="s">
        <v>53</v>
      </c>
      <c r="C45" t="s">
        <v>54</v>
      </c>
      <c r="D45" t="s">
        <v>55</v>
      </c>
      <c r="E45" t="s">
        <v>22</v>
      </c>
      <c r="F45">
        <v>16968</v>
      </c>
      <c r="G45" t="s">
        <v>43</v>
      </c>
      <c r="H45">
        <v>15000</v>
      </c>
      <c r="I45" s="4">
        <v>1696.8000000000002</v>
      </c>
    </row>
    <row r="46" spans="1:9" x14ac:dyDescent="0.35">
      <c r="A46" s="2">
        <v>44287</v>
      </c>
      <c r="B46" t="s">
        <v>44</v>
      </c>
      <c r="C46" t="s">
        <v>45</v>
      </c>
      <c r="D46" t="s">
        <v>46</v>
      </c>
      <c r="E46" t="s">
        <v>22</v>
      </c>
      <c r="F46">
        <v>17993.5</v>
      </c>
      <c r="G46" t="s">
        <v>11</v>
      </c>
      <c r="H46">
        <v>15000</v>
      </c>
      <c r="I46" s="4">
        <v>1799.3500000000001</v>
      </c>
    </row>
    <row r="47" spans="1:9" x14ac:dyDescent="0.35">
      <c r="A47" s="2">
        <v>44287</v>
      </c>
      <c r="B47" t="s">
        <v>53</v>
      </c>
      <c r="C47" t="s">
        <v>54</v>
      </c>
      <c r="D47" t="s">
        <v>55</v>
      </c>
      <c r="E47" t="s">
        <v>22</v>
      </c>
      <c r="F47">
        <v>18188.399999999998</v>
      </c>
      <c r="G47" t="s">
        <v>15</v>
      </c>
      <c r="H47">
        <v>15000</v>
      </c>
      <c r="I47" s="4">
        <v>1818.84</v>
      </c>
    </row>
    <row r="48" spans="1:9" x14ac:dyDescent="0.35">
      <c r="A48" s="2">
        <v>44317</v>
      </c>
      <c r="B48" t="s">
        <v>65</v>
      </c>
      <c r="C48" t="s">
        <v>66</v>
      </c>
      <c r="D48" t="s">
        <v>67</v>
      </c>
      <c r="E48" t="s">
        <v>22</v>
      </c>
      <c r="F48">
        <v>9004.7999999999993</v>
      </c>
      <c r="G48" t="s">
        <v>11</v>
      </c>
      <c r="H48">
        <v>15000</v>
      </c>
      <c r="I48" s="4">
        <v>0</v>
      </c>
    </row>
    <row r="49" spans="1:9" x14ac:dyDescent="0.35">
      <c r="A49" s="2">
        <v>44317</v>
      </c>
      <c r="B49" t="s">
        <v>53</v>
      </c>
      <c r="C49" t="s">
        <v>54</v>
      </c>
      <c r="D49" t="s">
        <v>55</v>
      </c>
      <c r="E49" t="s">
        <v>22</v>
      </c>
      <c r="F49">
        <v>18826.400000000001</v>
      </c>
      <c r="G49" t="s">
        <v>43</v>
      </c>
      <c r="H49">
        <v>15000</v>
      </c>
      <c r="I49" s="4">
        <v>1882.6400000000003</v>
      </c>
    </row>
    <row r="50" spans="1:9" x14ac:dyDescent="0.35">
      <c r="A50" s="2">
        <v>44317</v>
      </c>
      <c r="B50" t="s">
        <v>53</v>
      </c>
      <c r="C50" t="s">
        <v>54</v>
      </c>
      <c r="D50" t="s">
        <v>55</v>
      </c>
      <c r="E50" t="s">
        <v>22</v>
      </c>
      <c r="F50">
        <v>19617.5</v>
      </c>
      <c r="G50" t="s">
        <v>43</v>
      </c>
      <c r="H50">
        <v>15000</v>
      </c>
      <c r="I50" s="4">
        <v>1961.75</v>
      </c>
    </row>
    <row r="51" spans="1:9" x14ac:dyDescent="0.35">
      <c r="A51" s="2">
        <v>44317</v>
      </c>
      <c r="B51" t="s">
        <v>53</v>
      </c>
      <c r="C51" t="s">
        <v>54</v>
      </c>
      <c r="D51" t="s">
        <v>55</v>
      </c>
      <c r="E51" t="s">
        <v>22</v>
      </c>
      <c r="F51">
        <v>19836.400000000001</v>
      </c>
      <c r="G51" t="s">
        <v>11</v>
      </c>
      <c r="H51">
        <v>15000</v>
      </c>
      <c r="I51" s="4">
        <v>1983.6400000000003</v>
      </c>
    </row>
    <row r="52" spans="1:9" x14ac:dyDescent="0.35">
      <c r="A52" s="2">
        <v>44317</v>
      </c>
      <c r="B52" t="s">
        <v>44</v>
      </c>
      <c r="C52" t="s">
        <v>45</v>
      </c>
      <c r="D52" t="s">
        <v>46</v>
      </c>
      <c r="E52" t="s">
        <v>22</v>
      </c>
      <c r="F52">
        <v>20717.599999999999</v>
      </c>
      <c r="G52" t="s">
        <v>15</v>
      </c>
      <c r="H52">
        <v>15000</v>
      </c>
      <c r="I52" s="4">
        <v>2071.7599999999998</v>
      </c>
    </row>
    <row r="53" spans="1:9" x14ac:dyDescent="0.35">
      <c r="A53" s="2">
        <v>44317</v>
      </c>
      <c r="B53" t="s">
        <v>37</v>
      </c>
      <c r="C53" t="s">
        <v>38</v>
      </c>
      <c r="D53" t="s">
        <v>39</v>
      </c>
      <c r="E53" t="s">
        <v>22</v>
      </c>
      <c r="F53">
        <v>23364</v>
      </c>
      <c r="G53" t="s">
        <v>15</v>
      </c>
      <c r="H53">
        <v>15000</v>
      </c>
      <c r="I53" s="4">
        <v>2336.4</v>
      </c>
    </row>
    <row r="54" spans="1:9" x14ac:dyDescent="0.35">
      <c r="A54" s="2">
        <v>44317</v>
      </c>
      <c r="B54" t="s">
        <v>53</v>
      </c>
      <c r="C54" t="s">
        <v>54</v>
      </c>
      <c r="D54" t="s">
        <v>55</v>
      </c>
      <c r="E54" t="s">
        <v>22</v>
      </c>
      <c r="F54">
        <v>23997.600000000002</v>
      </c>
      <c r="G54" t="s">
        <v>11</v>
      </c>
      <c r="H54">
        <v>15000</v>
      </c>
      <c r="I54" s="4">
        <v>2399.7600000000002</v>
      </c>
    </row>
    <row r="55" spans="1:9" x14ac:dyDescent="0.35">
      <c r="A55" s="2">
        <v>44317</v>
      </c>
      <c r="B55" t="s">
        <v>65</v>
      </c>
      <c r="C55" t="s">
        <v>66</v>
      </c>
      <c r="D55" t="s">
        <v>67</v>
      </c>
      <c r="E55" t="s">
        <v>22</v>
      </c>
      <c r="F55">
        <v>27916.399999999998</v>
      </c>
      <c r="G55" t="s">
        <v>43</v>
      </c>
      <c r="H55">
        <v>15000</v>
      </c>
      <c r="I55" s="4">
        <v>2791.64</v>
      </c>
    </row>
    <row r="56" spans="1:9" x14ac:dyDescent="0.35">
      <c r="A56" s="2">
        <v>44317</v>
      </c>
      <c r="B56" t="s">
        <v>65</v>
      </c>
      <c r="C56" t="s">
        <v>66</v>
      </c>
      <c r="D56" t="s">
        <v>67</v>
      </c>
      <c r="E56" t="s">
        <v>22</v>
      </c>
      <c r="F56">
        <v>42249.1</v>
      </c>
      <c r="G56" t="s">
        <v>15</v>
      </c>
      <c r="H56">
        <v>15000</v>
      </c>
      <c r="I56" s="4">
        <v>4224.91</v>
      </c>
    </row>
    <row r="57" spans="1:9" x14ac:dyDescent="0.35">
      <c r="A57" s="2">
        <v>44348</v>
      </c>
      <c r="B57" t="s">
        <v>44</v>
      </c>
      <c r="C57" t="s">
        <v>45</v>
      </c>
      <c r="D57" t="s">
        <v>46</v>
      </c>
      <c r="E57" t="s">
        <v>22</v>
      </c>
      <c r="F57">
        <v>9574.7999999999993</v>
      </c>
      <c r="G57" t="s">
        <v>15</v>
      </c>
      <c r="H57">
        <v>15000</v>
      </c>
      <c r="I57" s="4">
        <v>0</v>
      </c>
    </row>
    <row r="58" spans="1:9" x14ac:dyDescent="0.35">
      <c r="A58" s="2">
        <v>44348</v>
      </c>
      <c r="B58" t="s">
        <v>44</v>
      </c>
      <c r="C58" t="s">
        <v>45</v>
      </c>
      <c r="D58" t="s">
        <v>46</v>
      </c>
      <c r="E58" t="s">
        <v>22</v>
      </c>
      <c r="F58">
        <v>14301.6</v>
      </c>
      <c r="G58" t="s">
        <v>15</v>
      </c>
      <c r="H58">
        <v>15000</v>
      </c>
      <c r="I58" s="4">
        <v>0</v>
      </c>
    </row>
    <row r="59" spans="1:9" x14ac:dyDescent="0.35">
      <c r="A59" s="2">
        <v>44348</v>
      </c>
      <c r="B59" t="s">
        <v>37</v>
      </c>
      <c r="C59" t="s">
        <v>38</v>
      </c>
      <c r="D59" t="s">
        <v>39</v>
      </c>
      <c r="E59" t="s">
        <v>22</v>
      </c>
      <c r="F59">
        <v>15061.2</v>
      </c>
      <c r="G59" t="s">
        <v>15</v>
      </c>
      <c r="H59">
        <v>15000</v>
      </c>
      <c r="I59" s="4">
        <v>1506.1200000000001</v>
      </c>
    </row>
    <row r="60" spans="1:9" x14ac:dyDescent="0.35">
      <c r="A60" s="2">
        <v>44348</v>
      </c>
      <c r="B60" t="s">
        <v>53</v>
      </c>
      <c r="C60" t="s">
        <v>54</v>
      </c>
      <c r="D60" t="s">
        <v>55</v>
      </c>
      <c r="E60" t="s">
        <v>22</v>
      </c>
      <c r="F60">
        <v>17262</v>
      </c>
      <c r="G60" t="s">
        <v>15</v>
      </c>
      <c r="H60">
        <v>15000</v>
      </c>
      <c r="I60" s="4">
        <v>1726.2</v>
      </c>
    </row>
    <row r="61" spans="1:9" x14ac:dyDescent="0.35">
      <c r="A61" s="2">
        <v>44348</v>
      </c>
      <c r="B61" t="s">
        <v>65</v>
      </c>
      <c r="C61" t="s">
        <v>66</v>
      </c>
      <c r="D61" t="s">
        <v>67</v>
      </c>
      <c r="E61" t="s">
        <v>22</v>
      </c>
      <c r="F61">
        <v>37192.5</v>
      </c>
      <c r="G61" t="s">
        <v>43</v>
      </c>
      <c r="H61">
        <v>15000</v>
      </c>
      <c r="I61" s="4">
        <v>3719.25</v>
      </c>
    </row>
    <row r="62" spans="1:9" x14ac:dyDescent="0.35">
      <c r="A62" s="2">
        <v>44348</v>
      </c>
      <c r="B62" t="s">
        <v>37</v>
      </c>
      <c r="C62" t="s">
        <v>38</v>
      </c>
      <c r="D62" t="s">
        <v>39</v>
      </c>
      <c r="E62" t="s">
        <v>22</v>
      </c>
      <c r="F62">
        <v>39653.9</v>
      </c>
      <c r="G62" t="s">
        <v>43</v>
      </c>
      <c r="H62">
        <v>15000</v>
      </c>
      <c r="I62" s="4">
        <v>3965.3900000000003</v>
      </c>
    </row>
    <row r="63" spans="1:9" x14ac:dyDescent="0.35">
      <c r="A63" s="2">
        <v>44378</v>
      </c>
      <c r="B63" t="s">
        <v>37</v>
      </c>
      <c r="C63" t="s">
        <v>38</v>
      </c>
      <c r="D63" t="s">
        <v>39</v>
      </c>
      <c r="E63" t="s">
        <v>22</v>
      </c>
      <c r="F63">
        <v>3465</v>
      </c>
      <c r="G63" t="s">
        <v>15</v>
      </c>
      <c r="H63">
        <v>15000</v>
      </c>
      <c r="I63" s="4">
        <v>0</v>
      </c>
    </row>
    <row r="64" spans="1:9" x14ac:dyDescent="0.35">
      <c r="A64" s="2">
        <v>44378</v>
      </c>
      <c r="B64" t="s">
        <v>53</v>
      </c>
      <c r="C64" t="s">
        <v>54</v>
      </c>
      <c r="D64" t="s">
        <v>55</v>
      </c>
      <c r="E64" t="s">
        <v>22</v>
      </c>
      <c r="F64">
        <v>5332.7999999999993</v>
      </c>
      <c r="G64" t="s">
        <v>15</v>
      </c>
      <c r="H64">
        <v>15000</v>
      </c>
      <c r="I64" s="4">
        <v>0</v>
      </c>
    </row>
    <row r="65" spans="1:9" x14ac:dyDescent="0.35">
      <c r="A65" s="2">
        <v>44378</v>
      </c>
      <c r="B65" t="s">
        <v>44</v>
      </c>
      <c r="C65" t="s">
        <v>45</v>
      </c>
      <c r="D65" t="s">
        <v>46</v>
      </c>
      <c r="E65" t="s">
        <v>22</v>
      </c>
      <c r="F65">
        <v>8065.5999999999995</v>
      </c>
      <c r="G65" t="s">
        <v>43</v>
      </c>
      <c r="H65">
        <v>15000</v>
      </c>
      <c r="I65" s="4">
        <v>0</v>
      </c>
    </row>
    <row r="66" spans="1:9" x14ac:dyDescent="0.35">
      <c r="A66" s="2">
        <v>44378</v>
      </c>
      <c r="B66" t="s">
        <v>44</v>
      </c>
      <c r="C66" t="s">
        <v>45</v>
      </c>
      <c r="D66" t="s">
        <v>46</v>
      </c>
      <c r="E66" t="s">
        <v>22</v>
      </c>
      <c r="F66">
        <v>10067.200000000001</v>
      </c>
      <c r="G66" t="s">
        <v>43</v>
      </c>
      <c r="H66">
        <v>15000</v>
      </c>
      <c r="I66" s="4">
        <v>0</v>
      </c>
    </row>
    <row r="67" spans="1:9" x14ac:dyDescent="0.35">
      <c r="A67" s="2">
        <v>44378</v>
      </c>
      <c r="B67" t="s">
        <v>44</v>
      </c>
      <c r="C67" t="s">
        <v>45</v>
      </c>
      <c r="D67" t="s">
        <v>46</v>
      </c>
      <c r="E67" t="s">
        <v>22</v>
      </c>
      <c r="F67">
        <v>10648.999999999998</v>
      </c>
      <c r="G67" t="s">
        <v>43</v>
      </c>
      <c r="H67">
        <v>15000</v>
      </c>
      <c r="I67" s="4">
        <v>0</v>
      </c>
    </row>
    <row r="68" spans="1:9" x14ac:dyDescent="0.35">
      <c r="A68" s="2">
        <v>44378</v>
      </c>
      <c r="B68" t="s">
        <v>53</v>
      </c>
      <c r="C68" t="s">
        <v>54</v>
      </c>
      <c r="D68" t="s">
        <v>55</v>
      </c>
      <c r="E68" t="s">
        <v>22</v>
      </c>
      <c r="F68">
        <v>10679.400000000001</v>
      </c>
      <c r="G68" t="s">
        <v>43</v>
      </c>
      <c r="H68">
        <v>15000</v>
      </c>
      <c r="I68" s="4">
        <v>0</v>
      </c>
    </row>
    <row r="69" spans="1:9" x14ac:dyDescent="0.35">
      <c r="A69" s="2">
        <v>44378</v>
      </c>
      <c r="B69" t="s">
        <v>65</v>
      </c>
      <c r="C69" t="s">
        <v>66</v>
      </c>
      <c r="D69" t="s">
        <v>67</v>
      </c>
      <c r="E69" t="s">
        <v>22</v>
      </c>
      <c r="F69">
        <v>11155.5</v>
      </c>
      <c r="G69" t="s">
        <v>11</v>
      </c>
      <c r="H69">
        <v>15000</v>
      </c>
      <c r="I69" s="4">
        <v>0</v>
      </c>
    </row>
    <row r="70" spans="1:9" x14ac:dyDescent="0.35">
      <c r="A70" s="2">
        <v>44378</v>
      </c>
      <c r="B70" t="s">
        <v>44</v>
      </c>
      <c r="C70" t="s">
        <v>45</v>
      </c>
      <c r="D70" t="s">
        <v>46</v>
      </c>
      <c r="E70" t="s">
        <v>22</v>
      </c>
      <c r="F70">
        <v>11543</v>
      </c>
      <c r="G70" t="s">
        <v>11</v>
      </c>
      <c r="H70">
        <v>15000</v>
      </c>
      <c r="I70" s="4">
        <v>0</v>
      </c>
    </row>
    <row r="71" spans="1:9" x14ac:dyDescent="0.35">
      <c r="A71" s="2">
        <v>44378</v>
      </c>
      <c r="B71" t="s">
        <v>44</v>
      </c>
      <c r="C71" t="s">
        <v>45</v>
      </c>
      <c r="D71" t="s">
        <v>46</v>
      </c>
      <c r="E71" t="s">
        <v>22</v>
      </c>
      <c r="F71">
        <v>15633.199999999999</v>
      </c>
      <c r="G71" t="s">
        <v>15</v>
      </c>
      <c r="H71">
        <v>15000</v>
      </c>
      <c r="I71" s="4">
        <v>1563.32</v>
      </c>
    </row>
    <row r="72" spans="1:9" x14ac:dyDescent="0.35">
      <c r="A72" s="2">
        <v>44378</v>
      </c>
      <c r="B72" t="s">
        <v>44</v>
      </c>
      <c r="C72" t="s">
        <v>45</v>
      </c>
      <c r="D72" t="s">
        <v>46</v>
      </c>
      <c r="E72" t="s">
        <v>22</v>
      </c>
      <c r="F72">
        <v>20868.399999999998</v>
      </c>
      <c r="G72" t="s">
        <v>15</v>
      </c>
      <c r="H72">
        <v>15000</v>
      </c>
      <c r="I72" s="4">
        <v>2086.8399999999997</v>
      </c>
    </row>
    <row r="73" spans="1:9" x14ac:dyDescent="0.35">
      <c r="A73" s="2">
        <v>44378</v>
      </c>
      <c r="B73" t="s">
        <v>44</v>
      </c>
      <c r="C73" t="s">
        <v>45</v>
      </c>
      <c r="D73" t="s">
        <v>46</v>
      </c>
      <c r="E73" t="s">
        <v>22</v>
      </c>
      <c r="F73">
        <v>24395.100000000002</v>
      </c>
      <c r="G73" t="s">
        <v>11</v>
      </c>
      <c r="H73">
        <v>15000</v>
      </c>
      <c r="I73" s="4">
        <v>2439.5100000000002</v>
      </c>
    </row>
    <row r="74" spans="1:9" x14ac:dyDescent="0.35">
      <c r="A74" s="2">
        <v>44409</v>
      </c>
      <c r="B74" t="s">
        <v>44</v>
      </c>
      <c r="C74" t="s">
        <v>45</v>
      </c>
      <c r="D74" t="s">
        <v>46</v>
      </c>
      <c r="E74" t="s">
        <v>22</v>
      </c>
      <c r="F74">
        <v>3760.5</v>
      </c>
      <c r="G74" t="s">
        <v>11</v>
      </c>
      <c r="H74">
        <v>15000</v>
      </c>
      <c r="I74" s="4">
        <v>0</v>
      </c>
    </row>
    <row r="75" spans="1:9" x14ac:dyDescent="0.35">
      <c r="A75" s="2">
        <v>44409</v>
      </c>
      <c r="B75" t="s">
        <v>44</v>
      </c>
      <c r="C75" t="s">
        <v>45</v>
      </c>
      <c r="D75" t="s">
        <v>46</v>
      </c>
      <c r="E75" t="s">
        <v>22</v>
      </c>
      <c r="F75">
        <v>4322.8</v>
      </c>
      <c r="G75" t="s">
        <v>43</v>
      </c>
      <c r="H75">
        <v>15000</v>
      </c>
      <c r="I75" s="4">
        <v>0</v>
      </c>
    </row>
    <row r="76" spans="1:9" x14ac:dyDescent="0.35">
      <c r="A76" s="2">
        <v>44409</v>
      </c>
      <c r="B76" t="s">
        <v>44</v>
      </c>
      <c r="C76" t="s">
        <v>45</v>
      </c>
      <c r="D76" t="s">
        <v>46</v>
      </c>
      <c r="E76" t="s">
        <v>22</v>
      </c>
      <c r="F76">
        <v>9697.6</v>
      </c>
      <c r="G76" t="s">
        <v>15</v>
      </c>
      <c r="H76">
        <v>15000</v>
      </c>
      <c r="I76" s="4">
        <v>0</v>
      </c>
    </row>
    <row r="77" spans="1:9" x14ac:dyDescent="0.35">
      <c r="A77" s="2">
        <v>44409</v>
      </c>
      <c r="B77" t="s">
        <v>44</v>
      </c>
      <c r="C77" t="s">
        <v>45</v>
      </c>
      <c r="D77" t="s">
        <v>46</v>
      </c>
      <c r="E77" t="s">
        <v>22</v>
      </c>
      <c r="F77">
        <v>10391.699999999999</v>
      </c>
      <c r="G77" t="s">
        <v>43</v>
      </c>
      <c r="H77">
        <v>15000</v>
      </c>
      <c r="I77" s="4">
        <v>0</v>
      </c>
    </row>
    <row r="78" spans="1:9" x14ac:dyDescent="0.35">
      <c r="A78" s="2">
        <v>44409</v>
      </c>
      <c r="B78" t="s">
        <v>65</v>
      </c>
      <c r="C78" t="s">
        <v>66</v>
      </c>
      <c r="D78" t="s">
        <v>67</v>
      </c>
      <c r="E78" t="s">
        <v>22</v>
      </c>
      <c r="F78">
        <v>15670.2</v>
      </c>
      <c r="G78" t="s">
        <v>43</v>
      </c>
      <c r="H78">
        <v>15000</v>
      </c>
      <c r="I78" s="4">
        <v>1567.0200000000002</v>
      </c>
    </row>
    <row r="79" spans="1:9" x14ac:dyDescent="0.35">
      <c r="A79" s="2">
        <v>44409</v>
      </c>
      <c r="B79" t="s">
        <v>53</v>
      </c>
      <c r="C79" t="s">
        <v>54</v>
      </c>
      <c r="D79" t="s">
        <v>55</v>
      </c>
      <c r="E79" t="s">
        <v>22</v>
      </c>
      <c r="F79">
        <v>22477.9</v>
      </c>
      <c r="G79" t="s">
        <v>15</v>
      </c>
      <c r="H79">
        <v>15000</v>
      </c>
      <c r="I79" s="4">
        <v>2247.7900000000004</v>
      </c>
    </row>
    <row r="80" spans="1:9" x14ac:dyDescent="0.35">
      <c r="A80" s="2">
        <v>44409</v>
      </c>
      <c r="B80" t="s">
        <v>53</v>
      </c>
      <c r="C80" t="s">
        <v>54</v>
      </c>
      <c r="D80" t="s">
        <v>55</v>
      </c>
      <c r="E80" t="s">
        <v>22</v>
      </c>
      <c r="F80">
        <v>36088.1</v>
      </c>
      <c r="G80" t="s">
        <v>43</v>
      </c>
      <c r="H80">
        <v>15000</v>
      </c>
      <c r="I80" s="4">
        <v>3608.81</v>
      </c>
    </row>
    <row r="81" spans="1:9" x14ac:dyDescent="0.35">
      <c r="A81" s="2">
        <v>44409</v>
      </c>
      <c r="B81" t="s">
        <v>19</v>
      </c>
      <c r="C81" t="s">
        <v>20</v>
      </c>
      <c r="D81" t="s">
        <v>21</v>
      </c>
      <c r="E81" t="s">
        <v>22</v>
      </c>
      <c r="F81">
        <v>43388.100000000006</v>
      </c>
      <c r="G81" t="s">
        <v>15</v>
      </c>
      <c r="H81">
        <v>15000</v>
      </c>
      <c r="I81" s="4">
        <v>4338.8100000000004</v>
      </c>
    </row>
    <row r="82" spans="1:9" x14ac:dyDescent="0.35">
      <c r="A82" s="2">
        <v>44440</v>
      </c>
      <c r="B82" t="s">
        <v>37</v>
      </c>
      <c r="C82" t="s">
        <v>38</v>
      </c>
      <c r="D82" t="s">
        <v>39</v>
      </c>
      <c r="E82" t="s">
        <v>22</v>
      </c>
      <c r="F82">
        <v>7714</v>
      </c>
      <c r="G82" t="s">
        <v>11</v>
      </c>
      <c r="H82">
        <v>15000</v>
      </c>
      <c r="I82" s="4">
        <v>0</v>
      </c>
    </row>
    <row r="83" spans="1:9" x14ac:dyDescent="0.35">
      <c r="A83" s="2">
        <v>44440</v>
      </c>
      <c r="B83" t="s">
        <v>19</v>
      </c>
      <c r="C83" t="s">
        <v>20</v>
      </c>
      <c r="D83" t="s">
        <v>21</v>
      </c>
      <c r="E83" t="s">
        <v>22</v>
      </c>
      <c r="F83">
        <v>15152.399999999998</v>
      </c>
      <c r="G83" t="s">
        <v>43</v>
      </c>
      <c r="H83">
        <v>15000</v>
      </c>
      <c r="I83" s="4">
        <v>1515.2399999999998</v>
      </c>
    </row>
    <row r="84" spans="1:9" x14ac:dyDescent="0.35">
      <c r="A84" s="2">
        <v>44440</v>
      </c>
      <c r="B84" t="s">
        <v>44</v>
      </c>
      <c r="C84" t="s">
        <v>45</v>
      </c>
      <c r="D84" t="s">
        <v>46</v>
      </c>
      <c r="E84" t="s">
        <v>22</v>
      </c>
      <c r="F84">
        <v>16363.900000000001</v>
      </c>
      <c r="G84" t="s">
        <v>11</v>
      </c>
      <c r="H84">
        <v>15000</v>
      </c>
      <c r="I84" s="4">
        <v>1636.3900000000003</v>
      </c>
    </row>
    <row r="85" spans="1:9" x14ac:dyDescent="0.35">
      <c r="A85" s="2">
        <v>44470</v>
      </c>
      <c r="B85" t="s">
        <v>19</v>
      </c>
      <c r="C85" t="s">
        <v>20</v>
      </c>
      <c r="D85" t="s">
        <v>21</v>
      </c>
      <c r="E85" t="s">
        <v>22</v>
      </c>
      <c r="F85">
        <v>2997.2</v>
      </c>
      <c r="G85" t="s">
        <v>11</v>
      </c>
      <c r="H85">
        <v>15000</v>
      </c>
      <c r="I85" s="4">
        <v>0</v>
      </c>
    </row>
    <row r="86" spans="1:9" x14ac:dyDescent="0.35">
      <c r="A86" s="2">
        <v>44470</v>
      </c>
      <c r="B86" t="s">
        <v>37</v>
      </c>
      <c r="C86" t="s">
        <v>38</v>
      </c>
      <c r="D86" t="s">
        <v>39</v>
      </c>
      <c r="E86" t="s">
        <v>22</v>
      </c>
      <c r="F86">
        <v>7195.9999999999991</v>
      </c>
      <c r="G86" t="s">
        <v>15</v>
      </c>
      <c r="H86">
        <v>15000</v>
      </c>
      <c r="I86" s="4">
        <v>0</v>
      </c>
    </row>
    <row r="87" spans="1:9" x14ac:dyDescent="0.35">
      <c r="A87" s="2">
        <v>44470</v>
      </c>
      <c r="B87" t="s">
        <v>53</v>
      </c>
      <c r="C87" t="s">
        <v>54</v>
      </c>
      <c r="D87" t="s">
        <v>55</v>
      </c>
      <c r="E87" t="s">
        <v>22</v>
      </c>
      <c r="F87">
        <v>10595.2</v>
      </c>
      <c r="G87" t="s">
        <v>43</v>
      </c>
      <c r="H87">
        <v>15000</v>
      </c>
      <c r="I87" s="4">
        <v>0</v>
      </c>
    </row>
    <row r="88" spans="1:9" x14ac:dyDescent="0.35">
      <c r="A88" s="2">
        <v>44470</v>
      </c>
      <c r="B88" t="s">
        <v>37</v>
      </c>
      <c r="C88" t="s">
        <v>38</v>
      </c>
      <c r="D88" t="s">
        <v>39</v>
      </c>
      <c r="E88" t="s">
        <v>22</v>
      </c>
      <c r="F88">
        <v>10694.7</v>
      </c>
      <c r="G88" t="s">
        <v>43</v>
      </c>
      <c r="H88">
        <v>15000</v>
      </c>
      <c r="I88" s="4">
        <v>0</v>
      </c>
    </row>
    <row r="89" spans="1:9" x14ac:dyDescent="0.35">
      <c r="A89" s="2">
        <v>44470</v>
      </c>
      <c r="B89" t="s">
        <v>53</v>
      </c>
      <c r="C89" t="s">
        <v>54</v>
      </c>
      <c r="D89" t="s">
        <v>55</v>
      </c>
      <c r="E89" t="s">
        <v>22</v>
      </c>
      <c r="F89">
        <v>14235.4</v>
      </c>
      <c r="G89" t="s">
        <v>43</v>
      </c>
      <c r="H89">
        <v>15000</v>
      </c>
      <c r="I89" s="4">
        <v>0</v>
      </c>
    </row>
    <row r="90" spans="1:9" x14ac:dyDescent="0.35">
      <c r="A90" s="2">
        <v>44470</v>
      </c>
      <c r="B90" t="s">
        <v>53</v>
      </c>
      <c r="C90" t="s">
        <v>54</v>
      </c>
      <c r="D90" t="s">
        <v>55</v>
      </c>
      <c r="E90" t="s">
        <v>22</v>
      </c>
      <c r="F90">
        <v>36530.199999999997</v>
      </c>
      <c r="G90" t="s">
        <v>15</v>
      </c>
      <c r="H90">
        <v>15000</v>
      </c>
      <c r="I90" s="4">
        <v>3653.02</v>
      </c>
    </row>
    <row r="91" spans="1:9" x14ac:dyDescent="0.35">
      <c r="A91" s="2">
        <v>44470</v>
      </c>
      <c r="B91" t="s">
        <v>65</v>
      </c>
      <c r="C91" t="s">
        <v>66</v>
      </c>
      <c r="D91" t="s">
        <v>67</v>
      </c>
      <c r="E91" t="s">
        <v>22</v>
      </c>
      <c r="F91">
        <v>36896.199999999997</v>
      </c>
      <c r="G91" t="s">
        <v>43</v>
      </c>
      <c r="H91">
        <v>15000</v>
      </c>
      <c r="I91" s="4">
        <v>3689.62</v>
      </c>
    </row>
    <row r="92" spans="1:9" x14ac:dyDescent="0.35">
      <c r="A92" s="2">
        <v>44470</v>
      </c>
      <c r="B92" t="s">
        <v>19</v>
      </c>
      <c r="C92" t="s">
        <v>20</v>
      </c>
      <c r="D92" t="s">
        <v>21</v>
      </c>
      <c r="E92" t="s">
        <v>22</v>
      </c>
      <c r="F92">
        <v>41420.699999999997</v>
      </c>
      <c r="G92" t="s">
        <v>11</v>
      </c>
      <c r="H92">
        <v>15000</v>
      </c>
      <c r="I92" s="4">
        <v>4142.07</v>
      </c>
    </row>
    <row r="93" spans="1:9" x14ac:dyDescent="0.35">
      <c r="A93" s="2">
        <v>44501</v>
      </c>
      <c r="B93" t="s">
        <v>53</v>
      </c>
      <c r="C93" t="s">
        <v>54</v>
      </c>
      <c r="D93" t="s">
        <v>55</v>
      </c>
      <c r="E93" t="s">
        <v>22</v>
      </c>
      <c r="F93">
        <v>6900</v>
      </c>
      <c r="G93" t="s">
        <v>15</v>
      </c>
      <c r="H93">
        <v>15000</v>
      </c>
      <c r="I93" s="4">
        <v>0</v>
      </c>
    </row>
    <row r="94" spans="1:9" x14ac:dyDescent="0.35">
      <c r="A94" s="2">
        <v>44501</v>
      </c>
      <c r="B94" t="s">
        <v>65</v>
      </c>
      <c r="C94" t="s">
        <v>66</v>
      </c>
      <c r="D94" t="s">
        <v>67</v>
      </c>
      <c r="E94" t="s">
        <v>22</v>
      </c>
      <c r="F94">
        <v>9683</v>
      </c>
      <c r="G94" t="s">
        <v>43</v>
      </c>
      <c r="H94">
        <v>15000</v>
      </c>
      <c r="I94" s="4">
        <v>0</v>
      </c>
    </row>
    <row r="95" spans="1:9" x14ac:dyDescent="0.35">
      <c r="A95" s="2">
        <v>44501</v>
      </c>
      <c r="B95" t="s">
        <v>44</v>
      </c>
      <c r="C95" t="s">
        <v>45</v>
      </c>
      <c r="D95" t="s">
        <v>46</v>
      </c>
      <c r="E95" t="s">
        <v>22</v>
      </c>
      <c r="F95">
        <v>14302.9</v>
      </c>
      <c r="G95" t="s">
        <v>11</v>
      </c>
      <c r="H95">
        <v>15000</v>
      </c>
      <c r="I95" s="4">
        <v>0</v>
      </c>
    </row>
    <row r="96" spans="1:9" x14ac:dyDescent="0.35">
      <c r="A96" s="2">
        <v>44501</v>
      </c>
      <c r="B96" t="s">
        <v>19</v>
      </c>
      <c r="C96" t="s">
        <v>20</v>
      </c>
      <c r="D96" t="s">
        <v>21</v>
      </c>
      <c r="E96" t="s">
        <v>22</v>
      </c>
      <c r="F96">
        <v>16806.400000000001</v>
      </c>
      <c r="G96" t="s">
        <v>11</v>
      </c>
      <c r="H96">
        <v>15000</v>
      </c>
      <c r="I96" s="4">
        <v>1680.6400000000003</v>
      </c>
    </row>
    <row r="97" spans="1:9" x14ac:dyDescent="0.35">
      <c r="A97" s="2">
        <v>44501</v>
      </c>
      <c r="B97" t="s">
        <v>37</v>
      </c>
      <c r="C97" t="s">
        <v>38</v>
      </c>
      <c r="D97" t="s">
        <v>39</v>
      </c>
      <c r="E97" t="s">
        <v>22</v>
      </c>
      <c r="F97">
        <v>20797.200000000004</v>
      </c>
      <c r="G97" t="s">
        <v>15</v>
      </c>
      <c r="H97">
        <v>15000</v>
      </c>
      <c r="I97" s="4">
        <v>2079.7200000000007</v>
      </c>
    </row>
    <row r="98" spans="1:9" x14ac:dyDescent="0.35">
      <c r="A98" s="2">
        <v>44501</v>
      </c>
      <c r="B98" t="s">
        <v>65</v>
      </c>
      <c r="C98" t="s">
        <v>66</v>
      </c>
      <c r="D98" t="s">
        <v>67</v>
      </c>
      <c r="E98" t="s">
        <v>22</v>
      </c>
      <c r="F98">
        <v>26866</v>
      </c>
      <c r="G98" t="s">
        <v>43</v>
      </c>
      <c r="H98">
        <v>15000</v>
      </c>
      <c r="I98" s="4">
        <v>2686.6000000000004</v>
      </c>
    </row>
    <row r="99" spans="1:9" x14ac:dyDescent="0.35">
      <c r="A99" s="2">
        <v>44531</v>
      </c>
      <c r="B99" t="s">
        <v>65</v>
      </c>
      <c r="C99" t="s">
        <v>66</v>
      </c>
      <c r="D99" t="s">
        <v>67</v>
      </c>
      <c r="E99" t="s">
        <v>22</v>
      </c>
      <c r="F99">
        <v>7009.2000000000007</v>
      </c>
      <c r="G99" t="s">
        <v>15</v>
      </c>
      <c r="H99">
        <v>15000</v>
      </c>
      <c r="I99" s="4">
        <v>0</v>
      </c>
    </row>
    <row r="100" spans="1:9" x14ac:dyDescent="0.35">
      <c r="A100" s="2">
        <v>44531</v>
      </c>
      <c r="B100" t="s">
        <v>53</v>
      </c>
      <c r="C100" t="s">
        <v>54</v>
      </c>
      <c r="D100" t="s">
        <v>55</v>
      </c>
      <c r="E100" t="s">
        <v>22</v>
      </c>
      <c r="F100">
        <v>7088.9</v>
      </c>
      <c r="G100" t="s">
        <v>11</v>
      </c>
      <c r="H100">
        <v>15000</v>
      </c>
      <c r="I100" s="4">
        <v>0</v>
      </c>
    </row>
    <row r="101" spans="1:9" x14ac:dyDescent="0.35">
      <c r="A101" s="2">
        <v>44531</v>
      </c>
      <c r="B101" t="s">
        <v>65</v>
      </c>
      <c r="C101" t="s">
        <v>66</v>
      </c>
      <c r="D101" t="s">
        <v>67</v>
      </c>
      <c r="E101" t="s">
        <v>22</v>
      </c>
      <c r="F101">
        <v>8095.5</v>
      </c>
      <c r="G101" t="s">
        <v>11</v>
      </c>
      <c r="H101">
        <v>15000</v>
      </c>
      <c r="I101" s="4">
        <v>0</v>
      </c>
    </row>
    <row r="102" spans="1:9" x14ac:dyDescent="0.35">
      <c r="A102" s="2">
        <v>44531</v>
      </c>
      <c r="B102" t="s">
        <v>19</v>
      </c>
      <c r="C102" t="s">
        <v>20</v>
      </c>
      <c r="D102" t="s">
        <v>21</v>
      </c>
      <c r="E102" t="s">
        <v>22</v>
      </c>
      <c r="F102">
        <v>8914.5</v>
      </c>
      <c r="G102" t="s">
        <v>11</v>
      </c>
      <c r="H102">
        <v>15000</v>
      </c>
      <c r="I102" s="4">
        <v>0</v>
      </c>
    </row>
  </sheetData>
  <mergeCells count="1">
    <mergeCell ref="A1:G1"/>
  </mergeCells>
  <conditionalFormatting sqref="F2:F3 F5:F1048576">
    <cfRule type="top10" dxfId="1" priority="1" rank="5"/>
    <cfRule type="top10" priority="2" rank="5"/>
  </conditionalFormatting>
  <hyperlinks>
    <hyperlink ref="N1" location="'Cover sheet'!A1" display="Back to Cover Page" xr:uid="{08195FF5-45AE-430E-9C7E-1F55955801A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2B187-A028-4309-A21C-DDAE53CDF2A6}">
  <dimension ref="A1:N751"/>
  <sheetViews>
    <sheetView topLeftCell="A276" zoomScale="80" zoomScaleNormal="80" workbookViewId="0">
      <selection activeCell="J391" sqref="J391"/>
    </sheetView>
  </sheetViews>
  <sheetFormatPr defaultRowHeight="14.5" x14ac:dyDescent="0.35"/>
  <cols>
    <col min="1" max="1" width="11.54296875" customWidth="1"/>
    <col min="2" max="2" width="16.26953125" bestFit="1" customWidth="1"/>
    <col min="3" max="4" width="17" customWidth="1"/>
    <col min="5" max="5" width="11.36328125" customWidth="1"/>
    <col min="6" max="6" width="14.26953125" customWidth="1"/>
    <col min="7" max="7" width="14.7265625" customWidth="1"/>
    <col min="9" max="9" width="13" customWidth="1"/>
    <col min="10" max="10" width="13.08984375" style="6" bestFit="1" customWidth="1"/>
  </cols>
  <sheetData>
    <row r="1" spans="1:14" x14ac:dyDescent="0.35">
      <c r="A1" t="s">
        <v>0</v>
      </c>
      <c r="B1" t="s">
        <v>1</v>
      </c>
      <c r="C1" t="s">
        <v>2</v>
      </c>
      <c r="D1" t="s">
        <v>3</v>
      </c>
      <c r="E1" t="s">
        <v>4</v>
      </c>
      <c r="F1" t="s">
        <v>5</v>
      </c>
      <c r="G1" t="s">
        <v>6</v>
      </c>
      <c r="H1" t="s">
        <v>86</v>
      </c>
      <c r="I1" t="s">
        <v>87</v>
      </c>
      <c r="J1" s="6" t="s">
        <v>90</v>
      </c>
      <c r="K1" s="3">
        <v>0.1</v>
      </c>
      <c r="N1" s="15" t="s">
        <v>174</v>
      </c>
    </row>
    <row r="2" spans="1:14" hidden="1" x14ac:dyDescent="0.35">
      <c r="A2" s="2">
        <v>44197</v>
      </c>
      <c r="B2" t="s">
        <v>16</v>
      </c>
      <c r="C2" t="s">
        <v>17</v>
      </c>
      <c r="D2" t="s">
        <v>18</v>
      </c>
      <c r="E2" t="s">
        <v>10</v>
      </c>
      <c r="F2">
        <v>2954.7</v>
      </c>
      <c r="G2" t="s">
        <v>15</v>
      </c>
      <c r="H2">
        <v>15000</v>
      </c>
      <c r="I2" s="4">
        <f t="shared" ref="I2:I65" si="0">IF(F2&gt;=H2,(Commission*F2),0)</f>
        <v>0</v>
      </c>
      <c r="J2" s="6">
        <f>Sales_Data[[#This Row],[Sales Amount]]-Sales_Data[[#This Row],[Target]]</f>
        <v>-12045.3</v>
      </c>
    </row>
    <row r="3" spans="1:14" hidden="1" x14ac:dyDescent="0.35">
      <c r="A3" s="2">
        <v>44197</v>
      </c>
      <c r="B3" t="s">
        <v>68</v>
      </c>
      <c r="C3" t="s">
        <v>69</v>
      </c>
      <c r="D3" t="s">
        <v>70</v>
      </c>
      <c r="E3" t="s">
        <v>10</v>
      </c>
      <c r="F3">
        <v>6796.7999999999993</v>
      </c>
      <c r="G3" t="s">
        <v>11</v>
      </c>
      <c r="H3">
        <v>15000</v>
      </c>
      <c r="I3" s="4">
        <f t="shared" si="0"/>
        <v>0</v>
      </c>
      <c r="J3" s="6">
        <f>Sales_Data[[#This Row],[Sales Amount]]-Sales_Data[[#This Row],[Target]]</f>
        <v>-8203.2000000000007</v>
      </c>
    </row>
    <row r="4" spans="1:14" hidden="1" x14ac:dyDescent="0.35">
      <c r="A4" s="2">
        <v>44197</v>
      </c>
      <c r="B4" t="s">
        <v>68</v>
      </c>
      <c r="C4" t="s">
        <v>69</v>
      </c>
      <c r="D4" t="s">
        <v>70</v>
      </c>
      <c r="E4" t="s">
        <v>10</v>
      </c>
      <c r="F4">
        <v>8188</v>
      </c>
      <c r="G4" t="s">
        <v>43</v>
      </c>
      <c r="H4">
        <v>15000</v>
      </c>
      <c r="I4" s="4">
        <f t="shared" si="0"/>
        <v>0</v>
      </c>
      <c r="J4" s="6">
        <f>Sales_Data[[#This Row],[Sales Amount]]-Sales_Data[[#This Row],[Target]]</f>
        <v>-6812</v>
      </c>
    </row>
    <row r="5" spans="1:14" hidden="1" x14ac:dyDescent="0.35">
      <c r="A5" s="2">
        <v>44197</v>
      </c>
      <c r="B5" t="s">
        <v>16</v>
      </c>
      <c r="C5" t="s">
        <v>17</v>
      </c>
      <c r="D5" t="s">
        <v>18</v>
      </c>
      <c r="E5" t="s">
        <v>10</v>
      </c>
      <c r="F5">
        <v>9058.4</v>
      </c>
      <c r="G5" t="s">
        <v>11</v>
      </c>
      <c r="H5">
        <v>15000</v>
      </c>
      <c r="I5" s="4">
        <f t="shared" si="0"/>
        <v>0</v>
      </c>
      <c r="J5" s="6">
        <f>Sales_Data[[#This Row],[Sales Amount]]-Sales_Data[[#This Row],[Target]]</f>
        <v>-5941.6</v>
      </c>
    </row>
    <row r="6" spans="1:14" hidden="1" x14ac:dyDescent="0.35">
      <c r="A6" s="2">
        <v>44197</v>
      </c>
      <c r="B6" t="s">
        <v>68</v>
      </c>
      <c r="C6" t="s">
        <v>69</v>
      </c>
      <c r="D6" t="s">
        <v>70</v>
      </c>
      <c r="E6" t="s">
        <v>10</v>
      </c>
      <c r="F6">
        <v>12096</v>
      </c>
      <c r="G6" t="s">
        <v>43</v>
      </c>
      <c r="H6">
        <v>15000</v>
      </c>
      <c r="I6" s="4">
        <f t="shared" si="0"/>
        <v>0</v>
      </c>
      <c r="J6" s="6">
        <f>Sales_Data[[#This Row],[Sales Amount]]-Sales_Data[[#This Row],[Target]]</f>
        <v>-2904</v>
      </c>
    </row>
    <row r="7" spans="1:14" hidden="1" x14ac:dyDescent="0.35">
      <c r="A7" s="2">
        <v>44197</v>
      </c>
      <c r="B7" t="s">
        <v>7</v>
      </c>
      <c r="C7" t="s">
        <v>8</v>
      </c>
      <c r="D7" t="s">
        <v>9</v>
      </c>
      <c r="E7" t="s">
        <v>10</v>
      </c>
      <c r="F7">
        <v>15029</v>
      </c>
      <c r="G7" t="s">
        <v>15</v>
      </c>
      <c r="H7">
        <v>15000</v>
      </c>
      <c r="I7" s="4">
        <f t="shared" si="0"/>
        <v>1502.9</v>
      </c>
      <c r="J7" s="6">
        <f>Sales_Data[[#This Row],[Sales Amount]]-Sales_Data[[#This Row],[Target]]</f>
        <v>29</v>
      </c>
    </row>
    <row r="8" spans="1:14" hidden="1" x14ac:dyDescent="0.35">
      <c r="A8" s="2">
        <v>44197</v>
      </c>
      <c r="B8" t="s">
        <v>7</v>
      </c>
      <c r="C8" t="s">
        <v>8</v>
      </c>
      <c r="D8" t="s">
        <v>9</v>
      </c>
      <c r="E8" t="s">
        <v>10</v>
      </c>
      <c r="F8">
        <v>15264</v>
      </c>
      <c r="G8" t="s">
        <v>15</v>
      </c>
      <c r="H8">
        <v>15000</v>
      </c>
      <c r="I8" s="4">
        <f t="shared" si="0"/>
        <v>1526.4</v>
      </c>
      <c r="J8" s="6">
        <f>Sales_Data[[#This Row],[Sales Amount]]-Sales_Data[[#This Row],[Target]]</f>
        <v>264</v>
      </c>
    </row>
    <row r="9" spans="1:14" hidden="1" x14ac:dyDescent="0.35">
      <c r="A9" s="2">
        <v>44197</v>
      </c>
      <c r="B9" t="s">
        <v>7</v>
      </c>
      <c r="C9" t="s">
        <v>8</v>
      </c>
      <c r="D9" t="s">
        <v>9</v>
      </c>
      <c r="E9" t="s">
        <v>10</v>
      </c>
      <c r="F9">
        <v>17353.599999999999</v>
      </c>
      <c r="G9" t="s">
        <v>11</v>
      </c>
      <c r="H9">
        <v>15000</v>
      </c>
      <c r="I9" s="4">
        <f t="shared" si="0"/>
        <v>1735.36</v>
      </c>
      <c r="J9" s="6">
        <f>Sales_Data[[#This Row],[Sales Amount]]-Sales_Data[[#This Row],[Target]]</f>
        <v>2353.5999999999985</v>
      </c>
    </row>
    <row r="10" spans="1:14" hidden="1" x14ac:dyDescent="0.35">
      <c r="A10" s="2">
        <v>44197</v>
      </c>
      <c r="B10" t="s">
        <v>12</v>
      </c>
      <c r="C10" t="s">
        <v>13</v>
      </c>
      <c r="D10" t="s">
        <v>14</v>
      </c>
      <c r="E10" t="s">
        <v>10</v>
      </c>
      <c r="F10">
        <v>20140</v>
      </c>
      <c r="G10" t="s">
        <v>43</v>
      </c>
      <c r="H10">
        <v>15000</v>
      </c>
      <c r="I10" s="4">
        <f t="shared" si="0"/>
        <v>2014</v>
      </c>
      <c r="J10" s="6">
        <f>Sales_Data[[#This Row],[Sales Amount]]-Sales_Data[[#This Row],[Target]]</f>
        <v>5140</v>
      </c>
    </row>
    <row r="11" spans="1:14" hidden="1" x14ac:dyDescent="0.35">
      <c r="A11" s="2">
        <v>44197</v>
      </c>
      <c r="B11" t="s">
        <v>12</v>
      </c>
      <c r="C11" t="s">
        <v>13</v>
      </c>
      <c r="D11" t="s">
        <v>14</v>
      </c>
      <c r="E11" t="s">
        <v>10</v>
      </c>
      <c r="F11">
        <v>35649</v>
      </c>
      <c r="G11" t="s">
        <v>11</v>
      </c>
      <c r="H11">
        <v>15000</v>
      </c>
      <c r="I11" s="4">
        <f t="shared" si="0"/>
        <v>3564.9</v>
      </c>
      <c r="J11" s="6">
        <f>Sales_Data[[#This Row],[Sales Amount]]-Sales_Data[[#This Row],[Target]]</f>
        <v>20649</v>
      </c>
    </row>
    <row r="12" spans="1:14" hidden="1" x14ac:dyDescent="0.35">
      <c r="A12" s="2">
        <v>44228</v>
      </c>
      <c r="B12" t="s">
        <v>27</v>
      </c>
      <c r="C12" t="s">
        <v>28</v>
      </c>
      <c r="D12" t="s">
        <v>29</v>
      </c>
      <c r="E12" t="s">
        <v>10</v>
      </c>
      <c r="F12">
        <v>7717.5</v>
      </c>
      <c r="G12" t="s">
        <v>43</v>
      </c>
      <c r="H12">
        <v>15000</v>
      </c>
      <c r="I12" s="4">
        <f t="shared" si="0"/>
        <v>0</v>
      </c>
      <c r="J12" s="6">
        <f>Sales_Data[[#This Row],[Sales Amount]]-Sales_Data[[#This Row],[Target]]</f>
        <v>-7282.5</v>
      </c>
    </row>
    <row r="13" spans="1:14" hidden="1" x14ac:dyDescent="0.35">
      <c r="A13" s="2">
        <v>44228</v>
      </c>
      <c r="B13" t="s">
        <v>27</v>
      </c>
      <c r="C13" t="s">
        <v>28</v>
      </c>
      <c r="D13" t="s">
        <v>29</v>
      </c>
      <c r="E13" t="s">
        <v>10</v>
      </c>
      <c r="F13">
        <v>11617.6</v>
      </c>
      <c r="G13" t="s">
        <v>15</v>
      </c>
      <c r="H13">
        <v>15000</v>
      </c>
      <c r="I13" s="4">
        <f t="shared" si="0"/>
        <v>0</v>
      </c>
      <c r="J13" s="6">
        <f>Sales_Data[[#This Row],[Sales Amount]]-Sales_Data[[#This Row],[Target]]</f>
        <v>-3382.3999999999996</v>
      </c>
    </row>
    <row r="14" spans="1:14" hidden="1" x14ac:dyDescent="0.35">
      <c r="A14" s="2">
        <v>44228</v>
      </c>
      <c r="B14" t="s">
        <v>12</v>
      </c>
      <c r="C14" t="s">
        <v>13</v>
      </c>
      <c r="D14" t="s">
        <v>14</v>
      </c>
      <c r="E14" t="s">
        <v>10</v>
      </c>
      <c r="F14">
        <v>19431</v>
      </c>
      <c r="G14" t="s">
        <v>15</v>
      </c>
      <c r="H14">
        <v>15000</v>
      </c>
      <c r="I14" s="4">
        <f t="shared" si="0"/>
        <v>1943.1000000000001</v>
      </c>
      <c r="J14" s="6">
        <f>Sales_Data[[#This Row],[Sales Amount]]-Sales_Data[[#This Row],[Target]]</f>
        <v>4431</v>
      </c>
    </row>
    <row r="15" spans="1:14" hidden="1" x14ac:dyDescent="0.35">
      <c r="A15" s="2">
        <v>44228</v>
      </c>
      <c r="B15" t="s">
        <v>7</v>
      </c>
      <c r="C15" t="s">
        <v>8</v>
      </c>
      <c r="D15" t="s">
        <v>9</v>
      </c>
      <c r="E15" t="s">
        <v>10</v>
      </c>
      <c r="F15">
        <v>21169.599999999999</v>
      </c>
      <c r="G15" t="s">
        <v>15</v>
      </c>
      <c r="H15">
        <v>15000</v>
      </c>
      <c r="I15" s="4">
        <f t="shared" si="0"/>
        <v>2116.96</v>
      </c>
      <c r="J15" s="6">
        <f>Sales_Data[[#This Row],[Sales Amount]]-Sales_Data[[#This Row],[Target]]</f>
        <v>6169.5999999999985</v>
      </c>
    </row>
    <row r="16" spans="1:14" hidden="1" x14ac:dyDescent="0.35">
      <c r="A16" s="2">
        <v>44228</v>
      </c>
      <c r="B16" t="s">
        <v>16</v>
      </c>
      <c r="C16" t="s">
        <v>17</v>
      </c>
      <c r="D16" t="s">
        <v>18</v>
      </c>
      <c r="E16" t="s">
        <v>10</v>
      </c>
      <c r="F16">
        <v>29158.400000000001</v>
      </c>
      <c r="G16" t="s">
        <v>15</v>
      </c>
      <c r="H16">
        <v>15000</v>
      </c>
      <c r="I16" s="4">
        <f t="shared" si="0"/>
        <v>2915.84</v>
      </c>
      <c r="J16" s="6">
        <f>Sales_Data[[#This Row],[Sales Amount]]-Sales_Data[[#This Row],[Target]]</f>
        <v>14158.400000000001</v>
      </c>
    </row>
    <row r="17" spans="1:10" hidden="1" x14ac:dyDescent="0.35">
      <c r="A17" s="2">
        <v>44228</v>
      </c>
      <c r="B17" t="s">
        <v>12</v>
      </c>
      <c r="C17" t="s">
        <v>13</v>
      </c>
      <c r="D17" t="s">
        <v>14</v>
      </c>
      <c r="E17" t="s">
        <v>10</v>
      </c>
      <c r="F17">
        <v>30305</v>
      </c>
      <c r="G17" t="s">
        <v>11</v>
      </c>
      <c r="H17">
        <v>15000</v>
      </c>
      <c r="I17" s="4">
        <f t="shared" si="0"/>
        <v>3030.5</v>
      </c>
      <c r="J17" s="6">
        <f>Sales_Data[[#This Row],[Sales Amount]]-Sales_Data[[#This Row],[Target]]</f>
        <v>15305</v>
      </c>
    </row>
    <row r="18" spans="1:10" hidden="1" x14ac:dyDescent="0.35">
      <c r="A18" s="2">
        <v>44228</v>
      </c>
      <c r="B18" t="s">
        <v>27</v>
      </c>
      <c r="C18" t="s">
        <v>28</v>
      </c>
      <c r="D18" t="s">
        <v>29</v>
      </c>
      <c r="E18" t="s">
        <v>10</v>
      </c>
      <c r="F18">
        <v>43184.399999999994</v>
      </c>
      <c r="G18" t="s">
        <v>43</v>
      </c>
      <c r="H18">
        <v>15000</v>
      </c>
      <c r="I18" s="4">
        <f t="shared" si="0"/>
        <v>4318.4399999999996</v>
      </c>
      <c r="J18" s="6">
        <f>Sales_Data[[#This Row],[Sales Amount]]-Sales_Data[[#This Row],[Target]]</f>
        <v>28184.399999999994</v>
      </c>
    </row>
    <row r="19" spans="1:10" hidden="1" x14ac:dyDescent="0.35">
      <c r="A19" s="2">
        <v>44256</v>
      </c>
      <c r="B19" t="s">
        <v>12</v>
      </c>
      <c r="C19" t="s">
        <v>13</v>
      </c>
      <c r="D19" t="s">
        <v>14</v>
      </c>
      <c r="E19" t="s">
        <v>10</v>
      </c>
      <c r="F19">
        <v>2311.5</v>
      </c>
      <c r="G19" t="s">
        <v>15</v>
      </c>
      <c r="H19">
        <v>15000</v>
      </c>
      <c r="I19" s="4">
        <f t="shared" si="0"/>
        <v>0</v>
      </c>
      <c r="J19" s="6">
        <f>Sales_Data[[#This Row],[Sales Amount]]-Sales_Data[[#This Row],[Target]]</f>
        <v>-12688.5</v>
      </c>
    </row>
    <row r="20" spans="1:10" hidden="1" x14ac:dyDescent="0.35">
      <c r="A20" s="2">
        <v>44256</v>
      </c>
      <c r="B20" t="s">
        <v>27</v>
      </c>
      <c r="C20" t="s">
        <v>28</v>
      </c>
      <c r="D20" t="s">
        <v>29</v>
      </c>
      <c r="E20" t="s">
        <v>10</v>
      </c>
      <c r="F20">
        <v>3013.5</v>
      </c>
      <c r="G20" t="s">
        <v>15</v>
      </c>
      <c r="H20">
        <v>15000</v>
      </c>
      <c r="I20" s="4">
        <f t="shared" si="0"/>
        <v>0</v>
      </c>
      <c r="J20" s="6">
        <f>Sales_Data[[#This Row],[Sales Amount]]-Sales_Data[[#This Row],[Target]]</f>
        <v>-11986.5</v>
      </c>
    </row>
    <row r="21" spans="1:10" hidden="1" x14ac:dyDescent="0.35">
      <c r="A21" s="2">
        <v>44256</v>
      </c>
      <c r="B21" t="s">
        <v>27</v>
      </c>
      <c r="C21" t="s">
        <v>28</v>
      </c>
      <c r="D21" t="s">
        <v>29</v>
      </c>
      <c r="E21" t="s">
        <v>10</v>
      </c>
      <c r="F21">
        <v>5287.5</v>
      </c>
      <c r="G21" t="s">
        <v>15</v>
      </c>
      <c r="H21">
        <v>15000</v>
      </c>
      <c r="I21" s="4">
        <f t="shared" si="0"/>
        <v>0</v>
      </c>
      <c r="J21" s="6">
        <f>Sales_Data[[#This Row],[Sales Amount]]-Sales_Data[[#This Row],[Target]]</f>
        <v>-9712.5</v>
      </c>
    </row>
    <row r="22" spans="1:10" hidden="1" x14ac:dyDescent="0.35">
      <c r="A22" s="2">
        <v>44256</v>
      </c>
      <c r="B22" t="s">
        <v>16</v>
      </c>
      <c r="C22" t="s">
        <v>17</v>
      </c>
      <c r="D22" t="s">
        <v>18</v>
      </c>
      <c r="E22" t="s">
        <v>10</v>
      </c>
      <c r="F22">
        <v>13797</v>
      </c>
      <c r="G22" t="s">
        <v>11</v>
      </c>
      <c r="H22">
        <v>15000</v>
      </c>
      <c r="I22" s="4">
        <f t="shared" si="0"/>
        <v>0</v>
      </c>
      <c r="J22" s="6">
        <f>Sales_Data[[#This Row],[Sales Amount]]-Sales_Data[[#This Row],[Target]]</f>
        <v>-1203</v>
      </c>
    </row>
    <row r="23" spans="1:10" hidden="1" x14ac:dyDescent="0.35">
      <c r="A23" s="2">
        <v>44256</v>
      </c>
      <c r="B23" t="s">
        <v>68</v>
      </c>
      <c r="C23" t="s">
        <v>69</v>
      </c>
      <c r="D23" t="s">
        <v>70</v>
      </c>
      <c r="E23" t="s">
        <v>10</v>
      </c>
      <c r="F23">
        <v>14063</v>
      </c>
      <c r="G23" t="s">
        <v>15</v>
      </c>
      <c r="H23">
        <v>15000</v>
      </c>
      <c r="I23" s="4">
        <f t="shared" si="0"/>
        <v>0</v>
      </c>
      <c r="J23" s="6">
        <f>Sales_Data[[#This Row],[Sales Amount]]-Sales_Data[[#This Row],[Target]]</f>
        <v>-937</v>
      </c>
    </row>
    <row r="24" spans="1:10" hidden="1" x14ac:dyDescent="0.35">
      <c r="A24" s="2">
        <v>44256</v>
      </c>
      <c r="B24" t="s">
        <v>16</v>
      </c>
      <c r="C24" t="s">
        <v>17</v>
      </c>
      <c r="D24" t="s">
        <v>18</v>
      </c>
      <c r="E24" t="s">
        <v>10</v>
      </c>
      <c r="F24">
        <v>14608.300000000001</v>
      </c>
      <c r="G24" t="s">
        <v>11</v>
      </c>
      <c r="H24">
        <v>15000</v>
      </c>
      <c r="I24" s="4">
        <f t="shared" si="0"/>
        <v>0</v>
      </c>
      <c r="J24" s="6">
        <f>Sales_Data[[#This Row],[Sales Amount]]-Sales_Data[[#This Row],[Target]]</f>
        <v>-391.69999999999891</v>
      </c>
    </row>
    <row r="25" spans="1:10" hidden="1" x14ac:dyDescent="0.35">
      <c r="A25" s="2">
        <v>44256</v>
      </c>
      <c r="B25" t="s">
        <v>27</v>
      </c>
      <c r="C25" t="s">
        <v>28</v>
      </c>
      <c r="D25" t="s">
        <v>29</v>
      </c>
      <c r="E25" t="s">
        <v>10</v>
      </c>
      <c r="F25">
        <v>16063.199999999999</v>
      </c>
      <c r="G25" t="s">
        <v>15</v>
      </c>
      <c r="H25">
        <v>15000</v>
      </c>
      <c r="I25" s="4">
        <f t="shared" si="0"/>
        <v>1606.32</v>
      </c>
      <c r="J25" s="6">
        <f>Sales_Data[[#This Row],[Sales Amount]]-Sales_Data[[#This Row],[Target]]</f>
        <v>1063.1999999999989</v>
      </c>
    </row>
    <row r="26" spans="1:10" hidden="1" x14ac:dyDescent="0.35">
      <c r="A26" s="2">
        <v>44256</v>
      </c>
      <c r="B26" t="s">
        <v>12</v>
      </c>
      <c r="C26" t="s">
        <v>13</v>
      </c>
      <c r="D26" t="s">
        <v>14</v>
      </c>
      <c r="E26" t="s">
        <v>10</v>
      </c>
      <c r="F26">
        <v>16836</v>
      </c>
      <c r="G26" t="s">
        <v>11</v>
      </c>
      <c r="H26">
        <v>15000</v>
      </c>
      <c r="I26" s="4">
        <f t="shared" si="0"/>
        <v>1683.6000000000001</v>
      </c>
      <c r="J26" s="6">
        <f>Sales_Data[[#This Row],[Sales Amount]]-Sales_Data[[#This Row],[Target]]</f>
        <v>1836</v>
      </c>
    </row>
    <row r="27" spans="1:10" hidden="1" x14ac:dyDescent="0.35">
      <c r="A27" s="2">
        <v>44256</v>
      </c>
      <c r="B27" t="s">
        <v>27</v>
      </c>
      <c r="C27" t="s">
        <v>28</v>
      </c>
      <c r="D27" t="s">
        <v>29</v>
      </c>
      <c r="E27" t="s">
        <v>10</v>
      </c>
      <c r="F27">
        <v>19594</v>
      </c>
      <c r="G27" t="s">
        <v>43</v>
      </c>
      <c r="H27">
        <v>15000</v>
      </c>
      <c r="I27" s="4">
        <f t="shared" si="0"/>
        <v>1959.4</v>
      </c>
      <c r="J27" s="6">
        <f>Sales_Data[[#This Row],[Sales Amount]]-Sales_Data[[#This Row],[Target]]</f>
        <v>4594</v>
      </c>
    </row>
    <row r="28" spans="1:10" hidden="1" x14ac:dyDescent="0.35">
      <c r="A28" s="2">
        <v>44256</v>
      </c>
      <c r="B28" t="s">
        <v>12</v>
      </c>
      <c r="C28" t="s">
        <v>13</v>
      </c>
      <c r="D28" t="s">
        <v>14</v>
      </c>
      <c r="E28" t="s">
        <v>10</v>
      </c>
      <c r="F28">
        <v>21654.400000000001</v>
      </c>
      <c r="G28" t="s">
        <v>15</v>
      </c>
      <c r="H28">
        <v>15000</v>
      </c>
      <c r="I28" s="4">
        <f t="shared" si="0"/>
        <v>2165.44</v>
      </c>
      <c r="J28" s="6">
        <f>Sales_Data[[#This Row],[Sales Amount]]-Sales_Data[[#This Row],[Target]]</f>
        <v>6654.4000000000015</v>
      </c>
    </row>
    <row r="29" spans="1:10" hidden="1" x14ac:dyDescent="0.35">
      <c r="A29" s="2">
        <v>44256</v>
      </c>
      <c r="B29" t="s">
        <v>68</v>
      </c>
      <c r="C29" t="s">
        <v>69</v>
      </c>
      <c r="D29" t="s">
        <v>70</v>
      </c>
      <c r="E29" t="s">
        <v>10</v>
      </c>
      <c r="F29">
        <v>27930</v>
      </c>
      <c r="G29" t="s">
        <v>11</v>
      </c>
      <c r="H29">
        <v>15000</v>
      </c>
      <c r="I29" s="4">
        <f t="shared" si="0"/>
        <v>2793</v>
      </c>
      <c r="J29" s="6">
        <f>Sales_Data[[#This Row],[Sales Amount]]-Sales_Data[[#This Row],[Target]]</f>
        <v>12930</v>
      </c>
    </row>
    <row r="30" spans="1:10" hidden="1" x14ac:dyDescent="0.35">
      <c r="A30" s="2">
        <v>44256</v>
      </c>
      <c r="B30" t="s">
        <v>7</v>
      </c>
      <c r="C30" t="s">
        <v>8</v>
      </c>
      <c r="D30" t="s">
        <v>9</v>
      </c>
      <c r="E30" t="s">
        <v>10</v>
      </c>
      <c r="F30">
        <v>39065.899999999994</v>
      </c>
      <c r="G30" t="s">
        <v>15</v>
      </c>
      <c r="H30">
        <v>15000</v>
      </c>
      <c r="I30" s="4">
        <f t="shared" si="0"/>
        <v>3906.5899999999997</v>
      </c>
      <c r="J30" s="6">
        <f>Sales_Data[[#This Row],[Sales Amount]]-Sales_Data[[#This Row],[Target]]</f>
        <v>24065.899999999994</v>
      </c>
    </row>
    <row r="31" spans="1:10" hidden="1" x14ac:dyDescent="0.35">
      <c r="A31" s="2">
        <v>44256</v>
      </c>
      <c r="B31" t="s">
        <v>27</v>
      </c>
      <c r="C31" t="s">
        <v>28</v>
      </c>
      <c r="D31" t="s">
        <v>29</v>
      </c>
      <c r="E31" t="s">
        <v>10</v>
      </c>
      <c r="F31">
        <v>44422</v>
      </c>
      <c r="G31" t="s">
        <v>43</v>
      </c>
      <c r="H31">
        <v>15000</v>
      </c>
      <c r="I31" s="4">
        <f t="shared" si="0"/>
        <v>4442.2</v>
      </c>
      <c r="J31" s="6">
        <f>Sales_Data[[#This Row],[Sales Amount]]-Sales_Data[[#This Row],[Target]]</f>
        <v>29422</v>
      </c>
    </row>
    <row r="32" spans="1:10" hidden="1" x14ac:dyDescent="0.35">
      <c r="A32" s="2">
        <v>44287</v>
      </c>
      <c r="B32" t="s">
        <v>68</v>
      </c>
      <c r="C32" t="s">
        <v>69</v>
      </c>
      <c r="D32" t="s">
        <v>70</v>
      </c>
      <c r="E32" t="s">
        <v>10</v>
      </c>
      <c r="F32">
        <v>7029.9</v>
      </c>
      <c r="G32" t="s">
        <v>43</v>
      </c>
      <c r="H32">
        <v>15000</v>
      </c>
      <c r="I32" s="4">
        <f t="shared" si="0"/>
        <v>0</v>
      </c>
      <c r="J32" s="6">
        <f>Sales_Data[[#This Row],[Sales Amount]]-Sales_Data[[#This Row],[Target]]</f>
        <v>-7970.1</v>
      </c>
    </row>
    <row r="33" spans="1:10" hidden="1" x14ac:dyDescent="0.35">
      <c r="A33" s="2">
        <v>44287</v>
      </c>
      <c r="B33" t="s">
        <v>68</v>
      </c>
      <c r="C33" t="s">
        <v>69</v>
      </c>
      <c r="D33" t="s">
        <v>70</v>
      </c>
      <c r="E33" t="s">
        <v>10</v>
      </c>
      <c r="F33">
        <v>11914.400000000001</v>
      </c>
      <c r="G33" t="s">
        <v>15</v>
      </c>
      <c r="H33">
        <v>15000</v>
      </c>
      <c r="I33" s="4">
        <f t="shared" si="0"/>
        <v>0</v>
      </c>
      <c r="J33" s="6">
        <f>Sales_Data[[#This Row],[Sales Amount]]-Sales_Data[[#This Row],[Target]]</f>
        <v>-3085.5999999999985</v>
      </c>
    </row>
    <row r="34" spans="1:10" hidden="1" x14ac:dyDescent="0.35">
      <c r="A34" s="2">
        <v>44287</v>
      </c>
      <c r="B34" t="s">
        <v>7</v>
      </c>
      <c r="C34" t="s">
        <v>8</v>
      </c>
      <c r="D34" t="s">
        <v>9</v>
      </c>
      <c r="E34" t="s">
        <v>10</v>
      </c>
      <c r="F34">
        <v>15919.7</v>
      </c>
      <c r="G34" t="s">
        <v>11</v>
      </c>
      <c r="H34">
        <v>15000</v>
      </c>
      <c r="I34" s="4">
        <f t="shared" si="0"/>
        <v>1591.9700000000003</v>
      </c>
      <c r="J34" s="6">
        <f>Sales_Data[[#This Row],[Sales Amount]]-Sales_Data[[#This Row],[Target]]</f>
        <v>919.70000000000073</v>
      </c>
    </row>
    <row r="35" spans="1:10" hidden="1" x14ac:dyDescent="0.35">
      <c r="A35" s="2">
        <v>44287</v>
      </c>
      <c r="B35" t="s">
        <v>16</v>
      </c>
      <c r="C35" t="s">
        <v>17</v>
      </c>
      <c r="D35" t="s">
        <v>18</v>
      </c>
      <c r="E35" t="s">
        <v>10</v>
      </c>
      <c r="F35">
        <v>17776</v>
      </c>
      <c r="G35" t="s">
        <v>43</v>
      </c>
      <c r="H35">
        <v>15000</v>
      </c>
      <c r="I35" s="4">
        <f t="shared" si="0"/>
        <v>1777.6000000000001</v>
      </c>
      <c r="J35" s="6">
        <f>Sales_Data[[#This Row],[Sales Amount]]-Sales_Data[[#This Row],[Target]]</f>
        <v>2776</v>
      </c>
    </row>
    <row r="36" spans="1:10" hidden="1" x14ac:dyDescent="0.35">
      <c r="A36" s="2">
        <v>44287</v>
      </c>
      <c r="B36" t="s">
        <v>27</v>
      </c>
      <c r="C36" t="s">
        <v>28</v>
      </c>
      <c r="D36" t="s">
        <v>29</v>
      </c>
      <c r="E36" t="s">
        <v>10</v>
      </c>
      <c r="F36">
        <v>36666</v>
      </c>
      <c r="G36" t="s">
        <v>15</v>
      </c>
      <c r="H36">
        <v>15000</v>
      </c>
      <c r="I36" s="4">
        <f t="shared" si="0"/>
        <v>3666.6000000000004</v>
      </c>
      <c r="J36" s="6">
        <f>Sales_Data[[#This Row],[Sales Amount]]-Sales_Data[[#This Row],[Target]]</f>
        <v>21666</v>
      </c>
    </row>
    <row r="37" spans="1:10" hidden="1" x14ac:dyDescent="0.35">
      <c r="A37" s="2">
        <v>44287</v>
      </c>
      <c r="B37" t="s">
        <v>16</v>
      </c>
      <c r="C37" t="s">
        <v>17</v>
      </c>
      <c r="D37" t="s">
        <v>18</v>
      </c>
      <c r="E37" t="s">
        <v>10</v>
      </c>
      <c r="F37">
        <v>38227.699999999997</v>
      </c>
      <c r="G37" t="s">
        <v>11</v>
      </c>
      <c r="H37">
        <v>15000</v>
      </c>
      <c r="I37" s="4">
        <f t="shared" si="0"/>
        <v>3822.77</v>
      </c>
      <c r="J37" s="6">
        <f>Sales_Data[[#This Row],[Sales Amount]]-Sales_Data[[#This Row],[Target]]</f>
        <v>23227.699999999997</v>
      </c>
    </row>
    <row r="38" spans="1:10" hidden="1" x14ac:dyDescent="0.35">
      <c r="A38" s="2">
        <v>44287</v>
      </c>
      <c r="B38" t="s">
        <v>16</v>
      </c>
      <c r="C38" t="s">
        <v>17</v>
      </c>
      <c r="D38" t="s">
        <v>18</v>
      </c>
      <c r="E38" t="s">
        <v>10</v>
      </c>
      <c r="F38">
        <v>51531.199999999997</v>
      </c>
      <c r="G38" t="s">
        <v>43</v>
      </c>
      <c r="H38">
        <v>15000</v>
      </c>
      <c r="I38" s="4">
        <f t="shared" si="0"/>
        <v>5153.12</v>
      </c>
      <c r="J38" s="6">
        <f>Sales_Data[[#This Row],[Sales Amount]]-Sales_Data[[#This Row],[Target]]</f>
        <v>36531.199999999997</v>
      </c>
    </row>
    <row r="39" spans="1:10" hidden="1" x14ac:dyDescent="0.35">
      <c r="A39" s="2">
        <v>44317</v>
      </c>
      <c r="B39" t="s">
        <v>12</v>
      </c>
      <c r="C39" t="s">
        <v>13</v>
      </c>
      <c r="D39" t="s">
        <v>14</v>
      </c>
      <c r="E39" t="s">
        <v>10</v>
      </c>
      <c r="F39">
        <v>8686.6</v>
      </c>
      <c r="G39" t="s">
        <v>15</v>
      </c>
      <c r="H39">
        <v>15000</v>
      </c>
      <c r="I39" s="4">
        <f t="shared" si="0"/>
        <v>0</v>
      </c>
      <c r="J39" s="6">
        <f>Sales_Data[[#This Row],[Sales Amount]]-Sales_Data[[#This Row],[Target]]</f>
        <v>-6313.4</v>
      </c>
    </row>
    <row r="40" spans="1:10" hidden="1" x14ac:dyDescent="0.35">
      <c r="A40" s="2">
        <v>44317</v>
      </c>
      <c r="B40" t="s">
        <v>16</v>
      </c>
      <c r="C40" t="s">
        <v>17</v>
      </c>
      <c r="D40" t="s">
        <v>18</v>
      </c>
      <c r="E40" t="s">
        <v>10</v>
      </c>
      <c r="F40">
        <v>12422.2</v>
      </c>
      <c r="G40" t="s">
        <v>43</v>
      </c>
      <c r="H40">
        <v>15000</v>
      </c>
      <c r="I40" s="4">
        <f t="shared" si="0"/>
        <v>0</v>
      </c>
      <c r="J40" s="6">
        <f>Sales_Data[[#This Row],[Sales Amount]]-Sales_Data[[#This Row],[Target]]</f>
        <v>-2577.7999999999993</v>
      </c>
    </row>
    <row r="41" spans="1:10" hidden="1" x14ac:dyDescent="0.35">
      <c r="A41" s="2">
        <v>44317</v>
      </c>
      <c r="B41" t="s">
        <v>27</v>
      </c>
      <c r="C41" t="s">
        <v>28</v>
      </c>
      <c r="D41" t="s">
        <v>29</v>
      </c>
      <c r="E41" t="s">
        <v>10</v>
      </c>
      <c r="F41">
        <v>15120</v>
      </c>
      <c r="G41" t="s">
        <v>15</v>
      </c>
      <c r="H41">
        <v>15000</v>
      </c>
      <c r="I41" s="4">
        <f t="shared" si="0"/>
        <v>1512</v>
      </c>
      <c r="J41" s="6">
        <f>Sales_Data[[#This Row],[Sales Amount]]-Sales_Data[[#This Row],[Target]]</f>
        <v>120</v>
      </c>
    </row>
    <row r="42" spans="1:10" hidden="1" x14ac:dyDescent="0.35">
      <c r="A42" s="2">
        <v>44317</v>
      </c>
      <c r="B42" t="s">
        <v>12</v>
      </c>
      <c r="C42" t="s">
        <v>13</v>
      </c>
      <c r="D42" t="s">
        <v>14</v>
      </c>
      <c r="E42" t="s">
        <v>10</v>
      </c>
      <c r="F42">
        <v>16604.400000000001</v>
      </c>
      <c r="G42" t="s">
        <v>43</v>
      </c>
      <c r="H42">
        <v>15000</v>
      </c>
      <c r="I42" s="4">
        <f t="shared" si="0"/>
        <v>1660.4400000000003</v>
      </c>
      <c r="J42" s="6">
        <f>Sales_Data[[#This Row],[Sales Amount]]-Sales_Data[[#This Row],[Target]]</f>
        <v>1604.4000000000015</v>
      </c>
    </row>
    <row r="43" spans="1:10" hidden="1" x14ac:dyDescent="0.35">
      <c r="A43" s="2">
        <v>44317</v>
      </c>
      <c r="B43" t="s">
        <v>16</v>
      </c>
      <c r="C43" t="s">
        <v>17</v>
      </c>
      <c r="D43" t="s">
        <v>18</v>
      </c>
      <c r="E43" t="s">
        <v>10</v>
      </c>
      <c r="F43">
        <v>19584</v>
      </c>
      <c r="G43" t="s">
        <v>15</v>
      </c>
      <c r="H43">
        <v>15000</v>
      </c>
      <c r="I43" s="4">
        <f t="shared" si="0"/>
        <v>1958.4</v>
      </c>
      <c r="J43" s="6">
        <f>Sales_Data[[#This Row],[Sales Amount]]-Sales_Data[[#This Row],[Target]]</f>
        <v>4584</v>
      </c>
    </row>
    <row r="44" spans="1:10" hidden="1" x14ac:dyDescent="0.35">
      <c r="A44" s="2">
        <v>44317</v>
      </c>
      <c r="B44" t="s">
        <v>7</v>
      </c>
      <c r="C44" t="s">
        <v>8</v>
      </c>
      <c r="D44" t="s">
        <v>9</v>
      </c>
      <c r="E44" t="s">
        <v>10</v>
      </c>
      <c r="F44">
        <v>26546.6</v>
      </c>
      <c r="G44" t="s">
        <v>15</v>
      </c>
      <c r="H44">
        <v>15000</v>
      </c>
      <c r="I44" s="4">
        <f t="shared" si="0"/>
        <v>2654.66</v>
      </c>
      <c r="J44" s="6">
        <f>Sales_Data[[#This Row],[Sales Amount]]-Sales_Data[[#This Row],[Target]]</f>
        <v>11546.599999999999</v>
      </c>
    </row>
    <row r="45" spans="1:10" hidden="1" x14ac:dyDescent="0.35">
      <c r="A45" s="2">
        <v>44317</v>
      </c>
      <c r="B45" t="s">
        <v>7</v>
      </c>
      <c r="C45" t="s">
        <v>8</v>
      </c>
      <c r="D45" t="s">
        <v>9</v>
      </c>
      <c r="E45" t="s">
        <v>10</v>
      </c>
      <c r="F45">
        <v>31200</v>
      </c>
      <c r="G45" t="s">
        <v>15</v>
      </c>
      <c r="H45">
        <v>15000</v>
      </c>
      <c r="I45" s="4">
        <f t="shared" si="0"/>
        <v>3120</v>
      </c>
      <c r="J45" s="6">
        <f>Sales_Data[[#This Row],[Sales Amount]]-Sales_Data[[#This Row],[Target]]</f>
        <v>16200</v>
      </c>
    </row>
    <row r="46" spans="1:10" hidden="1" x14ac:dyDescent="0.35">
      <c r="A46" s="2">
        <v>44348</v>
      </c>
      <c r="B46" t="s">
        <v>7</v>
      </c>
      <c r="C46" t="s">
        <v>8</v>
      </c>
      <c r="D46" t="s">
        <v>9</v>
      </c>
      <c r="E46" t="s">
        <v>10</v>
      </c>
      <c r="F46">
        <v>2070.2999999999997</v>
      </c>
      <c r="G46" t="s">
        <v>11</v>
      </c>
      <c r="H46">
        <v>15000</v>
      </c>
      <c r="I46" s="4">
        <f t="shared" si="0"/>
        <v>0</v>
      </c>
      <c r="J46" s="6">
        <f>Sales_Data[[#This Row],[Sales Amount]]-Sales_Data[[#This Row],[Target]]</f>
        <v>-12929.7</v>
      </c>
    </row>
    <row r="47" spans="1:10" hidden="1" x14ac:dyDescent="0.35">
      <c r="A47" s="2">
        <v>44348</v>
      </c>
      <c r="B47" t="s">
        <v>16</v>
      </c>
      <c r="C47" t="s">
        <v>17</v>
      </c>
      <c r="D47" t="s">
        <v>18</v>
      </c>
      <c r="E47" t="s">
        <v>10</v>
      </c>
      <c r="F47">
        <v>9499</v>
      </c>
      <c r="G47" t="s">
        <v>15</v>
      </c>
      <c r="H47">
        <v>15000</v>
      </c>
      <c r="I47" s="4">
        <f t="shared" si="0"/>
        <v>0</v>
      </c>
      <c r="J47" s="6">
        <f>Sales_Data[[#This Row],[Sales Amount]]-Sales_Data[[#This Row],[Target]]</f>
        <v>-5501</v>
      </c>
    </row>
    <row r="48" spans="1:10" hidden="1" x14ac:dyDescent="0.35">
      <c r="A48" s="2">
        <v>44348</v>
      </c>
      <c r="B48" t="s">
        <v>16</v>
      </c>
      <c r="C48" t="s">
        <v>17</v>
      </c>
      <c r="D48" t="s">
        <v>18</v>
      </c>
      <c r="E48" t="s">
        <v>10</v>
      </c>
      <c r="F48">
        <v>17904.7</v>
      </c>
      <c r="G48" t="s">
        <v>43</v>
      </c>
      <c r="H48">
        <v>15000</v>
      </c>
      <c r="I48" s="4">
        <f t="shared" si="0"/>
        <v>1790.4700000000003</v>
      </c>
      <c r="J48" s="6">
        <f>Sales_Data[[#This Row],[Sales Amount]]-Sales_Data[[#This Row],[Target]]</f>
        <v>2904.7000000000007</v>
      </c>
    </row>
    <row r="49" spans="1:10" hidden="1" x14ac:dyDescent="0.35">
      <c r="A49" s="2">
        <v>44348</v>
      </c>
      <c r="B49" t="s">
        <v>16</v>
      </c>
      <c r="C49" t="s">
        <v>17</v>
      </c>
      <c r="D49" t="s">
        <v>18</v>
      </c>
      <c r="E49" t="s">
        <v>10</v>
      </c>
      <c r="F49">
        <v>18878.399999999998</v>
      </c>
      <c r="G49" t="s">
        <v>15</v>
      </c>
      <c r="H49">
        <v>15000</v>
      </c>
      <c r="I49" s="4">
        <f t="shared" si="0"/>
        <v>1887.84</v>
      </c>
      <c r="J49" s="6">
        <f>Sales_Data[[#This Row],[Sales Amount]]-Sales_Data[[#This Row],[Target]]</f>
        <v>3878.3999999999978</v>
      </c>
    </row>
    <row r="50" spans="1:10" hidden="1" x14ac:dyDescent="0.35">
      <c r="A50" s="2">
        <v>44348</v>
      </c>
      <c r="B50" t="s">
        <v>16</v>
      </c>
      <c r="C50" t="s">
        <v>17</v>
      </c>
      <c r="D50" t="s">
        <v>18</v>
      </c>
      <c r="E50" t="s">
        <v>10</v>
      </c>
      <c r="F50">
        <v>23445</v>
      </c>
      <c r="G50" t="s">
        <v>15</v>
      </c>
      <c r="H50">
        <v>15000</v>
      </c>
      <c r="I50" s="4">
        <f t="shared" si="0"/>
        <v>2344.5</v>
      </c>
      <c r="J50" s="6">
        <f>Sales_Data[[#This Row],[Sales Amount]]-Sales_Data[[#This Row],[Target]]</f>
        <v>8445</v>
      </c>
    </row>
    <row r="51" spans="1:10" hidden="1" x14ac:dyDescent="0.35">
      <c r="A51" s="2">
        <v>44348</v>
      </c>
      <c r="B51" t="s">
        <v>16</v>
      </c>
      <c r="C51" t="s">
        <v>17</v>
      </c>
      <c r="D51" t="s">
        <v>18</v>
      </c>
      <c r="E51" t="s">
        <v>10</v>
      </c>
      <c r="F51">
        <v>34162</v>
      </c>
      <c r="G51" t="s">
        <v>15</v>
      </c>
      <c r="H51">
        <v>15000</v>
      </c>
      <c r="I51" s="4">
        <f t="shared" si="0"/>
        <v>3416.2000000000003</v>
      </c>
      <c r="J51" s="6">
        <f>Sales_Data[[#This Row],[Sales Amount]]-Sales_Data[[#This Row],[Target]]</f>
        <v>19162</v>
      </c>
    </row>
    <row r="52" spans="1:10" hidden="1" x14ac:dyDescent="0.35">
      <c r="A52" s="2">
        <v>44378</v>
      </c>
      <c r="B52" t="s">
        <v>16</v>
      </c>
      <c r="C52" t="s">
        <v>17</v>
      </c>
      <c r="D52" t="s">
        <v>18</v>
      </c>
      <c r="E52" t="s">
        <v>10</v>
      </c>
      <c r="F52">
        <v>3055.2</v>
      </c>
      <c r="G52" t="s">
        <v>11</v>
      </c>
      <c r="H52">
        <v>15000</v>
      </c>
      <c r="I52" s="4">
        <f t="shared" si="0"/>
        <v>0</v>
      </c>
      <c r="J52" s="6">
        <f>Sales_Data[[#This Row],[Sales Amount]]-Sales_Data[[#This Row],[Target]]</f>
        <v>-11944.8</v>
      </c>
    </row>
    <row r="53" spans="1:10" hidden="1" x14ac:dyDescent="0.35">
      <c r="A53" s="2">
        <v>44378</v>
      </c>
      <c r="B53" t="s">
        <v>7</v>
      </c>
      <c r="C53" t="s">
        <v>8</v>
      </c>
      <c r="D53" t="s">
        <v>9</v>
      </c>
      <c r="E53" t="s">
        <v>10</v>
      </c>
      <c r="F53">
        <v>4843.4000000000005</v>
      </c>
      <c r="G53" t="s">
        <v>43</v>
      </c>
      <c r="H53">
        <v>15000</v>
      </c>
      <c r="I53" s="4">
        <f t="shared" si="0"/>
        <v>0</v>
      </c>
      <c r="J53" s="6">
        <f>Sales_Data[[#This Row],[Sales Amount]]-Sales_Data[[#This Row],[Target]]</f>
        <v>-10156.599999999999</v>
      </c>
    </row>
    <row r="54" spans="1:10" hidden="1" x14ac:dyDescent="0.35">
      <c r="A54" s="2">
        <v>44378</v>
      </c>
      <c r="B54" t="s">
        <v>12</v>
      </c>
      <c r="C54" t="s">
        <v>13</v>
      </c>
      <c r="D54" t="s">
        <v>14</v>
      </c>
      <c r="E54" t="s">
        <v>10</v>
      </c>
      <c r="F54">
        <v>5215.2</v>
      </c>
      <c r="G54" t="s">
        <v>43</v>
      </c>
      <c r="H54">
        <v>15000</v>
      </c>
      <c r="I54" s="4">
        <f t="shared" si="0"/>
        <v>0</v>
      </c>
      <c r="J54" s="6">
        <f>Sales_Data[[#This Row],[Sales Amount]]-Sales_Data[[#This Row],[Target]]</f>
        <v>-9784.7999999999993</v>
      </c>
    </row>
    <row r="55" spans="1:10" hidden="1" x14ac:dyDescent="0.35">
      <c r="A55" s="2">
        <v>44378</v>
      </c>
      <c r="B55" t="s">
        <v>16</v>
      </c>
      <c r="C55" t="s">
        <v>17</v>
      </c>
      <c r="D55" t="s">
        <v>18</v>
      </c>
      <c r="E55" t="s">
        <v>10</v>
      </c>
      <c r="F55">
        <v>7199.7000000000007</v>
      </c>
      <c r="G55" t="s">
        <v>43</v>
      </c>
      <c r="H55">
        <v>15000</v>
      </c>
      <c r="I55" s="4">
        <f t="shared" si="0"/>
        <v>0</v>
      </c>
      <c r="J55" s="6">
        <f>Sales_Data[[#This Row],[Sales Amount]]-Sales_Data[[#This Row],[Target]]</f>
        <v>-7800.2999999999993</v>
      </c>
    </row>
    <row r="56" spans="1:10" hidden="1" x14ac:dyDescent="0.35">
      <c r="A56" s="2">
        <v>44378</v>
      </c>
      <c r="B56" t="s">
        <v>68</v>
      </c>
      <c r="C56" t="s">
        <v>69</v>
      </c>
      <c r="D56" t="s">
        <v>70</v>
      </c>
      <c r="E56" t="s">
        <v>10</v>
      </c>
      <c r="F56">
        <v>14670</v>
      </c>
      <c r="G56" t="s">
        <v>11</v>
      </c>
      <c r="H56">
        <v>15000</v>
      </c>
      <c r="I56" s="4">
        <f t="shared" si="0"/>
        <v>0</v>
      </c>
      <c r="J56" s="6">
        <f>Sales_Data[[#This Row],[Sales Amount]]-Sales_Data[[#This Row],[Target]]</f>
        <v>-330</v>
      </c>
    </row>
    <row r="57" spans="1:10" hidden="1" x14ac:dyDescent="0.35">
      <c r="A57" s="2">
        <v>44378</v>
      </c>
      <c r="B57" t="s">
        <v>7</v>
      </c>
      <c r="C57" t="s">
        <v>8</v>
      </c>
      <c r="D57" t="s">
        <v>9</v>
      </c>
      <c r="E57" t="s">
        <v>10</v>
      </c>
      <c r="F57">
        <v>16614.400000000001</v>
      </c>
      <c r="G57" t="s">
        <v>11</v>
      </c>
      <c r="H57">
        <v>15000</v>
      </c>
      <c r="I57" s="4">
        <f t="shared" si="0"/>
        <v>1661.4400000000003</v>
      </c>
      <c r="J57" s="6">
        <f>Sales_Data[[#This Row],[Sales Amount]]-Sales_Data[[#This Row],[Target]]</f>
        <v>1614.4000000000015</v>
      </c>
    </row>
    <row r="58" spans="1:10" hidden="1" x14ac:dyDescent="0.35">
      <c r="A58" s="2">
        <v>44378</v>
      </c>
      <c r="B58" t="s">
        <v>68</v>
      </c>
      <c r="C58" t="s">
        <v>69</v>
      </c>
      <c r="D58" t="s">
        <v>70</v>
      </c>
      <c r="E58" t="s">
        <v>10</v>
      </c>
      <c r="F58">
        <v>20076.7</v>
      </c>
      <c r="G58" t="s">
        <v>43</v>
      </c>
      <c r="H58">
        <v>15000</v>
      </c>
      <c r="I58" s="4">
        <f t="shared" si="0"/>
        <v>2007.67</v>
      </c>
      <c r="J58" s="6">
        <f>Sales_Data[[#This Row],[Sales Amount]]-Sales_Data[[#This Row],[Target]]</f>
        <v>5076.7000000000007</v>
      </c>
    </row>
    <row r="59" spans="1:10" hidden="1" x14ac:dyDescent="0.35">
      <c r="A59" s="2">
        <v>44378</v>
      </c>
      <c r="B59" t="s">
        <v>16</v>
      </c>
      <c r="C59" t="s">
        <v>17</v>
      </c>
      <c r="D59" t="s">
        <v>18</v>
      </c>
      <c r="E59" t="s">
        <v>10</v>
      </c>
      <c r="F59">
        <v>21482.999999999996</v>
      </c>
      <c r="G59" t="s">
        <v>43</v>
      </c>
      <c r="H59">
        <v>15000</v>
      </c>
      <c r="I59" s="4">
        <f t="shared" si="0"/>
        <v>2148.2999999999997</v>
      </c>
      <c r="J59" s="6">
        <f>Sales_Data[[#This Row],[Sales Amount]]-Sales_Data[[#This Row],[Target]]</f>
        <v>6482.9999999999964</v>
      </c>
    </row>
    <row r="60" spans="1:10" hidden="1" x14ac:dyDescent="0.35">
      <c r="A60" s="2">
        <v>44378</v>
      </c>
      <c r="B60" t="s">
        <v>27</v>
      </c>
      <c r="C60" t="s">
        <v>28</v>
      </c>
      <c r="D60" t="s">
        <v>29</v>
      </c>
      <c r="E60" t="s">
        <v>10</v>
      </c>
      <c r="F60">
        <v>30776.799999999999</v>
      </c>
      <c r="G60" t="s">
        <v>11</v>
      </c>
      <c r="H60">
        <v>15000</v>
      </c>
      <c r="I60" s="4">
        <f t="shared" si="0"/>
        <v>3077.6800000000003</v>
      </c>
      <c r="J60" s="6">
        <f>Sales_Data[[#This Row],[Sales Amount]]-Sales_Data[[#This Row],[Target]]</f>
        <v>15776.8</v>
      </c>
    </row>
    <row r="61" spans="1:10" hidden="1" x14ac:dyDescent="0.35">
      <c r="A61" s="2">
        <v>44409</v>
      </c>
      <c r="B61" t="s">
        <v>68</v>
      </c>
      <c r="C61" t="s">
        <v>69</v>
      </c>
      <c r="D61" t="s">
        <v>70</v>
      </c>
      <c r="E61" t="s">
        <v>10</v>
      </c>
      <c r="F61">
        <v>8625</v>
      </c>
      <c r="G61" t="s">
        <v>15</v>
      </c>
      <c r="H61">
        <v>15000</v>
      </c>
      <c r="I61" s="4">
        <f t="shared" si="0"/>
        <v>0</v>
      </c>
      <c r="J61" s="6">
        <f>Sales_Data[[#This Row],[Sales Amount]]-Sales_Data[[#This Row],[Target]]</f>
        <v>-6375</v>
      </c>
    </row>
    <row r="62" spans="1:10" hidden="1" x14ac:dyDescent="0.35">
      <c r="A62" s="2">
        <v>44409</v>
      </c>
      <c r="B62" t="s">
        <v>16</v>
      </c>
      <c r="C62" t="s">
        <v>17</v>
      </c>
      <c r="D62" t="s">
        <v>18</v>
      </c>
      <c r="E62" t="s">
        <v>10</v>
      </c>
      <c r="F62">
        <v>9794</v>
      </c>
      <c r="G62" t="s">
        <v>15</v>
      </c>
      <c r="H62">
        <v>15000</v>
      </c>
      <c r="I62" s="4">
        <f t="shared" si="0"/>
        <v>0</v>
      </c>
      <c r="J62" s="6">
        <f>Sales_Data[[#This Row],[Sales Amount]]-Sales_Data[[#This Row],[Target]]</f>
        <v>-5206</v>
      </c>
    </row>
    <row r="63" spans="1:10" hidden="1" x14ac:dyDescent="0.35">
      <c r="A63" s="2">
        <v>44409</v>
      </c>
      <c r="B63" t="s">
        <v>68</v>
      </c>
      <c r="C63" t="s">
        <v>69</v>
      </c>
      <c r="D63" t="s">
        <v>70</v>
      </c>
      <c r="E63" t="s">
        <v>10</v>
      </c>
      <c r="F63">
        <v>16321.6</v>
      </c>
      <c r="G63" t="s">
        <v>11</v>
      </c>
      <c r="H63">
        <v>15000</v>
      </c>
      <c r="I63" s="4">
        <f t="shared" si="0"/>
        <v>1632.16</v>
      </c>
      <c r="J63" s="6">
        <f>Sales_Data[[#This Row],[Sales Amount]]-Sales_Data[[#This Row],[Target]]</f>
        <v>1321.6000000000004</v>
      </c>
    </row>
    <row r="64" spans="1:10" hidden="1" x14ac:dyDescent="0.35">
      <c r="A64" s="2">
        <v>44409</v>
      </c>
      <c r="B64" t="s">
        <v>16</v>
      </c>
      <c r="C64" t="s">
        <v>17</v>
      </c>
      <c r="D64" t="s">
        <v>18</v>
      </c>
      <c r="E64" t="s">
        <v>10</v>
      </c>
      <c r="F64">
        <v>19678.8</v>
      </c>
      <c r="G64" t="s">
        <v>15</v>
      </c>
      <c r="H64">
        <v>15000</v>
      </c>
      <c r="I64" s="4">
        <f t="shared" si="0"/>
        <v>1967.88</v>
      </c>
      <c r="J64" s="6">
        <f>Sales_Data[[#This Row],[Sales Amount]]-Sales_Data[[#This Row],[Target]]</f>
        <v>4678.7999999999993</v>
      </c>
    </row>
    <row r="65" spans="1:10" hidden="1" x14ac:dyDescent="0.35">
      <c r="A65" s="2">
        <v>44409</v>
      </c>
      <c r="B65" t="s">
        <v>68</v>
      </c>
      <c r="C65" t="s">
        <v>69</v>
      </c>
      <c r="D65" t="s">
        <v>70</v>
      </c>
      <c r="E65" t="s">
        <v>10</v>
      </c>
      <c r="F65">
        <v>33694.800000000003</v>
      </c>
      <c r="G65" t="s">
        <v>15</v>
      </c>
      <c r="H65">
        <v>15000</v>
      </c>
      <c r="I65" s="4">
        <f t="shared" si="0"/>
        <v>3369.4800000000005</v>
      </c>
      <c r="J65" s="6">
        <f>Sales_Data[[#This Row],[Sales Amount]]-Sales_Data[[#This Row],[Target]]</f>
        <v>18694.800000000003</v>
      </c>
    </row>
    <row r="66" spans="1:10" hidden="1" x14ac:dyDescent="0.35">
      <c r="A66" s="2">
        <v>44409</v>
      </c>
      <c r="B66" t="s">
        <v>12</v>
      </c>
      <c r="C66" t="s">
        <v>13</v>
      </c>
      <c r="D66" t="s">
        <v>14</v>
      </c>
      <c r="E66" t="s">
        <v>10</v>
      </c>
      <c r="F66">
        <v>39236</v>
      </c>
      <c r="G66" t="s">
        <v>43</v>
      </c>
      <c r="H66">
        <v>15000</v>
      </c>
      <c r="I66" s="4">
        <f t="shared" ref="I66:I129" si="1">IF(F66&gt;=H66,(Commission*F66),0)</f>
        <v>3923.6000000000004</v>
      </c>
      <c r="J66" s="6">
        <f>Sales_Data[[#This Row],[Sales Amount]]-Sales_Data[[#This Row],[Target]]</f>
        <v>24236</v>
      </c>
    </row>
    <row r="67" spans="1:10" hidden="1" x14ac:dyDescent="0.35">
      <c r="A67" s="2">
        <v>44409</v>
      </c>
      <c r="B67" t="s">
        <v>16</v>
      </c>
      <c r="C67" t="s">
        <v>17</v>
      </c>
      <c r="D67" t="s">
        <v>18</v>
      </c>
      <c r="E67" t="s">
        <v>10</v>
      </c>
      <c r="F67">
        <v>43088.2</v>
      </c>
      <c r="G67" t="s">
        <v>11</v>
      </c>
      <c r="H67">
        <v>15000</v>
      </c>
      <c r="I67" s="4">
        <f t="shared" si="1"/>
        <v>4308.82</v>
      </c>
      <c r="J67" s="6">
        <f>Sales_Data[[#This Row],[Sales Amount]]-Sales_Data[[#This Row],[Target]]</f>
        <v>28088.199999999997</v>
      </c>
    </row>
    <row r="68" spans="1:10" hidden="1" x14ac:dyDescent="0.35">
      <c r="A68" s="2">
        <v>44440</v>
      </c>
      <c r="B68" t="s">
        <v>7</v>
      </c>
      <c r="C68" t="s">
        <v>8</v>
      </c>
      <c r="D68" t="s">
        <v>9</v>
      </c>
      <c r="E68" t="s">
        <v>10</v>
      </c>
      <c r="F68">
        <v>5572.3</v>
      </c>
      <c r="G68" t="s">
        <v>11</v>
      </c>
      <c r="H68">
        <v>15000</v>
      </c>
      <c r="I68" s="4">
        <f t="shared" si="1"/>
        <v>0</v>
      </c>
      <c r="J68" s="6">
        <f>Sales_Data[[#This Row],[Sales Amount]]-Sales_Data[[#This Row],[Target]]</f>
        <v>-9427.7000000000007</v>
      </c>
    </row>
    <row r="69" spans="1:10" hidden="1" x14ac:dyDescent="0.35">
      <c r="A69" s="2">
        <v>44440</v>
      </c>
      <c r="B69" t="s">
        <v>16</v>
      </c>
      <c r="C69" t="s">
        <v>17</v>
      </c>
      <c r="D69" t="s">
        <v>18</v>
      </c>
      <c r="E69" t="s">
        <v>10</v>
      </c>
      <c r="F69">
        <v>7496.9999999999991</v>
      </c>
      <c r="G69" t="s">
        <v>15</v>
      </c>
      <c r="H69">
        <v>15000</v>
      </c>
      <c r="I69" s="4">
        <f t="shared" si="1"/>
        <v>0</v>
      </c>
      <c r="J69" s="6">
        <f>Sales_Data[[#This Row],[Sales Amount]]-Sales_Data[[#This Row],[Target]]</f>
        <v>-7503.0000000000009</v>
      </c>
    </row>
    <row r="70" spans="1:10" hidden="1" x14ac:dyDescent="0.35">
      <c r="A70" s="2">
        <v>44440</v>
      </c>
      <c r="B70" t="s">
        <v>12</v>
      </c>
      <c r="C70" t="s">
        <v>13</v>
      </c>
      <c r="D70" t="s">
        <v>14</v>
      </c>
      <c r="E70" t="s">
        <v>10</v>
      </c>
      <c r="F70">
        <v>9651.1999999999989</v>
      </c>
      <c r="G70" t="s">
        <v>11</v>
      </c>
      <c r="H70">
        <v>15000</v>
      </c>
      <c r="I70" s="4">
        <f t="shared" si="1"/>
        <v>0</v>
      </c>
      <c r="J70" s="6">
        <f>Sales_Data[[#This Row],[Sales Amount]]-Sales_Data[[#This Row],[Target]]</f>
        <v>-5348.8000000000011</v>
      </c>
    </row>
    <row r="71" spans="1:10" hidden="1" x14ac:dyDescent="0.35">
      <c r="A71" s="2">
        <v>44440</v>
      </c>
      <c r="B71" t="s">
        <v>7</v>
      </c>
      <c r="C71" t="s">
        <v>8</v>
      </c>
      <c r="D71" t="s">
        <v>9</v>
      </c>
      <c r="E71" t="s">
        <v>10</v>
      </c>
      <c r="F71">
        <v>10492.199999999997</v>
      </c>
      <c r="G71" t="s">
        <v>43</v>
      </c>
      <c r="H71">
        <v>15000</v>
      </c>
      <c r="I71" s="4">
        <f t="shared" si="1"/>
        <v>0</v>
      </c>
      <c r="J71" s="6">
        <f>Sales_Data[[#This Row],[Sales Amount]]-Sales_Data[[#This Row],[Target]]</f>
        <v>-4507.8000000000029</v>
      </c>
    </row>
    <row r="72" spans="1:10" hidden="1" x14ac:dyDescent="0.35">
      <c r="A72" s="2">
        <v>44440</v>
      </c>
      <c r="B72" t="s">
        <v>7</v>
      </c>
      <c r="C72" t="s">
        <v>8</v>
      </c>
      <c r="D72" t="s">
        <v>9</v>
      </c>
      <c r="E72" t="s">
        <v>10</v>
      </c>
      <c r="F72">
        <v>18396.7</v>
      </c>
      <c r="G72" t="s">
        <v>11</v>
      </c>
      <c r="H72">
        <v>15000</v>
      </c>
      <c r="I72" s="4">
        <f t="shared" si="1"/>
        <v>1839.67</v>
      </c>
      <c r="J72" s="6">
        <f>Sales_Data[[#This Row],[Sales Amount]]-Sales_Data[[#This Row],[Target]]</f>
        <v>3396.7000000000007</v>
      </c>
    </row>
    <row r="73" spans="1:10" hidden="1" x14ac:dyDescent="0.35">
      <c r="A73" s="2">
        <v>44440</v>
      </c>
      <c r="B73" t="s">
        <v>12</v>
      </c>
      <c r="C73" t="s">
        <v>13</v>
      </c>
      <c r="D73" t="s">
        <v>14</v>
      </c>
      <c r="E73" t="s">
        <v>10</v>
      </c>
      <c r="F73">
        <v>23849.599999999999</v>
      </c>
      <c r="G73" t="s">
        <v>11</v>
      </c>
      <c r="H73">
        <v>15000</v>
      </c>
      <c r="I73" s="4">
        <f t="shared" si="1"/>
        <v>2384.96</v>
      </c>
      <c r="J73" s="6">
        <f>Sales_Data[[#This Row],[Sales Amount]]-Sales_Data[[#This Row],[Target]]</f>
        <v>8849.5999999999985</v>
      </c>
    </row>
    <row r="74" spans="1:10" hidden="1" x14ac:dyDescent="0.35">
      <c r="A74" s="2">
        <v>44440</v>
      </c>
      <c r="B74" t="s">
        <v>68</v>
      </c>
      <c r="C74" t="s">
        <v>69</v>
      </c>
      <c r="D74" t="s">
        <v>70</v>
      </c>
      <c r="E74" t="s">
        <v>10</v>
      </c>
      <c r="F74">
        <v>23882.399999999998</v>
      </c>
      <c r="G74" t="s">
        <v>43</v>
      </c>
      <c r="H74">
        <v>15000</v>
      </c>
      <c r="I74" s="4">
        <f t="shared" si="1"/>
        <v>2388.2399999999998</v>
      </c>
      <c r="J74" s="6">
        <f>Sales_Data[[#This Row],[Sales Amount]]-Sales_Data[[#This Row],[Target]]</f>
        <v>8882.3999999999978</v>
      </c>
    </row>
    <row r="75" spans="1:10" hidden="1" x14ac:dyDescent="0.35">
      <c r="A75" s="2">
        <v>44440</v>
      </c>
      <c r="B75" t="s">
        <v>12</v>
      </c>
      <c r="C75" t="s">
        <v>13</v>
      </c>
      <c r="D75" t="s">
        <v>14</v>
      </c>
      <c r="E75" t="s">
        <v>10</v>
      </c>
      <c r="F75">
        <v>34041.300000000003</v>
      </c>
      <c r="G75" t="s">
        <v>43</v>
      </c>
      <c r="H75">
        <v>15000</v>
      </c>
      <c r="I75" s="4">
        <f t="shared" si="1"/>
        <v>3404.1300000000006</v>
      </c>
      <c r="J75" s="6">
        <f>Sales_Data[[#This Row],[Sales Amount]]-Sales_Data[[#This Row],[Target]]</f>
        <v>19041.300000000003</v>
      </c>
    </row>
    <row r="76" spans="1:10" hidden="1" x14ac:dyDescent="0.35">
      <c r="A76" s="2">
        <v>44470</v>
      </c>
      <c r="B76" t="s">
        <v>27</v>
      </c>
      <c r="C76" t="s">
        <v>28</v>
      </c>
      <c r="D76" t="s">
        <v>29</v>
      </c>
      <c r="E76" t="s">
        <v>10</v>
      </c>
      <c r="F76">
        <v>3243.6000000000004</v>
      </c>
      <c r="G76" t="s">
        <v>11</v>
      </c>
      <c r="H76">
        <v>15000</v>
      </c>
      <c r="I76" s="4">
        <f t="shared" si="1"/>
        <v>0</v>
      </c>
      <c r="J76" s="6">
        <f>Sales_Data[[#This Row],[Sales Amount]]-Sales_Data[[#This Row],[Target]]</f>
        <v>-11756.4</v>
      </c>
    </row>
    <row r="77" spans="1:10" hidden="1" x14ac:dyDescent="0.35">
      <c r="A77" s="2">
        <v>44470</v>
      </c>
      <c r="B77" t="s">
        <v>16</v>
      </c>
      <c r="C77" t="s">
        <v>17</v>
      </c>
      <c r="D77" t="s">
        <v>18</v>
      </c>
      <c r="E77" t="s">
        <v>10</v>
      </c>
      <c r="F77">
        <v>12633.599999999999</v>
      </c>
      <c r="G77" t="s">
        <v>15</v>
      </c>
      <c r="H77">
        <v>15000</v>
      </c>
      <c r="I77" s="4">
        <f t="shared" si="1"/>
        <v>0</v>
      </c>
      <c r="J77" s="6">
        <f>Sales_Data[[#This Row],[Sales Amount]]-Sales_Data[[#This Row],[Target]]</f>
        <v>-2366.4000000000015</v>
      </c>
    </row>
    <row r="78" spans="1:10" hidden="1" x14ac:dyDescent="0.35">
      <c r="A78" s="2">
        <v>44470</v>
      </c>
      <c r="B78" t="s">
        <v>27</v>
      </c>
      <c r="C78" t="s">
        <v>28</v>
      </c>
      <c r="D78" t="s">
        <v>29</v>
      </c>
      <c r="E78" t="s">
        <v>10</v>
      </c>
      <c r="F78">
        <v>12806.399999999998</v>
      </c>
      <c r="G78" t="s">
        <v>43</v>
      </c>
      <c r="H78">
        <v>15000</v>
      </c>
      <c r="I78" s="4">
        <f t="shared" si="1"/>
        <v>0</v>
      </c>
      <c r="J78" s="6">
        <f>Sales_Data[[#This Row],[Sales Amount]]-Sales_Data[[#This Row],[Target]]</f>
        <v>-2193.6000000000022</v>
      </c>
    </row>
    <row r="79" spans="1:10" hidden="1" x14ac:dyDescent="0.35">
      <c r="A79" s="2">
        <v>44470</v>
      </c>
      <c r="B79" t="s">
        <v>12</v>
      </c>
      <c r="C79" t="s">
        <v>13</v>
      </c>
      <c r="D79" t="s">
        <v>14</v>
      </c>
      <c r="E79" t="s">
        <v>10</v>
      </c>
      <c r="F79">
        <v>20031.199999999997</v>
      </c>
      <c r="G79" t="s">
        <v>43</v>
      </c>
      <c r="H79">
        <v>15000</v>
      </c>
      <c r="I79" s="4">
        <f t="shared" si="1"/>
        <v>2003.12</v>
      </c>
      <c r="J79" s="6">
        <f>Sales_Data[[#This Row],[Sales Amount]]-Sales_Data[[#This Row],[Target]]</f>
        <v>5031.1999999999971</v>
      </c>
    </row>
    <row r="80" spans="1:10" hidden="1" x14ac:dyDescent="0.35">
      <c r="A80" s="2">
        <v>44470</v>
      </c>
      <c r="B80" t="s">
        <v>7</v>
      </c>
      <c r="C80" t="s">
        <v>8</v>
      </c>
      <c r="D80" t="s">
        <v>9</v>
      </c>
      <c r="E80" t="s">
        <v>10</v>
      </c>
      <c r="F80">
        <v>21485.200000000001</v>
      </c>
      <c r="G80" t="s">
        <v>15</v>
      </c>
      <c r="H80">
        <v>15000</v>
      </c>
      <c r="I80" s="4">
        <f t="shared" si="1"/>
        <v>2148.52</v>
      </c>
      <c r="J80" s="6">
        <f>Sales_Data[[#This Row],[Sales Amount]]-Sales_Data[[#This Row],[Target]]</f>
        <v>6485.2000000000007</v>
      </c>
    </row>
    <row r="81" spans="1:10" hidden="1" x14ac:dyDescent="0.35">
      <c r="A81" s="2">
        <v>44470</v>
      </c>
      <c r="B81" t="s">
        <v>68</v>
      </c>
      <c r="C81" t="s">
        <v>69</v>
      </c>
      <c r="D81" t="s">
        <v>70</v>
      </c>
      <c r="E81" t="s">
        <v>10</v>
      </c>
      <c r="F81">
        <v>22607.200000000004</v>
      </c>
      <c r="G81" t="s">
        <v>11</v>
      </c>
      <c r="H81">
        <v>15000</v>
      </c>
      <c r="I81" s="4">
        <f t="shared" si="1"/>
        <v>2260.7200000000007</v>
      </c>
      <c r="J81" s="6">
        <f>Sales_Data[[#This Row],[Sales Amount]]-Sales_Data[[#This Row],[Target]]</f>
        <v>7607.2000000000044</v>
      </c>
    </row>
    <row r="82" spans="1:10" hidden="1" x14ac:dyDescent="0.35">
      <c r="A82" s="2">
        <v>44501</v>
      </c>
      <c r="B82" t="s">
        <v>12</v>
      </c>
      <c r="C82" t="s">
        <v>13</v>
      </c>
      <c r="D82" t="s">
        <v>14</v>
      </c>
      <c r="E82" t="s">
        <v>10</v>
      </c>
      <c r="F82">
        <v>5130</v>
      </c>
      <c r="G82" t="s">
        <v>15</v>
      </c>
      <c r="H82">
        <v>15000</v>
      </c>
      <c r="I82" s="4">
        <f t="shared" si="1"/>
        <v>0</v>
      </c>
      <c r="J82" s="6">
        <f>Sales_Data[[#This Row],[Sales Amount]]-Sales_Data[[#This Row],[Target]]</f>
        <v>-9870</v>
      </c>
    </row>
    <row r="83" spans="1:10" hidden="1" x14ac:dyDescent="0.35">
      <c r="A83" s="2">
        <v>44501</v>
      </c>
      <c r="B83" t="s">
        <v>7</v>
      </c>
      <c r="C83" t="s">
        <v>8</v>
      </c>
      <c r="D83" t="s">
        <v>9</v>
      </c>
      <c r="E83" t="s">
        <v>10</v>
      </c>
      <c r="F83">
        <v>8810.9</v>
      </c>
      <c r="G83" t="s">
        <v>11</v>
      </c>
      <c r="H83">
        <v>15000</v>
      </c>
      <c r="I83" s="4">
        <f t="shared" si="1"/>
        <v>0</v>
      </c>
      <c r="J83" s="6">
        <f>Sales_Data[[#This Row],[Sales Amount]]-Sales_Data[[#This Row],[Target]]</f>
        <v>-6189.1</v>
      </c>
    </row>
    <row r="84" spans="1:10" hidden="1" x14ac:dyDescent="0.35">
      <c r="A84" s="2">
        <v>44501</v>
      </c>
      <c r="B84" t="s">
        <v>27</v>
      </c>
      <c r="C84" t="s">
        <v>28</v>
      </c>
      <c r="D84" t="s">
        <v>29</v>
      </c>
      <c r="E84" t="s">
        <v>10</v>
      </c>
      <c r="F84">
        <v>16606</v>
      </c>
      <c r="G84" t="s">
        <v>11</v>
      </c>
      <c r="H84">
        <v>15000</v>
      </c>
      <c r="I84" s="4">
        <f t="shared" si="1"/>
        <v>1660.6000000000001</v>
      </c>
      <c r="J84" s="6">
        <f>Sales_Data[[#This Row],[Sales Amount]]-Sales_Data[[#This Row],[Target]]</f>
        <v>1606</v>
      </c>
    </row>
    <row r="85" spans="1:10" hidden="1" x14ac:dyDescent="0.35">
      <c r="A85" s="2">
        <v>44501</v>
      </c>
      <c r="B85" t="s">
        <v>12</v>
      </c>
      <c r="C85" t="s">
        <v>13</v>
      </c>
      <c r="D85" t="s">
        <v>14</v>
      </c>
      <c r="E85" t="s">
        <v>10</v>
      </c>
      <c r="F85">
        <v>17766</v>
      </c>
      <c r="G85" t="s">
        <v>11</v>
      </c>
      <c r="H85">
        <v>15000</v>
      </c>
      <c r="I85" s="4">
        <f t="shared" si="1"/>
        <v>1776.6000000000001</v>
      </c>
      <c r="J85" s="6">
        <f>Sales_Data[[#This Row],[Sales Amount]]-Sales_Data[[#This Row],[Target]]</f>
        <v>2766</v>
      </c>
    </row>
    <row r="86" spans="1:10" hidden="1" x14ac:dyDescent="0.35">
      <c r="A86" s="2">
        <v>44501</v>
      </c>
      <c r="B86" t="s">
        <v>16</v>
      </c>
      <c r="C86" t="s">
        <v>17</v>
      </c>
      <c r="D86" t="s">
        <v>18</v>
      </c>
      <c r="E86" t="s">
        <v>10</v>
      </c>
      <c r="F86">
        <v>20916</v>
      </c>
      <c r="G86" t="s">
        <v>11</v>
      </c>
      <c r="H86">
        <v>15000</v>
      </c>
      <c r="I86" s="4">
        <f t="shared" si="1"/>
        <v>2091.6</v>
      </c>
      <c r="J86" s="6">
        <f>Sales_Data[[#This Row],[Sales Amount]]-Sales_Data[[#This Row],[Target]]</f>
        <v>5916</v>
      </c>
    </row>
    <row r="87" spans="1:10" hidden="1" x14ac:dyDescent="0.35">
      <c r="A87" s="2">
        <v>44501</v>
      </c>
      <c r="B87" t="s">
        <v>16</v>
      </c>
      <c r="C87" t="s">
        <v>17</v>
      </c>
      <c r="D87" t="s">
        <v>18</v>
      </c>
      <c r="E87" t="s">
        <v>10</v>
      </c>
      <c r="F87">
        <v>22396.5</v>
      </c>
      <c r="G87" t="s">
        <v>43</v>
      </c>
      <c r="H87">
        <v>15000</v>
      </c>
      <c r="I87" s="4">
        <f t="shared" si="1"/>
        <v>2239.65</v>
      </c>
      <c r="J87" s="6">
        <f>Sales_Data[[#This Row],[Sales Amount]]-Sales_Data[[#This Row],[Target]]</f>
        <v>7396.5</v>
      </c>
    </row>
    <row r="88" spans="1:10" hidden="1" x14ac:dyDescent="0.35">
      <c r="A88" s="2">
        <v>44501</v>
      </c>
      <c r="B88" t="s">
        <v>12</v>
      </c>
      <c r="C88" t="s">
        <v>13</v>
      </c>
      <c r="D88" t="s">
        <v>14</v>
      </c>
      <c r="E88" t="s">
        <v>10</v>
      </c>
      <c r="F88">
        <v>25633.5</v>
      </c>
      <c r="G88" t="s">
        <v>15</v>
      </c>
      <c r="H88">
        <v>15000</v>
      </c>
      <c r="I88" s="4">
        <f t="shared" si="1"/>
        <v>2563.3500000000004</v>
      </c>
      <c r="J88" s="6">
        <f>Sales_Data[[#This Row],[Sales Amount]]-Sales_Data[[#This Row],[Target]]</f>
        <v>10633.5</v>
      </c>
    </row>
    <row r="89" spans="1:10" hidden="1" x14ac:dyDescent="0.35">
      <c r="A89" s="2">
        <v>44501</v>
      </c>
      <c r="B89" t="s">
        <v>16</v>
      </c>
      <c r="C89" t="s">
        <v>17</v>
      </c>
      <c r="D89" t="s">
        <v>18</v>
      </c>
      <c r="E89" t="s">
        <v>10</v>
      </c>
      <c r="F89">
        <v>37374.399999999994</v>
      </c>
      <c r="G89" t="s">
        <v>43</v>
      </c>
      <c r="H89">
        <v>15000</v>
      </c>
      <c r="I89" s="4">
        <f t="shared" si="1"/>
        <v>3737.4399999999996</v>
      </c>
      <c r="J89" s="6">
        <f>Sales_Data[[#This Row],[Sales Amount]]-Sales_Data[[#This Row],[Target]]</f>
        <v>22374.399999999994</v>
      </c>
    </row>
    <row r="90" spans="1:10" hidden="1" x14ac:dyDescent="0.35">
      <c r="A90" s="2">
        <v>44531</v>
      </c>
      <c r="B90" t="s">
        <v>12</v>
      </c>
      <c r="C90" t="s">
        <v>13</v>
      </c>
      <c r="D90" t="s">
        <v>14</v>
      </c>
      <c r="E90" t="s">
        <v>10</v>
      </c>
      <c r="F90">
        <v>3817.9999999999995</v>
      </c>
      <c r="G90" t="s">
        <v>11</v>
      </c>
      <c r="H90">
        <v>15000</v>
      </c>
      <c r="I90" s="4">
        <f t="shared" si="1"/>
        <v>0</v>
      </c>
      <c r="J90" s="6">
        <f>Sales_Data[[#This Row],[Sales Amount]]-Sales_Data[[#This Row],[Target]]</f>
        <v>-11182</v>
      </c>
    </row>
    <row r="91" spans="1:10" hidden="1" x14ac:dyDescent="0.35">
      <c r="A91" s="2">
        <v>44531</v>
      </c>
      <c r="B91" t="s">
        <v>16</v>
      </c>
      <c r="C91" t="s">
        <v>17</v>
      </c>
      <c r="D91" t="s">
        <v>18</v>
      </c>
      <c r="E91" t="s">
        <v>10</v>
      </c>
      <c r="F91">
        <v>8683.1999999999989</v>
      </c>
      <c r="G91" t="s">
        <v>15</v>
      </c>
      <c r="H91">
        <v>15000</v>
      </c>
      <c r="I91" s="4">
        <f t="shared" si="1"/>
        <v>0</v>
      </c>
      <c r="J91" s="6">
        <f>Sales_Data[[#This Row],[Sales Amount]]-Sales_Data[[#This Row],[Target]]</f>
        <v>-6316.8000000000011</v>
      </c>
    </row>
    <row r="92" spans="1:10" hidden="1" x14ac:dyDescent="0.35">
      <c r="A92" s="2">
        <v>44531</v>
      </c>
      <c r="B92" t="s">
        <v>7</v>
      </c>
      <c r="C92" t="s">
        <v>8</v>
      </c>
      <c r="D92" t="s">
        <v>9</v>
      </c>
      <c r="E92" t="s">
        <v>10</v>
      </c>
      <c r="F92">
        <v>11210</v>
      </c>
      <c r="G92" t="s">
        <v>43</v>
      </c>
      <c r="H92">
        <v>15000</v>
      </c>
      <c r="I92" s="4">
        <f t="shared" si="1"/>
        <v>0</v>
      </c>
      <c r="J92" s="6">
        <f>Sales_Data[[#This Row],[Sales Amount]]-Sales_Data[[#This Row],[Target]]</f>
        <v>-3790</v>
      </c>
    </row>
    <row r="93" spans="1:10" hidden="1" x14ac:dyDescent="0.35">
      <c r="A93" s="2">
        <v>44531</v>
      </c>
      <c r="B93" t="s">
        <v>27</v>
      </c>
      <c r="C93" t="s">
        <v>28</v>
      </c>
      <c r="D93" t="s">
        <v>29</v>
      </c>
      <c r="E93" t="s">
        <v>10</v>
      </c>
      <c r="F93">
        <v>12765.2</v>
      </c>
      <c r="G93" t="s">
        <v>43</v>
      </c>
      <c r="H93">
        <v>15000</v>
      </c>
      <c r="I93" s="4">
        <f t="shared" si="1"/>
        <v>0</v>
      </c>
      <c r="J93" s="6">
        <f>Sales_Data[[#This Row],[Sales Amount]]-Sales_Data[[#This Row],[Target]]</f>
        <v>-2234.7999999999993</v>
      </c>
    </row>
    <row r="94" spans="1:10" hidden="1" x14ac:dyDescent="0.35">
      <c r="A94" s="2">
        <v>44531</v>
      </c>
      <c r="B94" t="s">
        <v>12</v>
      </c>
      <c r="C94" t="s">
        <v>13</v>
      </c>
      <c r="D94" t="s">
        <v>14</v>
      </c>
      <c r="E94" t="s">
        <v>10</v>
      </c>
      <c r="F94">
        <v>15921.999999999998</v>
      </c>
      <c r="G94" t="s">
        <v>43</v>
      </c>
      <c r="H94">
        <v>15000</v>
      </c>
      <c r="I94" s="4">
        <f t="shared" si="1"/>
        <v>1592.1999999999998</v>
      </c>
      <c r="J94" s="6">
        <f>Sales_Data[[#This Row],[Sales Amount]]-Sales_Data[[#This Row],[Target]]</f>
        <v>921.99999999999818</v>
      </c>
    </row>
    <row r="95" spans="1:10" hidden="1" x14ac:dyDescent="0.35">
      <c r="A95" s="2">
        <v>44531</v>
      </c>
      <c r="B95" t="s">
        <v>27</v>
      </c>
      <c r="C95" t="s">
        <v>28</v>
      </c>
      <c r="D95" t="s">
        <v>29</v>
      </c>
      <c r="E95" t="s">
        <v>10</v>
      </c>
      <c r="F95">
        <v>31970.799999999999</v>
      </c>
      <c r="G95" t="s">
        <v>11</v>
      </c>
      <c r="H95">
        <v>15000</v>
      </c>
      <c r="I95" s="4">
        <f t="shared" si="1"/>
        <v>3197.08</v>
      </c>
      <c r="J95" s="6">
        <f>Sales_Data[[#This Row],[Sales Amount]]-Sales_Data[[#This Row],[Target]]</f>
        <v>16970.8</v>
      </c>
    </row>
    <row r="96" spans="1:10" hidden="1" x14ac:dyDescent="0.35">
      <c r="A96" s="2">
        <v>44531</v>
      </c>
      <c r="B96" t="s">
        <v>7</v>
      </c>
      <c r="C96" t="s">
        <v>8</v>
      </c>
      <c r="D96" t="s">
        <v>9</v>
      </c>
      <c r="E96" t="s">
        <v>10</v>
      </c>
      <c r="F96">
        <v>41520</v>
      </c>
      <c r="G96" t="s">
        <v>11</v>
      </c>
      <c r="H96">
        <v>15000</v>
      </c>
      <c r="I96" s="4">
        <f t="shared" si="1"/>
        <v>4152</v>
      </c>
      <c r="J96" s="6">
        <f>Sales_Data[[#This Row],[Sales Amount]]-Sales_Data[[#This Row],[Target]]</f>
        <v>26520</v>
      </c>
    </row>
    <row r="97" spans="1:10" hidden="1" x14ac:dyDescent="0.35">
      <c r="A97" s="2">
        <v>44531</v>
      </c>
      <c r="B97" t="s">
        <v>7</v>
      </c>
      <c r="C97" t="s">
        <v>8</v>
      </c>
      <c r="D97" t="s">
        <v>9</v>
      </c>
      <c r="E97" t="s">
        <v>10</v>
      </c>
      <c r="F97">
        <v>45800.999999999993</v>
      </c>
      <c r="G97" t="s">
        <v>15</v>
      </c>
      <c r="H97">
        <v>15000</v>
      </c>
      <c r="I97" s="4">
        <f t="shared" si="1"/>
        <v>4580.0999999999995</v>
      </c>
      <c r="J97" s="6">
        <f>Sales_Data[[#This Row],[Sales Amount]]-Sales_Data[[#This Row],[Target]]</f>
        <v>30800.999999999993</v>
      </c>
    </row>
    <row r="98" spans="1:10" hidden="1" x14ac:dyDescent="0.35">
      <c r="A98" s="2">
        <v>44197</v>
      </c>
      <c r="B98" t="s">
        <v>30</v>
      </c>
      <c r="C98" t="s">
        <v>31</v>
      </c>
      <c r="D98" t="s">
        <v>32</v>
      </c>
      <c r="E98" t="s">
        <v>33</v>
      </c>
      <c r="F98">
        <v>13310.4</v>
      </c>
      <c r="G98" t="s">
        <v>11</v>
      </c>
      <c r="H98">
        <v>15000</v>
      </c>
      <c r="I98" s="4">
        <f t="shared" si="1"/>
        <v>0</v>
      </c>
      <c r="J98" s="6">
        <f>Sales_Data[[#This Row],[Sales Amount]]-Sales_Data[[#This Row],[Target]]</f>
        <v>-1689.6000000000004</v>
      </c>
    </row>
    <row r="99" spans="1:10" hidden="1" x14ac:dyDescent="0.35">
      <c r="A99" s="2">
        <v>44197</v>
      </c>
      <c r="B99" t="s">
        <v>59</v>
      </c>
      <c r="C99" t="s">
        <v>60</v>
      </c>
      <c r="D99" t="s">
        <v>61</v>
      </c>
      <c r="E99" t="s">
        <v>33</v>
      </c>
      <c r="F99">
        <v>20366.100000000002</v>
      </c>
      <c r="G99" t="s">
        <v>43</v>
      </c>
      <c r="H99">
        <v>15000</v>
      </c>
      <c r="I99" s="4">
        <f t="shared" si="1"/>
        <v>2036.6100000000004</v>
      </c>
      <c r="J99" s="6">
        <f>Sales_Data[[#This Row],[Sales Amount]]-Sales_Data[[#This Row],[Target]]</f>
        <v>5366.1000000000022</v>
      </c>
    </row>
    <row r="100" spans="1:10" hidden="1" x14ac:dyDescent="0.35">
      <c r="A100" s="2">
        <v>44197</v>
      </c>
      <c r="B100" t="s">
        <v>59</v>
      </c>
      <c r="C100" t="s">
        <v>60</v>
      </c>
      <c r="D100" t="s">
        <v>61</v>
      </c>
      <c r="E100" t="s">
        <v>33</v>
      </c>
      <c r="F100">
        <v>20880</v>
      </c>
      <c r="G100" t="s">
        <v>11</v>
      </c>
      <c r="H100">
        <v>15000</v>
      </c>
      <c r="I100" s="4">
        <f t="shared" si="1"/>
        <v>2088</v>
      </c>
      <c r="J100" s="6">
        <f>Sales_Data[[#This Row],[Sales Amount]]-Sales_Data[[#This Row],[Target]]</f>
        <v>5880</v>
      </c>
    </row>
    <row r="101" spans="1:10" hidden="1" x14ac:dyDescent="0.35">
      <c r="A101" s="2">
        <v>44197</v>
      </c>
      <c r="B101" t="s">
        <v>30</v>
      </c>
      <c r="C101" t="s">
        <v>31</v>
      </c>
      <c r="D101" t="s">
        <v>32</v>
      </c>
      <c r="E101" t="s">
        <v>33</v>
      </c>
      <c r="F101">
        <v>23076.199999999997</v>
      </c>
      <c r="G101" t="s">
        <v>11</v>
      </c>
      <c r="H101">
        <v>15000</v>
      </c>
      <c r="I101" s="4">
        <f t="shared" si="1"/>
        <v>2307.62</v>
      </c>
      <c r="J101" s="6">
        <f>Sales_Data[[#This Row],[Sales Amount]]-Sales_Data[[#This Row],[Target]]</f>
        <v>8076.1999999999971</v>
      </c>
    </row>
    <row r="102" spans="1:10" hidden="1" x14ac:dyDescent="0.35">
      <c r="A102" s="2">
        <v>44197</v>
      </c>
      <c r="B102" t="s">
        <v>30</v>
      </c>
      <c r="C102" t="s">
        <v>31</v>
      </c>
      <c r="D102" t="s">
        <v>32</v>
      </c>
      <c r="E102" t="s">
        <v>33</v>
      </c>
      <c r="F102">
        <v>25560</v>
      </c>
      <c r="G102" t="s">
        <v>11</v>
      </c>
      <c r="H102">
        <v>15000</v>
      </c>
      <c r="I102" s="4">
        <f t="shared" si="1"/>
        <v>2556</v>
      </c>
      <c r="J102" s="6">
        <f>Sales_Data[[#This Row],[Sales Amount]]-Sales_Data[[#This Row],[Target]]</f>
        <v>10560</v>
      </c>
    </row>
    <row r="103" spans="1:10" hidden="1" x14ac:dyDescent="0.35">
      <c r="A103" s="2">
        <v>44228</v>
      </c>
      <c r="B103" t="s">
        <v>59</v>
      </c>
      <c r="C103" t="s">
        <v>60</v>
      </c>
      <c r="D103" t="s">
        <v>61</v>
      </c>
      <c r="E103" t="s">
        <v>33</v>
      </c>
      <c r="F103">
        <v>13479.400000000001</v>
      </c>
      <c r="G103" t="s">
        <v>43</v>
      </c>
      <c r="H103">
        <v>15000</v>
      </c>
      <c r="I103" s="4">
        <f t="shared" si="1"/>
        <v>0</v>
      </c>
      <c r="J103" s="6">
        <f>Sales_Data[[#This Row],[Sales Amount]]-Sales_Data[[#This Row],[Target]]</f>
        <v>-1520.5999999999985</v>
      </c>
    </row>
    <row r="104" spans="1:10" hidden="1" x14ac:dyDescent="0.35">
      <c r="A104" s="2">
        <v>44228</v>
      </c>
      <c r="B104" t="s">
        <v>30</v>
      </c>
      <c r="C104" t="s">
        <v>31</v>
      </c>
      <c r="D104" t="s">
        <v>32</v>
      </c>
      <c r="E104" t="s">
        <v>33</v>
      </c>
      <c r="F104">
        <v>16604.400000000001</v>
      </c>
      <c r="G104" t="s">
        <v>15</v>
      </c>
      <c r="H104">
        <v>15000</v>
      </c>
      <c r="I104" s="4">
        <f t="shared" si="1"/>
        <v>1660.4400000000003</v>
      </c>
      <c r="J104" s="6">
        <f>Sales_Data[[#This Row],[Sales Amount]]-Sales_Data[[#This Row],[Target]]</f>
        <v>1604.4000000000015</v>
      </c>
    </row>
    <row r="105" spans="1:10" hidden="1" x14ac:dyDescent="0.35">
      <c r="A105" s="2">
        <v>44228</v>
      </c>
      <c r="B105" t="s">
        <v>71</v>
      </c>
      <c r="C105" t="s">
        <v>72</v>
      </c>
      <c r="D105" t="s">
        <v>73</v>
      </c>
      <c r="E105" t="s">
        <v>33</v>
      </c>
      <c r="F105">
        <v>22176</v>
      </c>
      <c r="G105" t="s">
        <v>15</v>
      </c>
      <c r="H105">
        <v>15000</v>
      </c>
      <c r="I105" s="4">
        <f t="shared" si="1"/>
        <v>2217.6</v>
      </c>
      <c r="J105" s="6">
        <f>Sales_Data[[#This Row],[Sales Amount]]-Sales_Data[[#This Row],[Target]]</f>
        <v>7176</v>
      </c>
    </row>
    <row r="106" spans="1:10" hidden="1" x14ac:dyDescent="0.35">
      <c r="A106" s="2">
        <v>44228</v>
      </c>
      <c r="B106" t="s">
        <v>59</v>
      </c>
      <c r="C106" t="s">
        <v>60</v>
      </c>
      <c r="D106" t="s">
        <v>61</v>
      </c>
      <c r="E106" t="s">
        <v>33</v>
      </c>
      <c r="F106">
        <v>24131.000000000004</v>
      </c>
      <c r="G106" t="s">
        <v>15</v>
      </c>
      <c r="H106">
        <v>15000</v>
      </c>
      <c r="I106" s="4">
        <f t="shared" si="1"/>
        <v>2413.1000000000004</v>
      </c>
      <c r="J106" s="6">
        <f>Sales_Data[[#This Row],[Sales Amount]]-Sales_Data[[#This Row],[Target]]</f>
        <v>9131.0000000000036</v>
      </c>
    </row>
    <row r="107" spans="1:10" hidden="1" x14ac:dyDescent="0.35">
      <c r="A107" s="2">
        <v>44228</v>
      </c>
      <c r="B107" t="s">
        <v>30</v>
      </c>
      <c r="C107" t="s">
        <v>31</v>
      </c>
      <c r="D107" t="s">
        <v>32</v>
      </c>
      <c r="E107" t="s">
        <v>33</v>
      </c>
      <c r="F107">
        <v>34353.5</v>
      </c>
      <c r="G107" t="s">
        <v>15</v>
      </c>
      <c r="H107">
        <v>15000</v>
      </c>
      <c r="I107" s="4">
        <f t="shared" si="1"/>
        <v>3435.3500000000004</v>
      </c>
      <c r="J107" s="6">
        <f>Sales_Data[[#This Row],[Sales Amount]]-Sales_Data[[#This Row],[Target]]</f>
        <v>19353.5</v>
      </c>
    </row>
    <row r="108" spans="1:10" hidden="1" x14ac:dyDescent="0.35">
      <c r="A108" s="2">
        <v>44256</v>
      </c>
      <c r="B108" t="s">
        <v>62</v>
      </c>
      <c r="C108" t="s">
        <v>63</v>
      </c>
      <c r="D108" t="s">
        <v>64</v>
      </c>
      <c r="E108" t="s">
        <v>33</v>
      </c>
      <c r="F108">
        <v>7416.9</v>
      </c>
      <c r="G108" t="s">
        <v>43</v>
      </c>
      <c r="H108">
        <v>15000</v>
      </c>
      <c r="I108" s="4">
        <f t="shared" si="1"/>
        <v>0</v>
      </c>
      <c r="J108" s="6">
        <f>Sales_Data[[#This Row],[Sales Amount]]-Sales_Data[[#This Row],[Target]]</f>
        <v>-7583.1</v>
      </c>
    </row>
    <row r="109" spans="1:10" hidden="1" x14ac:dyDescent="0.35">
      <c r="A109" s="2">
        <v>44256</v>
      </c>
      <c r="B109" t="s">
        <v>40</v>
      </c>
      <c r="C109" t="s">
        <v>41</v>
      </c>
      <c r="D109" t="s">
        <v>42</v>
      </c>
      <c r="E109" t="s">
        <v>33</v>
      </c>
      <c r="F109">
        <v>8284.5</v>
      </c>
      <c r="G109" t="s">
        <v>15</v>
      </c>
      <c r="H109">
        <v>15000</v>
      </c>
      <c r="I109" s="4">
        <f t="shared" si="1"/>
        <v>0</v>
      </c>
      <c r="J109" s="6">
        <f>Sales_Data[[#This Row],[Sales Amount]]-Sales_Data[[#This Row],[Target]]</f>
        <v>-6715.5</v>
      </c>
    </row>
    <row r="110" spans="1:10" hidden="1" x14ac:dyDescent="0.35">
      <c r="A110" s="2">
        <v>44256</v>
      </c>
      <c r="B110" t="s">
        <v>30</v>
      </c>
      <c r="C110" t="s">
        <v>31</v>
      </c>
      <c r="D110" t="s">
        <v>32</v>
      </c>
      <c r="E110" t="s">
        <v>33</v>
      </c>
      <c r="F110">
        <v>10758.7</v>
      </c>
      <c r="G110" t="s">
        <v>15</v>
      </c>
      <c r="H110">
        <v>15000</v>
      </c>
      <c r="I110" s="4">
        <f t="shared" si="1"/>
        <v>0</v>
      </c>
      <c r="J110" s="6">
        <f>Sales_Data[[#This Row],[Sales Amount]]-Sales_Data[[#This Row],[Target]]</f>
        <v>-4241.2999999999993</v>
      </c>
    </row>
    <row r="111" spans="1:10" hidden="1" x14ac:dyDescent="0.35">
      <c r="A111" s="2">
        <v>44256</v>
      </c>
      <c r="B111" t="s">
        <v>59</v>
      </c>
      <c r="C111" t="s">
        <v>60</v>
      </c>
      <c r="D111" t="s">
        <v>61</v>
      </c>
      <c r="E111" t="s">
        <v>33</v>
      </c>
      <c r="F111">
        <v>12124.2</v>
      </c>
      <c r="G111" t="s">
        <v>43</v>
      </c>
      <c r="H111">
        <v>15000</v>
      </c>
      <c r="I111" s="4">
        <f t="shared" si="1"/>
        <v>0</v>
      </c>
      <c r="J111" s="6">
        <f>Sales_Data[[#This Row],[Sales Amount]]-Sales_Data[[#This Row],[Target]]</f>
        <v>-2875.7999999999993</v>
      </c>
    </row>
    <row r="112" spans="1:10" hidden="1" x14ac:dyDescent="0.35">
      <c r="A112" s="2">
        <v>44256</v>
      </c>
      <c r="B112" t="s">
        <v>62</v>
      </c>
      <c r="C112" t="s">
        <v>63</v>
      </c>
      <c r="D112" t="s">
        <v>64</v>
      </c>
      <c r="E112" t="s">
        <v>33</v>
      </c>
      <c r="F112">
        <v>14391.999999999998</v>
      </c>
      <c r="G112" t="s">
        <v>11</v>
      </c>
      <c r="H112">
        <v>15000</v>
      </c>
      <c r="I112" s="4">
        <f t="shared" si="1"/>
        <v>0</v>
      </c>
      <c r="J112" s="6">
        <f>Sales_Data[[#This Row],[Sales Amount]]-Sales_Data[[#This Row],[Target]]</f>
        <v>-608.00000000000182</v>
      </c>
    </row>
    <row r="113" spans="1:10" hidden="1" x14ac:dyDescent="0.35">
      <c r="A113" s="2">
        <v>44256</v>
      </c>
      <c r="B113" t="s">
        <v>40</v>
      </c>
      <c r="C113" t="s">
        <v>41</v>
      </c>
      <c r="D113" t="s">
        <v>42</v>
      </c>
      <c r="E113" t="s">
        <v>33</v>
      </c>
      <c r="F113">
        <v>15246</v>
      </c>
      <c r="G113" t="s">
        <v>11</v>
      </c>
      <c r="H113">
        <v>15000</v>
      </c>
      <c r="I113" s="4">
        <f t="shared" si="1"/>
        <v>1524.6000000000001</v>
      </c>
      <c r="J113" s="6">
        <f>Sales_Data[[#This Row],[Sales Amount]]-Sales_Data[[#This Row],[Target]]</f>
        <v>246</v>
      </c>
    </row>
    <row r="114" spans="1:10" hidden="1" x14ac:dyDescent="0.35">
      <c r="A114" s="2">
        <v>44256</v>
      </c>
      <c r="B114" t="s">
        <v>62</v>
      </c>
      <c r="C114" t="s">
        <v>63</v>
      </c>
      <c r="D114" t="s">
        <v>64</v>
      </c>
      <c r="E114" t="s">
        <v>33</v>
      </c>
      <c r="F114">
        <v>17335.2</v>
      </c>
      <c r="G114" t="s">
        <v>43</v>
      </c>
      <c r="H114">
        <v>15000</v>
      </c>
      <c r="I114" s="4">
        <f t="shared" si="1"/>
        <v>1733.5200000000002</v>
      </c>
      <c r="J114" s="6">
        <f>Sales_Data[[#This Row],[Sales Amount]]-Sales_Data[[#This Row],[Target]]</f>
        <v>2335.2000000000007</v>
      </c>
    </row>
    <row r="115" spans="1:10" hidden="1" x14ac:dyDescent="0.35">
      <c r="A115" s="2">
        <v>44256</v>
      </c>
      <c r="B115" t="s">
        <v>40</v>
      </c>
      <c r="C115" t="s">
        <v>41</v>
      </c>
      <c r="D115" t="s">
        <v>42</v>
      </c>
      <c r="E115" t="s">
        <v>33</v>
      </c>
      <c r="F115">
        <v>40831</v>
      </c>
      <c r="G115" t="s">
        <v>11</v>
      </c>
      <c r="H115">
        <v>15000</v>
      </c>
      <c r="I115" s="4">
        <f t="shared" si="1"/>
        <v>4083.1000000000004</v>
      </c>
      <c r="J115" s="6">
        <f>Sales_Data[[#This Row],[Sales Amount]]-Sales_Data[[#This Row],[Target]]</f>
        <v>25831</v>
      </c>
    </row>
    <row r="116" spans="1:10" hidden="1" x14ac:dyDescent="0.35">
      <c r="A116" s="2">
        <v>44287</v>
      </c>
      <c r="B116" t="s">
        <v>30</v>
      </c>
      <c r="C116" t="s">
        <v>31</v>
      </c>
      <c r="D116" t="s">
        <v>32</v>
      </c>
      <c r="E116" t="s">
        <v>33</v>
      </c>
      <c r="F116">
        <v>8520</v>
      </c>
      <c r="G116" t="s">
        <v>43</v>
      </c>
      <c r="H116">
        <v>15000</v>
      </c>
      <c r="I116" s="4">
        <f t="shared" si="1"/>
        <v>0</v>
      </c>
      <c r="J116" s="6">
        <f>Sales_Data[[#This Row],[Sales Amount]]-Sales_Data[[#This Row],[Target]]</f>
        <v>-6480</v>
      </c>
    </row>
    <row r="117" spans="1:10" hidden="1" x14ac:dyDescent="0.35">
      <c r="A117" s="2">
        <v>44287</v>
      </c>
      <c r="B117" t="s">
        <v>62</v>
      </c>
      <c r="C117" t="s">
        <v>63</v>
      </c>
      <c r="D117" t="s">
        <v>64</v>
      </c>
      <c r="E117" t="s">
        <v>33</v>
      </c>
      <c r="F117">
        <v>14301.599999999999</v>
      </c>
      <c r="G117" t="s">
        <v>43</v>
      </c>
      <c r="H117">
        <v>15000</v>
      </c>
      <c r="I117" s="4">
        <f t="shared" si="1"/>
        <v>0</v>
      </c>
      <c r="J117" s="6">
        <f>Sales_Data[[#This Row],[Sales Amount]]-Sales_Data[[#This Row],[Target]]</f>
        <v>-698.40000000000146</v>
      </c>
    </row>
    <row r="118" spans="1:10" hidden="1" x14ac:dyDescent="0.35">
      <c r="A118" s="2">
        <v>44287</v>
      </c>
      <c r="B118" t="s">
        <v>62</v>
      </c>
      <c r="C118" t="s">
        <v>63</v>
      </c>
      <c r="D118" t="s">
        <v>64</v>
      </c>
      <c r="E118" t="s">
        <v>33</v>
      </c>
      <c r="F118">
        <v>17204.399999999998</v>
      </c>
      <c r="G118" t="s">
        <v>11</v>
      </c>
      <c r="H118">
        <v>15000</v>
      </c>
      <c r="I118" s="4">
        <f t="shared" si="1"/>
        <v>1720.4399999999998</v>
      </c>
      <c r="J118" s="6">
        <f>Sales_Data[[#This Row],[Sales Amount]]-Sales_Data[[#This Row],[Target]]</f>
        <v>2204.3999999999978</v>
      </c>
    </row>
    <row r="119" spans="1:10" hidden="1" x14ac:dyDescent="0.35">
      <c r="A119" s="2">
        <v>44287</v>
      </c>
      <c r="B119" t="s">
        <v>40</v>
      </c>
      <c r="C119" t="s">
        <v>41</v>
      </c>
      <c r="D119" t="s">
        <v>42</v>
      </c>
      <c r="E119" t="s">
        <v>33</v>
      </c>
      <c r="F119">
        <v>19080</v>
      </c>
      <c r="G119" t="s">
        <v>15</v>
      </c>
      <c r="H119">
        <v>15000</v>
      </c>
      <c r="I119" s="4">
        <f t="shared" si="1"/>
        <v>1908</v>
      </c>
      <c r="J119" s="6">
        <f>Sales_Data[[#This Row],[Sales Amount]]-Sales_Data[[#This Row],[Target]]</f>
        <v>4080</v>
      </c>
    </row>
    <row r="120" spans="1:10" hidden="1" x14ac:dyDescent="0.35">
      <c r="A120" s="2">
        <v>44287</v>
      </c>
      <c r="B120" t="s">
        <v>30</v>
      </c>
      <c r="C120" t="s">
        <v>31</v>
      </c>
      <c r="D120" t="s">
        <v>32</v>
      </c>
      <c r="E120" t="s">
        <v>33</v>
      </c>
      <c r="F120">
        <v>19210.400000000001</v>
      </c>
      <c r="G120" t="s">
        <v>11</v>
      </c>
      <c r="H120">
        <v>15000</v>
      </c>
      <c r="I120" s="4">
        <f t="shared" si="1"/>
        <v>1921.0400000000002</v>
      </c>
      <c r="J120" s="6">
        <f>Sales_Data[[#This Row],[Sales Amount]]-Sales_Data[[#This Row],[Target]]</f>
        <v>4210.4000000000015</v>
      </c>
    </row>
    <row r="121" spans="1:10" hidden="1" x14ac:dyDescent="0.35">
      <c r="A121" s="2">
        <v>44287</v>
      </c>
      <c r="B121" t="s">
        <v>30</v>
      </c>
      <c r="C121" t="s">
        <v>31</v>
      </c>
      <c r="D121" t="s">
        <v>32</v>
      </c>
      <c r="E121" t="s">
        <v>33</v>
      </c>
      <c r="F121">
        <v>32282.799999999996</v>
      </c>
      <c r="G121" t="s">
        <v>15</v>
      </c>
      <c r="H121">
        <v>15000</v>
      </c>
      <c r="I121" s="4">
        <f t="shared" si="1"/>
        <v>3228.2799999999997</v>
      </c>
      <c r="J121" s="6">
        <f>Sales_Data[[#This Row],[Sales Amount]]-Sales_Data[[#This Row],[Target]]</f>
        <v>17282.799999999996</v>
      </c>
    </row>
    <row r="122" spans="1:10" hidden="1" x14ac:dyDescent="0.35">
      <c r="A122" s="2">
        <v>44287</v>
      </c>
      <c r="B122" t="s">
        <v>71</v>
      </c>
      <c r="C122" t="s">
        <v>72</v>
      </c>
      <c r="D122" t="s">
        <v>73</v>
      </c>
      <c r="E122" t="s">
        <v>33</v>
      </c>
      <c r="F122">
        <v>32524.1</v>
      </c>
      <c r="G122" t="s">
        <v>11</v>
      </c>
      <c r="H122">
        <v>15000</v>
      </c>
      <c r="I122" s="4">
        <f t="shared" si="1"/>
        <v>3252.41</v>
      </c>
      <c r="J122" s="6">
        <f>Sales_Data[[#This Row],[Sales Amount]]-Sales_Data[[#This Row],[Target]]</f>
        <v>17524.099999999999</v>
      </c>
    </row>
    <row r="123" spans="1:10" hidden="1" x14ac:dyDescent="0.35">
      <c r="A123" s="2">
        <v>44287</v>
      </c>
      <c r="B123" t="s">
        <v>30</v>
      </c>
      <c r="C123" t="s">
        <v>31</v>
      </c>
      <c r="D123" t="s">
        <v>32</v>
      </c>
      <c r="E123" t="s">
        <v>33</v>
      </c>
      <c r="F123">
        <v>35153.799999999996</v>
      </c>
      <c r="G123" t="s">
        <v>11</v>
      </c>
      <c r="H123">
        <v>15000</v>
      </c>
      <c r="I123" s="4">
        <f t="shared" si="1"/>
        <v>3515.3799999999997</v>
      </c>
      <c r="J123" s="6">
        <f>Sales_Data[[#This Row],[Sales Amount]]-Sales_Data[[#This Row],[Target]]</f>
        <v>20153.799999999996</v>
      </c>
    </row>
    <row r="124" spans="1:10" hidden="1" x14ac:dyDescent="0.35">
      <c r="A124" s="2">
        <v>44287</v>
      </c>
      <c r="B124" t="s">
        <v>30</v>
      </c>
      <c r="C124" t="s">
        <v>31</v>
      </c>
      <c r="D124" t="s">
        <v>32</v>
      </c>
      <c r="E124" t="s">
        <v>33</v>
      </c>
      <c r="F124">
        <v>35820</v>
      </c>
      <c r="G124" t="s">
        <v>43</v>
      </c>
      <c r="H124">
        <v>15000</v>
      </c>
      <c r="I124" s="4">
        <f t="shared" si="1"/>
        <v>3582</v>
      </c>
      <c r="J124" s="6">
        <f>Sales_Data[[#This Row],[Sales Amount]]-Sales_Data[[#This Row],[Target]]</f>
        <v>20820</v>
      </c>
    </row>
    <row r="125" spans="1:10" hidden="1" x14ac:dyDescent="0.35">
      <c r="A125" s="2">
        <v>44287</v>
      </c>
      <c r="B125" t="s">
        <v>59</v>
      </c>
      <c r="C125" t="s">
        <v>60</v>
      </c>
      <c r="D125" t="s">
        <v>61</v>
      </c>
      <c r="E125" t="s">
        <v>33</v>
      </c>
      <c r="F125">
        <v>42690.400000000001</v>
      </c>
      <c r="G125" t="s">
        <v>43</v>
      </c>
      <c r="H125">
        <v>15000</v>
      </c>
      <c r="I125" s="4">
        <f t="shared" si="1"/>
        <v>4269.04</v>
      </c>
      <c r="J125" s="6">
        <f>Sales_Data[[#This Row],[Sales Amount]]-Sales_Data[[#This Row],[Target]]</f>
        <v>27690.400000000001</v>
      </c>
    </row>
    <row r="126" spans="1:10" hidden="1" x14ac:dyDescent="0.35">
      <c r="A126" s="2">
        <v>44317</v>
      </c>
      <c r="B126" t="s">
        <v>59</v>
      </c>
      <c r="C126" t="s">
        <v>60</v>
      </c>
      <c r="D126" t="s">
        <v>61</v>
      </c>
      <c r="E126" t="s">
        <v>33</v>
      </c>
      <c r="F126">
        <v>9270.1</v>
      </c>
      <c r="G126" t="s">
        <v>11</v>
      </c>
      <c r="H126">
        <v>15000</v>
      </c>
      <c r="I126" s="4">
        <f t="shared" si="1"/>
        <v>0</v>
      </c>
      <c r="J126" s="6">
        <f>Sales_Data[[#This Row],[Sales Amount]]-Sales_Data[[#This Row],[Target]]</f>
        <v>-5729.9</v>
      </c>
    </row>
    <row r="127" spans="1:10" hidden="1" x14ac:dyDescent="0.35">
      <c r="A127" s="2">
        <v>44317</v>
      </c>
      <c r="B127" t="s">
        <v>59</v>
      </c>
      <c r="C127" t="s">
        <v>60</v>
      </c>
      <c r="D127" t="s">
        <v>61</v>
      </c>
      <c r="E127" t="s">
        <v>33</v>
      </c>
      <c r="F127">
        <v>11235</v>
      </c>
      <c r="G127" t="s">
        <v>43</v>
      </c>
      <c r="H127">
        <v>15000</v>
      </c>
      <c r="I127" s="4">
        <f t="shared" si="1"/>
        <v>0</v>
      </c>
      <c r="J127" s="6">
        <f>Sales_Data[[#This Row],[Sales Amount]]-Sales_Data[[#This Row],[Target]]</f>
        <v>-3765</v>
      </c>
    </row>
    <row r="128" spans="1:10" hidden="1" x14ac:dyDescent="0.35">
      <c r="A128" s="2">
        <v>44317</v>
      </c>
      <c r="B128" t="s">
        <v>71</v>
      </c>
      <c r="C128" t="s">
        <v>72</v>
      </c>
      <c r="D128" t="s">
        <v>73</v>
      </c>
      <c r="E128" t="s">
        <v>33</v>
      </c>
      <c r="F128">
        <v>12019.799999999997</v>
      </c>
      <c r="G128" t="s">
        <v>11</v>
      </c>
      <c r="H128">
        <v>15000</v>
      </c>
      <c r="I128" s="4">
        <f t="shared" si="1"/>
        <v>0</v>
      </c>
      <c r="J128" s="6">
        <f>Sales_Data[[#This Row],[Sales Amount]]-Sales_Data[[#This Row],[Target]]</f>
        <v>-2980.2000000000025</v>
      </c>
    </row>
    <row r="129" spans="1:10" hidden="1" x14ac:dyDescent="0.35">
      <c r="A129" s="2">
        <v>44317</v>
      </c>
      <c r="B129" t="s">
        <v>30</v>
      </c>
      <c r="C129" t="s">
        <v>31</v>
      </c>
      <c r="D129" t="s">
        <v>32</v>
      </c>
      <c r="E129" t="s">
        <v>33</v>
      </c>
      <c r="F129">
        <v>27930</v>
      </c>
      <c r="G129" t="s">
        <v>15</v>
      </c>
      <c r="H129">
        <v>15000</v>
      </c>
      <c r="I129" s="4">
        <f t="shared" si="1"/>
        <v>2793</v>
      </c>
      <c r="J129" s="6">
        <f>Sales_Data[[#This Row],[Sales Amount]]-Sales_Data[[#This Row],[Target]]</f>
        <v>12930</v>
      </c>
    </row>
    <row r="130" spans="1:10" hidden="1" x14ac:dyDescent="0.35">
      <c r="A130" s="2">
        <v>44348</v>
      </c>
      <c r="B130" t="s">
        <v>40</v>
      </c>
      <c r="C130" t="s">
        <v>41</v>
      </c>
      <c r="D130" t="s">
        <v>42</v>
      </c>
      <c r="E130" t="s">
        <v>33</v>
      </c>
      <c r="F130">
        <v>7581.9999999999991</v>
      </c>
      <c r="G130" t="s">
        <v>11</v>
      </c>
      <c r="H130">
        <v>15000</v>
      </c>
      <c r="I130" s="4">
        <f t="shared" ref="I130:I193" si="2">IF(F130&gt;=H130,(Commission*F130),0)</f>
        <v>0</v>
      </c>
      <c r="J130" s="6">
        <f>Sales_Data[[#This Row],[Sales Amount]]-Sales_Data[[#This Row],[Target]]</f>
        <v>-7418.0000000000009</v>
      </c>
    </row>
    <row r="131" spans="1:10" hidden="1" x14ac:dyDescent="0.35">
      <c r="A131" s="2">
        <v>44348</v>
      </c>
      <c r="B131" t="s">
        <v>30</v>
      </c>
      <c r="C131" t="s">
        <v>31</v>
      </c>
      <c r="D131" t="s">
        <v>32</v>
      </c>
      <c r="E131" t="s">
        <v>33</v>
      </c>
      <c r="F131">
        <v>8721.6</v>
      </c>
      <c r="G131" t="s">
        <v>43</v>
      </c>
      <c r="H131">
        <v>15000</v>
      </c>
      <c r="I131" s="4">
        <f t="shared" si="2"/>
        <v>0</v>
      </c>
      <c r="J131" s="6">
        <f>Sales_Data[[#This Row],[Sales Amount]]-Sales_Data[[#This Row],[Target]]</f>
        <v>-6278.4</v>
      </c>
    </row>
    <row r="132" spans="1:10" hidden="1" x14ac:dyDescent="0.35">
      <c r="A132" s="2">
        <v>44348</v>
      </c>
      <c r="B132" t="s">
        <v>40</v>
      </c>
      <c r="C132" t="s">
        <v>41</v>
      </c>
      <c r="D132" t="s">
        <v>42</v>
      </c>
      <c r="E132" t="s">
        <v>33</v>
      </c>
      <c r="F132">
        <v>10500</v>
      </c>
      <c r="G132" t="s">
        <v>15</v>
      </c>
      <c r="H132">
        <v>15000</v>
      </c>
      <c r="I132" s="4">
        <f t="shared" si="2"/>
        <v>0</v>
      </c>
      <c r="J132" s="6">
        <f>Sales_Data[[#This Row],[Sales Amount]]-Sales_Data[[#This Row],[Target]]</f>
        <v>-4500</v>
      </c>
    </row>
    <row r="133" spans="1:10" hidden="1" x14ac:dyDescent="0.35">
      <c r="A133" s="2">
        <v>44348</v>
      </c>
      <c r="B133" t="s">
        <v>59</v>
      </c>
      <c r="C133" t="s">
        <v>60</v>
      </c>
      <c r="D133" t="s">
        <v>61</v>
      </c>
      <c r="E133" t="s">
        <v>33</v>
      </c>
      <c r="F133">
        <v>13466.999999999998</v>
      </c>
      <c r="G133" t="s">
        <v>43</v>
      </c>
      <c r="H133">
        <v>15000</v>
      </c>
      <c r="I133" s="4">
        <f t="shared" si="2"/>
        <v>0</v>
      </c>
      <c r="J133" s="6">
        <f>Sales_Data[[#This Row],[Sales Amount]]-Sales_Data[[#This Row],[Target]]</f>
        <v>-1533.0000000000018</v>
      </c>
    </row>
    <row r="134" spans="1:10" hidden="1" x14ac:dyDescent="0.35">
      <c r="A134" s="2">
        <v>44348</v>
      </c>
      <c r="B134" t="s">
        <v>40</v>
      </c>
      <c r="C134" t="s">
        <v>41</v>
      </c>
      <c r="D134" t="s">
        <v>42</v>
      </c>
      <c r="E134" t="s">
        <v>33</v>
      </c>
      <c r="F134">
        <v>16036.8</v>
      </c>
      <c r="G134" t="s">
        <v>15</v>
      </c>
      <c r="H134">
        <v>15000</v>
      </c>
      <c r="I134" s="4">
        <f t="shared" si="2"/>
        <v>1603.68</v>
      </c>
      <c r="J134" s="6">
        <f>Sales_Data[[#This Row],[Sales Amount]]-Sales_Data[[#This Row],[Target]]</f>
        <v>1036.7999999999993</v>
      </c>
    </row>
    <row r="135" spans="1:10" hidden="1" x14ac:dyDescent="0.35">
      <c r="A135" s="2">
        <v>44348</v>
      </c>
      <c r="B135" t="s">
        <v>62</v>
      </c>
      <c r="C135" t="s">
        <v>63</v>
      </c>
      <c r="D135" t="s">
        <v>64</v>
      </c>
      <c r="E135" t="s">
        <v>33</v>
      </c>
      <c r="F135">
        <v>16846.8</v>
      </c>
      <c r="G135" t="s">
        <v>15</v>
      </c>
      <c r="H135">
        <v>15000</v>
      </c>
      <c r="I135" s="4">
        <f t="shared" si="2"/>
        <v>1684.68</v>
      </c>
      <c r="J135" s="6">
        <f>Sales_Data[[#This Row],[Sales Amount]]-Sales_Data[[#This Row],[Target]]</f>
        <v>1846.7999999999993</v>
      </c>
    </row>
    <row r="136" spans="1:10" hidden="1" x14ac:dyDescent="0.35">
      <c r="A136" s="2">
        <v>44378</v>
      </c>
      <c r="B136" t="s">
        <v>59</v>
      </c>
      <c r="C136" t="s">
        <v>60</v>
      </c>
      <c r="D136" t="s">
        <v>61</v>
      </c>
      <c r="E136" t="s">
        <v>33</v>
      </c>
      <c r="F136">
        <v>15957.2</v>
      </c>
      <c r="G136" t="s">
        <v>43</v>
      </c>
      <c r="H136">
        <v>15000</v>
      </c>
      <c r="I136" s="4">
        <f t="shared" si="2"/>
        <v>1595.7200000000003</v>
      </c>
      <c r="J136" s="6">
        <f>Sales_Data[[#This Row],[Sales Amount]]-Sales_Data[[#This Row],[Target]]</f>
        <v>957.20000000000073</v>
      </c>
    </row>
    <row r="137" spans="1:10" hidden="1" x14ac:dyDescent="0.35">
      <c r="A137" s="2">
        <v>44378</v>
      </c>
      <c r="B137" t="s">
        <v>71</v>
      </c>
      <c r="C137" t="s">
        <v>72</v>
      </c>
      <c r="D137" t="s">
        <v>73</v>
      </c>
      <c r="E137" t="s">
        <v>33</v>
      </c>
      <c r="F137">
        <v>16492</v>
      </c>
      <c r="G137" t="s">
        <v>11</v>
      </c>
      <c r="H137">
        <v>15000</v>
      </c>
      <c r="I137" s="4">
        <f t="shared" si="2"/>
        <v>1649.2</v>
      </c>
      <c r="J137" s="6">
        <f>Sales_Data[[#This Row],[Sales Amount]]-Sales_Data[[#This Row],[Target]]</f>
        <v>1492</v>
      </c>
    </row>
    <row r="138" spans="1:10" hidden="1" x14ac:dyDescent="0.35">
      <c r="A138" s="2">
        <v>44378</v>
      </c>
      <c r="B138" t="s">
        <v>62</v>
      </c>
      <c r="C138" t="s">
        <v>63</v>
      </c>
      <c r="D138" t="s">
        <v>64</v>
      </c>
      <c r="E138" t="s">
        <v>33</v>
      </c>
      <c r="F138">
        <v>21295.4</v>
      </c>
      <c r="G138" t="s">
        <v>11</v>
      </c>
      <c r="H138">
        <v>15000</v>
      </c>
      <c r="I138" s="4">
        <f t="shared" si="2"/>
        <v>2129.5400000000004</v>
      </c>
      <c r="J138" s="6">
        <f>Sales_Data[[#This Row],[Sales Amount]]-Sales_Data[[#This Row],[Target]]</f>
        <v>6295.4000000000015</v>
      </c>
    </row>
    <row r="139" spans="1:10" hidden="1" x14ac:dyDescent="0.35">
      <c r="A139" s="2">
        <v>44378</v>
      </c>
      <c r="B139" t="s">
        <v>30</v>
      </c>
      <c r="C139" t="s">
        <v>31</v>
      </c>
      <c r="D139" t="s">
        <v>32</v>
      </c>
      <c r="E139" t="s">
        <v>33</v>
      </c>
      <c r="F139">
        <v>25518.800000000003</v>
      </c>
      <c r="G139" t="s">
        <v>11</v>
      </c>
      <c r="H139">
        <v>15000</v>
      </c>
      <c r="I139" s="4">
        <f t="shared" si="2"/>
        <v>2551.8800000000006</v>
      </c>
      <c r="J139" s="6">
        <f>Sales_Data[[#This Row],[Sales Amount]]-Sales_Data[[#This Row],[Target]]</f>
        <v>10518.800000000003</v>
      </c>
    </row>
    <row r="140" spans="1:10" hidden="1" x14ac:dyDescent="0.35">
      <c r="A140" s="2">
        <v>44378</v>
      </c>
      <c r="B140" t="s">
        <v>30</v>
      </c>
      <c r="C140" t="s">
        <v>31</v>
      </c>
      <c r="D140" t="s">
        <v>32</v>
      </c>
      <c r="E140" t="s">
        <v>33</v>
      </c>
      <c r="F140">
        <v>27676.6</v>
      </c>
      <c r="G140" t="s">
        <v>15</v>
      </c>
      <c r="H140">
        <v>15000</v>
      </c>
      <c r="I140" s="4">
        <f t="shared" si="2"/>
        <v>2767.66</v>
      </c>
      <c r="J140" s="6">
        <f>Sales_Data[[#This Row],[Sales Amount]]-Sales_Data[[#This Row],[Target]]</f>
        <v>12676.599999999999</v>
      </c>
    </row>
    <row r="141" spans="1:10" hidden="1" x14ac:dyDescent="0.35">
      <c r="A141" s="2">
        <v>44378</v>
      </c>
      <c r="B141" t="s">
        <v>62</v>
      </c>
      <c r="C141" t="s">
        <v>63</v>
      </c>
      <c r="D141" t="s">
        <v>64</v>
      </c>
      <c r="E141" t="s">
        <v>33</v>
      </c>
      <c r="F141">
        <v>28395</v>
      </c>
      <c r="G141" t="s">
        <v>43</v>
      </c>
      <c r="H141">
        <v>15000</v>
      </c>
      <c r="I141" s="4">
        <f t="shared" si="2"/>
        <v>2839.5</v>
      </c>
      <c r="J141" s="6">
        <f>Sales_Data[[#This Row],[Sales Amount]]-Sales_Data[[#This Row],[Target]]</f>
        <v>13395</v>
      </c>
    </row>
    <row r="142" spans="1:10" hidden="1" x14ac:dyDescent="0.35">
      <c r="A142" s="2">
        <v>44378</v>
      </c>
      <c r="B142" t="s">
        <v>71</v>
      </c>
      <c r="C142" t="s">
        <v>72</v>
      </c>
      <c r="D142" t="s">
        <v>73</v>
      </c>
      <c r="E142" t="s">
        <v>33</v>
      </c>
      <c r="F142">
        <v>41826.400000000001</v>
      </c>
      <c r="G142" t="s">
        <v>43</v>
      </c>
      <c r="H142">
        <v>15000</v>
      </c>
      <c r="I142" s="4">
        <f t="shared" si="2"/>
        <v>4182.6400000000003</v>
      </c>
      <c r="J142" s="6">
        <f>Sales_Data[[#This Row],[Sales Amount]]-Sales_Data[[#This Row],[Target]]</f>
        <v>26826.400000000001</v>
      </c>
    </row>
    <row r="143" spans="1:10" hidden="1" x14ac:dyDescent="0.35">
      <c r="A143" s="2">
        <v>44378</v>
      </c>
      <c r="B143" t="s">
        <v>71</v>
      </c>
      <c r="C143" t="s">
        <v>72</v>
      </c>
      <c r="D143" t="s">
        <v>73</v>
      </c>
      <c r="E143" t="s">
        <v>33</v>
      </c>
      <c r="F143">
        <v>49055.999999999993</v>
      </c>
      <c r="G143" t="s">
        <v>11</v>
      </c>
      <c r="H143">
        <v>15000</v>
      </c>
      <c r="I143" s="4">
        <f t="shared" si="2"/>
        <v>4905.5999999999995</v>
      </c>
      <c r="J143" s="6">
        <f>Sales_Data[[#This Row],[Sales Amount]]-Sales_Data[[#This Row],[Target]]</f>
        <v>34055.999999999993</v>
      </c>
    </row>
    <row r="144" spans="1:10" hidden="1" x14ac:dyDescent="0.35">
      <c r="A144" s="2">
        <v>44409</v>
      </c>
      <c r="B144" t="s">
        <v>30</v>
      </c>
      <c r="C144" t="s">
        <v>31</v>
      </c>
      <c r="D144" t="s">
        <v>32</v>
      </c>
      <c r="E144" t="s">
        <v>33</v>
      </c>
      <c r="F144">
        <v>6201</v>
      </c>
      <c r="G144" t="s">
        <v>43</v>
      </c>
      <c r="H144">
        <v>15000</v>
      </c>
      <c r="I144" s="4">
        <f t="shared" si="2"/>
        <v>0</v>
      </c>
      <c r="J144" s="6">
        <f>Sales_Data[[#This Row],[Sales Amount]]-Sales_Data[[#This Row],[Target]]</f>
        <v>-8799</v>
      </c>
    </row>
    <row r="145" spans="1:10" hidden="1" x14ac:dyDescent="0.35">
      <c r="A145" s="2">
        <v>44409</v>
      </c>
      <c r="B145" t="s">
        <v>59</v>
      </c>
      <c r="C145" t="s">
        <v>60</v>
      </c>
      <c r="D145" t="s">
        <v>61</v>
      </c>
      <c r="E145" t="s">
        <v>33</v>
      </c>
      <c r="F145">
        <v>6311.4</v>
      </c>
      <c r="G145" t="s">
        <v>43</v>
      </c>
      <c r="H145">
        <v>15000</v>
      </c>
      <c r="I145" s="4">
        <f t="shared" si="2"/>
        <v>0</v>
      </c>
      <c r="J145" s="6">
        <f>Sales_Data[[#This Row],[Sales Amount]]-Sales_Data[[#This Row],[Target]]</f>
        <v>-8688.6</v>
      </c>
    </row>
    <row r="146" spans="1:10" hidden="1" x14ac:dyDescent="0.35">
      <c r="A146" s="2">
        <v>44409</v>
      </c>
      <c r="B146" t="s">
        <v>40</v>
      </c>
      <c r="C146" t="s">
        <v>41</v>
      </c>
      <c r="D146" t="s">
        <v>42</v>
      </c>
      <c r="E146" t="s">
        <v>33</v>
      </c>
      <c r="F146">
        <v>7289.6</v>
      </c>
      <c r="G146" t="s">
        <v>11</v>
      </c>
      <c r="H146">
        <v>15000</v>
      </c>
      <c r="I146" s="4">
        <f t="shared" si="2"/>
        <v>0</v>
      </c>
      <c r="J146" s="6">
        <f>Sales_Data[[#This Row],[Sales Amount]]-Sales_Data[[#This Row],[Target]]</f>
        <v>-7710.4</v>
      </c>
    </row>
    <row r="147" spans="1:10" hidden="1" x14ac:dyDescent="0.35">
      <c r="A147" s="2">
        <v>44409</v>
      </c>
      <c r="B147" t="s">
        <v>40</v>
      </c>
      <c r="C147" t="s">
        <v>41</v>
      </c>
      <c r="D147" t="s">
        <v>42</v>
      </c>
      <c r="E147" t="s">
        <v>33</v>
      </c>
      <c r="F147">
        <v>8322.4</v>
      </c>
      <c r="G147" t="s">
        <v>11</v>
      </c>
      <c r="H147">
        <v>15000</v>
      </c>
      <c r="I147" s="4">
        <f t="shared" si="2"/>
        <v>0</v>
      </c>
      <c r="J147" s="6">
        <f>Sales_Data[[#This Row],[Sales Amount]]-Sales_Data[[#This Row],[Target]]</f>
        <v>-6677.6</v>
      </c>
    </row>
    <row r="148" spans="1:10" hidden="1" x14ac:dyDescent="0.35">
      <c r="A148" s="2">
        <v>44409</v>
      </c>
      <c r="B148" t="s">
        <v>62</v>
      </c>
      <c r="C148" t="s">
        <v>63</v>
      </c>
      <c r="D148" t="s">
        <v>64</v>
      </c>
      <c r="E148" t="s">
        <v>33</v>
      </c>
      <c r="F148">
        <v>8501.9000000000015</v>
      </c>
      <c r="G148" t="s">
        <v>15</v>
      </c>
      <c r="H148">
        <v>15000</v>
      </c>
      <c r="I148" s="4">
        <f t="shared" si="2"/>
        <v>0</v>
      </c>
      <c r="J148" s="6">
        <f>Sales_Data[[#This Row],[Sales Amount]]-Sales_Data[[#This Row],[Target]]</f>
        <v>-6498.0999999999985</v>
      </c>
    </row>
    <row r="149" spans="1:10" hidden="1" x14ac:dyDescent="0.35">
      <c r="A149" s="2">
        <v>44409</v>
      </c>
      <c r="B149" t="s">
        <v>30</v>
      </c>
      <c r="C149" t="s">
        <v>31</v>
      </c>
      <c r="D149" t="s">
        <v>32</v>
      </c>
      <c r="E149" t="s">
        <v>33</v>
      </c>
      <c r="F149">
        <v>9708.2999999999993</v>
      </c>
      <c r="G149" t="s">
        <v>15</v>
      </c>
      <c r="H149">
        <v>15000</v>
      </c>
      <c r="I149" s="4">
        <f t="shared" si="2"/>
        <v>0</v>
      </c>
      <c r="J149" s="6">
        <f>Sales_Data[[#This Row],[Sales Amount]]-Sales_Data[[#This Row],[Target]]</f>
        <v>-5291.7000000000007</v>
      </c>
    </row>
    <row r="150" spans="1:10" hidden="1" x14ac:dyDescent="0.35">
      <c r="A150" s="2">
        <v>44409</v>
      </c>
      <c r="B150" t="s">
        <v>40</v>
      </c>
      <c r="C150" t="s">
        <v>41</v>
      </c>
      <c r="D150" t="s">
        <v>42</v>
      </c>
      <c r="E150" t="s">
        <v>33</v>
      </c>
      <c r="F150">
        <v>12944.399999999998</v>
      </c>
      <c r="G150" t="s">
        <v>15</v>
      </c>
      <c r="H150">
        <v>15000</v>
      </c>
      <c r="I150" s="4">
        <f t="shared" si="2"/>
        <v>0</v>
      </c>
      <c r="J150" s="6">
        <f>Sales_Data[[#This Row],[Sales Amount]]-Sales_Data[[#This Row],[Target]]</f>
        <v>-2055.6000000000022</v>
      </c>
    </row>
    <row r="151" spans="1:10" hidden="1" x14ac:dyDescent="0.35">
      <c r="A151" s="2">
        <v>44409</v>
      </c>
      <c r="B151" t="s">
        <v>30</v>
      </c>
      <c r="C151" t="s">
        <v>31</v>
      </c>
      <c r="D151" t="s">
        <v>32</v>
      </c>
      <c r="E151" t="s">
        <v>33</v>
      </c>
      <c r="F151">
        <v>14248</v>
      </c>
      <c r="G151" t="s">
        <v>15</v>
      </c>
      <c r="H151">
        <v>15000</v>
      </c>
      <c r="I151" s="4">
        <f t="shared" si="2"/>
        <v>0</v>
      </c>
      <c r="J151" s="6">
        <f>Sales_Data[[#This Row],[Sales Amount]]-Sales_Data[[#This Row],[Target]]</f>
        <v>-752</v>
      </c>
    </row>
    <row r="152" spans="1:10" hidden="1" x14ac:dyDescent="0.35">
      <c r="A152" s="2">
        <v>44409</v>
      </c>
      <c r="B152" t="s">
        <v>40</v>
      </c>
      <c r="C152" t="s">
        <v>41</v>
      </c>
      <c r="D152" t="s">
        <v>42</v>
      </c>
      <c r="E152" t="s">
        <v>33</v>
      </c>
      <c r="F152">
        <v>18298.399999999998</v>
      </c>
      <c r="G152" t="s">
        <v>43</v>
      </c>
      <c r="H152">
        <v>15000</v>
      </c>
      <c r="I152" s="4">
        <f t="shared" si="2"/>
        <v>1829.84</v>
      </c>
      <c r="J152" s="6">
        <f>Sales_Data[[#This Row],[Sales Amount]]-Sales_Data[[#This Row],[Target]]</f>
        <v>3298.3999999999978</v>
      </c>
    </row>
    <row r="153" spans="1:10" hidden="1" x14ac:dyDescent="0.35">
      <c r="A153" s="2">
        <v>44409</v>
      </c>
      <c r="B153" t="s">
        <v>40</v>
      </c>
      <c r="C153" t="s">
        <v>41</v>
      </c>
      <c r="D153" t="s">
        <v>42</v>
      </c>
      <c r="E153" t="s">
        <v>33</v>
      </c>
      <c r="F153">
        <v>18838.399999999998</v>
      </c>
      <c r="G153" t="s">
        <v>43</v>
      </c>
      <c r="H153">
        <v>15000</v>
      </c>
      <c r="I153" s="4">
        <f t="shared" si="2"/>
        <v>1883.84</v>
      </c>
      <c r="J153" s="6">
        <f>Sales_Data[[#This Row],[Sales Amount]]-Sales_Data[[#This Row],[Target]]</f>
        <v>3838.3999999999978</v>
      </c>
    </row>
    <row r="154" spans="1:10" hidden="1" x14ac:dyDescent="0.35">
      <c r="A154" s="2">
        <v>44409</v>
      </c>
      <c r="B154" t="s">
        <v>71</v>
      </c>
      <c r="C154" t="s">
        <v>72</v>
      </c>
      <c r="D154" t="s">
        <v>73</v>
      </c>
      <c r="E154" t="s">
        <v>33</v>
      </c>
      <c r="F154">
        <v>24469.599999999999</v>
      </c>
      <c r="G154" t="s">
        <v>15</v>
      </c>
      <c r="H154">
        <v>15000</v>
      </c>
      <c r="I154" s="4">
        <f t="shared" si="2"/>
        <v>2446.96</v>
      </c>
      <c r="J154" s="6">
        <f>Sales_Data[[#This Row],[Sales Amount]]-Sales_Data[[#This Row],[Target]]</f>
        <v>9469.5999999999985</v>
      </c>
    </row>
    <row r="155" spans="1:10" hidden="1" x14ac:dyDescent="0.35">
      <c r="A155" s="2">
        <v>44409</v>
      </c>
      <c r="B155" t="s">
        <v>71</v>
      </c>
      <c r="C155" t="s">
        <v>72</v>
      </c>
      <c r="D155" t="s">
        <v>73</v>
      </c>
      <c r="E155" t="s">
        <v>33</v>
      </c>
      <c r="F155">
        <v>31053.4</v>
      </c>
      <c r="G155" t="s">
        <v>11</v>
      </c>
      <c r="H155">
        <v>15000</v>
      </c>
      <c r="I155" s="4">
        <f t="shared" si="2"/>
        <v>3105.34</v>
      </c>
      <c r="J155" s="6">
        <f>Sales_Data[[#This Row],[Sales Amount]]-Sales_Data[[#This Row],[Target]]</f>
        <v>16053.400000000001</v>
      </c>
    </row>
    <row r="156" spans="1:10" hidden="1" x14ac:dyDescent="0.35">
      <c r="A156" s="2">
        <v>44440</v>
      </c>
      <c r="B156" t="s">
        <v>40</v>
      </c>
      <c r="C156" t="s">
        <v>41</v>
      </c>
      <c r="D156" t="s">
        <v>42</v>
      </c>
      <c r="E156" t="s">
        <v>33</v>
      </c>
      <c r="F156">
        <v>3710</v>
      </c>
      <c r="G156" t="s">
        <v>43</v>
      </c>
      <c r="H156">
        <v>15000</v>
      </c>
      <c r="I156" s="4">
        <f t="shared" si="2"/>
        <v>0</v>
      </c>
      <c r="J156" s="6">
        <f>Sales_Data[[#This Row],[Sales Amount]]-Sales_Data[[#This Row],[Target]]</f>
        <v>-11290</v>
      </c>
    </row>
    <row r="157" spans="1:10" hidden="1" x14ac:dyDescent="0.35">
      <c r="A157" s="2">
        <v>44440</v>
      </c>
      <c r="B157" t="s">
        <v>62</v>
      </c>
      <c r="C157" t="s">
        <v>63</v>
      </c>
      <c r="D157" t="s">
        <v>64</v>
      </c>
      <c r="E157" t="s">
        <v>33</v>
      </c>
      <c r="F157">
        <v>6600</v>
      </c>
      <c r="G157" t="s">
        <v>11</v>
      </c>
      <c r="H157">
        <v>15000</v>
      </c>
      <c r="I157" s="4">
        <f t="shared" si="2"/>
        <v>0</v>
      </c>
      <c r="J157" s="6">
        <f>Sales_Data[[#This Row],[Sales Amount]]-Sales_Data[[#This Row],[Target]]</f>
        <v>-8400</v>
      </c>
    </row>
    <row r="158" spans="1:10" hidden="1" x14ac:dyDescent="0.35">
      <c r="A158" s="2">
        <v>44440</v>
      </c>
      <c r="B158" t="s">
        <v>71</v>
      </c>
      <c r="C158" t="s">
        <v>72</v>
      </c>
      <c r="D158" t="s">
        <v>73</v>
      </c>
      <c r="E158" t="s">
        <v>33</v>
      </c>
      <c r="F158">
        <v>8001</v>
      </c>
      <c r="G158" t="s">
        <v>11</v>
      </c>
      <c r="H158">
        <v>15000</v>
      </c>
      <c r="I158" s="4">
        <f t="shared" si="2"/>
        <v>0</v>
      </c>
      <c r="J158" s="6">
        <f>Sales_Data[[#This Row],[Sales Amount]]-Sales_Data[[#This Row],[Target]]</f>
        <v>-6999</v>
      </c>
    </row>
    <row r="159" spans="1:10" hidden="1" x14ac:dyDescent="0.35">
      <c r="A159" s="2">
        <v>44440</v>
      </c>
      <c r="B159" t="s">
        <v>40</v>
      </c>
      <c r="C159" t="s">
        <v>41</v>
      </c>
      <c r="D159" t="s">
        <v>42</v>
      </c>
      <c r="E159" t="s">
        <v>33</v>
      </c>
      <c r="F159">
        <v>8772</v>
      </c>
      <c r="G159" t="s">
        <v>15</v>
      </c>
      <c r="H159">
        <v>15000</v>
      </c>
      <c r="I159" s="4">
        <f t="shared" si="2"/>
        <v>0</v>
      </c>
      <c r="J159" s="6">
        <f>Sales_Data[[#This Row],[Sales Amount]]-Sales_Data[[#This Row],[Target]]</f>
        <v>-6228</v>
      </c>
    </row>
    <row r="160" spans="1:10" hidden="1" x14ac:dyDescent="0.35">
      <c r="A160" s="2">
        <v>44440</v>
      </c>
      <c r="B160" t="s">
        <v>40</v>
      </c>
      <c r="C160" t="s">
        <v>41</v>
      </c>
      <c r="D160" t="s">
        <v>42</v>
      </c>
      <c r="E160" t="s">
        <v>33</v>
      </c>
      <c r="F160">
        <v>14089.199999999999</v>
      </c>
      <c r="G160" t="s">
        <v>15</v>
      </c>
      <c r="H160">
        <v>15000</v>
      </c>
      <c r="I160" s="4">
        <f t="shared" si="2"/>
        <v>0</v>
      </c>
      <c r="J160" s="6">
        <f>Sales_Data[[#This Row],[Sales Amount]]-Sales_Data[[#This Row],[Target]]</f>
        <v>-910.80000000000109</v>
      </c>
    </row>
    <row r="161" spans="1:10" hidden="1" x14ac:dyDescent="0.35">
      <c r="A161" s="2">
        <v>44440</v>
      </c>
      <c r="B161" t="s">
        <v>30</v>
      </c>
      <c r="C161" t="s">
        <v>31</v>
      </c>
      <c r="D161" t="s">
        <v>32</v>
      </c>
      <c r="E161" t="s">
        <v>33</v>
      </c>
      <c r="F161">
        <v>16702.400000000001</v>
      </c>
      <c r="G161" t="s">
        <v>15</v>
      </c>
      <c r="H161">
        <v>15000</v>
      </c>
      <c r="I161" s="4">
        <f t="shared" si="2"/>
        <v>1670.2400000000002</v>
      </c>
      <c r="J161" s="6">
        <f>Sales_Data[[#This Row],[Sales Amount]]-Sales_Data[[#This Row],[Target]]</f>
        <v>1702.4000000000015</v>
      </c>
    </row>
    <row r="162" spans="1:10" hidden="1" x14ac:dyDescent="0.35">
      <c r="A162" s="2">
        <v>44440</v>
      </c>
      <c r="B162" t="s">
        <v>30</v>
      </c>
      <c r="C162" t="s">
        <v>31</v>
      </c>
      <c r="D162" t="s">
        <v>32</v>
      </c>
      <c r="E162" t="s">
        <v>33</v>
      </c>
      <c r="F162">
        <v>21216</v>
      </c>
      <c r="G162" t="s">
        <v>15</v>
      </c>
      <c r="H162">
        <v>15000</v>
      </c>
      <c r="I162" s="4">
        <f t="shared" si="2"/>
        <v>2121.6</v>
      </c>
      <c r="J162" s="6">
        <f>Sales_Data[[#This Row],[Sales Amount]]-Sales_Data[[#This Row],[Target]]</f>
        <v>6216</v>
      </c>
    </row>
    <row r="163" spans="1:10" hidden="1" x14ac:dyDescent="0.35">
      <c r="A163" s="2">
        <v>44440</v>
      </c>
      <c r="B163" t="s">
        <v>62</v>
      </c>
      <c r="C163" t="s">
        <v>63</v>
      </c>
      <c r="D163" t="s">
        <v>64</v>
      </c>
      <c r="E163" t="s">
        <v>33</v>
      </c>
      <c r="F163">
        <v>21546</v>
      </c>
      <c r="G163" t="s">
        <v>11</v>
      </c>
      <c r="H163">
        <v>15000</v>
      </c>
      <c r="I163" s="4">
        <f t="shared" si="2"/>
        <v>2154.6</v>
      </c>
      <c r="J163" s="6">
        <f>Sales_Data[[#This Row],[Sales Amount]]-Sales_Data[[#This Row],[Target]]</f>
        <v>6546</v>
      </c>
    </row>
    <row r="164" spans="1:10" hidden="1" x14ac:dyDescent="0.35">
      <c r="A164" s="2">
        <v>44440</v>
      </c>
      <c r="B164" t="s">
        <v>62</v>
      </c>
      <c r="C164" t="s">
        <v>63</v>
      </c>
      <c r="D164" t="s">
        <v>64</v>
      </c>
      <c r="E164" t="s">
        <v>33</v>
      </c>
      <c r="F164">
        <v>31186.6</v>
      </c>
      <c r="G164" t="s">
        <v>11</v>
      </c>
      <c r="H164">
        <v>15000</v>
      </c>
      <c r="I164" s="4">
        <f t="shared" si="2"/>
        <v>3118.66</v>
      </c>
      <c r="J164" s="6">
        <f>Sales_Data[[#This Row],[Sales Amount]]-Sales_Data[[#This Row],[Target]]</f>
        <v>16186.599999999999</v>
      </c>
    </row>
    <row r="165" spans="1:10" hidden="1" x14ac:dyDescent="0.35">
      <c r="A165" s="2">
        <v>44440</v>
      </c>
      <c r="B165" t="s">
        <v>30</v>
      </c>
      <c r="C165" t="s">
        <v>31</v>
      </c>
      <c r="D165" t="s">
        <v>32</v>
      </c>
      <c r="E165" t="s">
        <v>33</v>
      </c>
      <c r="F165">
        <v>31999.200000000001</v>
      </c>
      <c r="G165" t="s">
        <v>15</v>
      </c>
      <c r="H165">
        <v>15000</v>
      </c>
      <c r="I165" s="4">
        <f t="shared" si="2"/>
        <v>3199.92</v>
      </c>
      <c r="J165" s="6">
        <f>Sales_Data[[#This Row],[Sales Amount]]-Sales_Data[[#This Row],[Target]]</f>
        <v>16999.2</v>
      </c>
    </row>
    <row r="166" spans="1:10" hidden="1" x14ac:dyDescent="0.35">
      <c r="A166" s="2">
        <v>44440</v>
      </c>
      <c r="B166" t="s">
        <v>62</v>
      </c>
      <c r="C166" t="s">
        <v>63</v>
      </c>
      <c r="D166" t="s">
        <v>64</v>
      </c>
      <c r="E166" t="s">
        <v>33</v>
      </c>
      <c r="F166">
        <v>37520</v>
      </c>
      <c r="G166" t="s">
        <v>15</v>
      </c>
      <c r="H166">
        <v>15000</v>
      </c>
      <c r="I166" s="4">
        <f t="shared" si="2"/>
        <v>3752</v>
      </c>
      <c r="J166" s="6">
        <f>Sales_Data[[#This Row],[Sales Amount]]-Sales_Data[[#This Row],[Target]]</f>
        <v>22520</v>
      </c>
    </row>
    <row r="167" spans="1:10" hidden="1" x14ac:dyDescent="0.35">
      <c r="A167" s="2">
        <v>44440</v>
      </c>
      <c r="B167" t="s">
        <v>62</v>
      </c>
      <c r="C167" t="s">
        <v>63</v>
      </c>
      <c r="D167" t="s">
        <v>64</v>
      </c>
      <c r="E167" t="s">
        <v>33</v>
      </c>
      <c r="F167">
        <v>41215.299999999996</v>
      </c>
      <c r="G167" t="s">
        <v>43</v>
      </c>
      <c r="H167">
        <v>15000</v>
      </c>
      <c r="I167" s="4">
        <f t="shared" si="2"/>
        <v>4121.53</v>
      </c>
      <c r="J167" s="6">
        <f>Sales_Data[[#This Row],[Sales Amount]]-Sales_Data[[#This Row],[Target]]</f>
        <v>26215.299999999996</v>
      </c>
    </row>
    <row r="168" spans="1:10" hidden="1" x14ac:dyDescent="0.35">
      <c r="A168" s="2">
        <v>44470</v>
      </c>
      <c r="B168" t="s">
        <v>30</v>
      </c>
      <c r="C168" t="s">
        <v>31</v>
      </c>
      <c r="D168" t="s">
        <v>32</v>
      </c>
      <c r="E168" t="s">
        <v>33</v>
      </c>
      <c r="F168">
        <v>3035.1</v>
      </c>
      <c r="G168" t="s">
        <v>15</v>
      </c>
      <c r="H168">
        <v>15000</v>
      </c>
      <c r="I168" s="4">
        <f t="shared" si="2"/>
        <v>0</v>
      </c>
      <c r="J168" s="6">
        <f>Sales_Data[[#This Row],[Sales Amount]]-Sales_Data[[#This Row],[Target]]</f>
        <v>-11964.9</v>
      </c>
    </row>
    <row r="169" spans="1:10" hidden="1" x14ac:dyDescent="0.35">
      <c r="A169" s="2">
        <v>44470</v>
      </c>
      <c r="B169" t="s">
        <v>62</v>
      </c>
      <c r="C169" t="s">
        <v>63</v>
      </c>
      <c r="D169" t="s">
        <v>64</v>
      </c>
      <c r="E169" t="s">
        <v>33</v>
      </c>
      <c r="F169">
        <v>6688</v>
      </c>
      <c r="G169" t="s">
        <v>15</v>
      </c>
      <c r="H169">
        <v>15000</v>
      </c>
      <c r="I169" s="4">
        <f t="shared" si="2"/>
        <v>0</v>
      </c>
      <c r="J169" s="6">
        <f>Sales_Data[[#This Row],[Sales Amount]]-Sales_Data[[#This Row],[Target]]</f>
        <v>-8312</v>
      </c>
    </row>
    <row r="170" spans="1:10" hidden="1" x14ac:dyDescent="0.35">
      <c r="A170" s="2">
        <v>44470</v>
      </c>
      <c r="B170" t="s">
        <v>30</v>
      </c>
      <c r="C170" t="s">
        <v>31</v>
      </c>
      <c r="D170" t="s">
        <v>32</v>
      </c>
      <c r="E170" t="s">
        <v>33</v>
      </c>
      <c r="F170">
        <v>7024.2</v>
      </c>
      <c r="G170" t="s">
        <v>43</v>
      </c>
      <c r="H170">
        <v>15000</v>
      </c>
      <c r="I170" s="4">
        <f t="shared" si="2"/>
        <v>0</v>
      </c>
      <c r="J170" s="6">
        <f>Sales_Data[[#This Row],[Sales Amount]]-Sales_Data[[#This Row],[Target]]</f>
        <v>-7975.8</v>
      </c>
    </row>
    <row r="171" spans="1:10" hidden="1" x14ac:dyDescent="0.35">
      <c r="A171" s="2">
        <v>44470</v>
      </c>
      <c r="B171" t="s">
        <v>62</v>
      </c>
      <c r="C171" t="s">
        <v>63</v>
      </c>
      <c r="D171" t="s">
        <v>64</v>
      </c>
      <c r="E171" t="s">
        <v>33</v>
      </c>
      <c r="F171">
        <v>7139.0000000000009</v>
      </c>
      <c r="G171" t="s">
        <v>11</v>
      </c>
      <c r="H171">
        <v>15000</v>
      </c>
      <c r="I171" s="4">
        <f t="shared" si="2"/>
        <v>0</v>
      </c>
      <c r="J171" s="6">
        <f>Sales_Data[[#This Row],[Sales Amount]]-Sales_Data[[#This Row],[Target]]</f>
        <v>-7860.9999999999991</v>
      </c>
    </row>
    <row r="172" spans="1:10" hidden="1" x14ac:dyDescent="0.35">
      <c r="A172" s="2">
        <v>44470</v>
      </c>
      <c r="B172" t="s">
        <v>40</v>
      </c>
      <c r="C172" t="s">
        <v>41</v>
      </c>
      <c r="D172" t="s">
        <v>42</v>
      </c>
      <c r="E172" t="s">
        <v>33</v>
      </c>
      <c r="F172">
        <v>10948</v>
      </c>
      <c r="G172" t="s">
        <v>15</v>
      </c>
      <c r="H172">
        <v>15000</v>
      </c>
      <c r="I172" s="4">
        <f t="shared" si="2"/>
        <v>0</v>
      </c>
      <c r="J172" s="6">
        <f>Sales_Data[[#This Row],[Sales Amount]]-Sales_Data[[#This Row],[Target]]</f>
        <v>-4052</v>
      </c>
    </row>
    <row r="173" spans="1:10" hidden="1" x14ac:dyDescent="0.35">
      <c r="A173" s="2">
        <v>44470</v>
      </c>
      <c r="B173" t="s">
        <v>40</v>
      </c>
      <c r="C173" t="s">
        <v>41</v>
      </c>
      <c r="D173" t="s">
        <v>42</v>
      </c>
      <c r="E173" t="s">
        <v>33</v>
      </c>
      <c r="F173">
        <v>10988.800000000001</v>
      </c>
      <c r="G173" t="s">
        <v>11</v>
      </c>
      <c r="H173">
        <v>15000</v>
      </c>
      <c r="I173" s="4">
        <f t="shared" si="2"/>
        <v>0</v>
      </c>
      <c r="J173" s="6">
        <f>Sales_Data[[#This Row],[Sales Amount]]-Sales_Data[[#This Row],[Target]]</f>
        <v>-4011.1999999999989</v>
      </c>
    </row>
    <row r="174" spans="1:10" hidden="1" x14ac:dyDescent="0.35">
      <c r="A174" s="2">
        <v>44470</v>
      </c>
      <c r="B174" t="s">
        <v>40</v>
      </c>
      <c r="C174" t="s">
        <v>41</v>
      </c>
      <c r="D174" t="s">
        <v>42</v>
      </c>
      <c r="E174" t="s">
        <v>33</v>
      </c>
      <c r="F174">
        <v>12306.6</v>
      </c>
      <c r="G174" t="s">
        <v>15</v>
      </c>
      <c r="H174">
        <v>15000</v>
      </c>
      <c r="I174" s="4">
        <f t="shared" si="2"/>
        <v>0</v>
      </c>
      <c r="J174" s="6">
        <f>Sales_Data[[#This Row],[Sales Amount]]-Sales_Data[[#This Row],[Target]]</f>
        <v>-2693.3999999999996</v>
      </c>
    </row>
    <row r="175" spans="1:10" hidden="1" x14ac:dyDescent="0.35">
      <c r="A175" s="2">
        <v>44470</v>
      </c>
      <c r="B175" t="s">
        <v>40</v>
      </c>
      <c r="C175" t="s">
        <v>41</v>
      </c>
      <c r="D175" t="s">
        <v>42</v>
      </c>
      <c r="E175" t="s">
        <v>33</v>
      </c>
      <c r="F175">
        <v>16077</v>
      </c>
      <c r="G175" t="s">
        <v>15</v>
      </c>
      <c r="H175">
        <v>15000</v>
      </c>
      <c r="I175" s="4">
        <f t="shared" si="2"/>
        <v>1607.7</v>
      </c>
      <c r="J175" s="6">
        <f>Sales_Data[[#This Row],[Sales Amount]]-Sales_Data[[#This Row],[Target]]</f>
        <v>1077</v>
      </c>
    </row>
    <row r="176" spans="1:10" hidden="1" x14ac:dyDescent="0.35">
      <c r="A176" s="2">
        <v>44470</v>
      </c>
      <c r="B176" t="s">
        <v>59</v>
      </c>
      <c r="C176" t="s">
        <v>60</v>
      </c>
      <c r="D176" t="s">
        <v>61</v>
      </c>
      <c r="E176" t="s">
        <v>33</v>
      </c>
      <c r="F176">
        <v>19594</v>
      </c>
      <c r="G176" t="s">
        <v>15</v>
      </c>
      <c r="H176">
        <v>15000</v>
      </c>
      <c r="I176" s="4">
        <f t="shared" si="2"/>
        <v>1959.4</v>
      </c>
      <c r="J176" s="6">
        <f>Sales_Data[[#This Row],[Sales Amount]]-Sales_Data[[#This Row],[Target]]</f>
        <v>4594</v>
      </c>
    </row>
    <row r="177" spans="1:10" hidden="1" x14ac:dyDescent="0.35">
      <c r="A177" s="2">
        <v>44470</v>
      </c>
      <c r="B177" t="s">
        <v>30</v>
      </c>
      <c r="C177" t="s">
        <v>31</v>
      </c>
      <c r="D177" t="s">
        <v>32</v>
      </c>
      <c r="E177" t="s">
        <v>33</v>
      </c>
      <c r="F177">
        <v>19946.199999999997</v>
      </c>
      <c r="G177" t="s">
        <v>43</v>
      </c>
      <c r="H177">
        <v>15000</v>
      </c>
      <c r="I177" s="4">
        <f t="shared" si="2"/>
        <v>1994.62</v>
      </c>
      <c r="J177" s="6">
        <f>Sales_Data[[#This Row],[Sales Amount]]-Sales_Data[[#This Row],[Target]]</f>
        <v>4946.1999999999971</v>
      </c>
    </row>
    <row r="178" spans="1:10" hidden="1" x14ac:dyDescent="0.35">
      <c r="A178" s="2">
        <v>44470</v>
      </c>
      <c r="B178" t="s">
        <v>71</v>
      </c>
      <c r="C178" t="s">
        <v>72</v>
      </c>
      <c r="D178" t="s">
        <v>73</v>
      </c>
      <c r="E178" t="s">
        <v>33</v>
      </c>
      <c r="F178">
        <v>26773.4</v>
      </c>
      <c r="G178" t="s">
        <v>43</v>
      </c>
      <c r="H178">
        <v>15000</v>
      </c>
      <c r="I178" s="4">
        <f t="shared" si="2"/>
        <v>2677.34</v>
      </c>
      <c r="J178" s="6">
        <f>Sales_Data[[#This Row],[Sales Amount]]-Sales_Data[[#This Row],[Target]]</f>
        <v>11773.400000000001</v>
      </c>
    </row>
    <row r="179" spans="1:10" hidden="1" x14ac:dyDescent="0.35">
      <c r="A179" s="2">
        <v>44470</v>
      </c>
      <c r="B179" t="s">
        <v>40</v>
      </c>
      <c r="C179" t="s">
        <v>41</v>
      </c>
      <c r="D179" t="s">
        <v>42</v>
      </c>
      <c r="E179" t="s">
        <v>33</v>
      </c>
      <c r="F179">
        <v>28464.9</v>
      </c>
      <c r="G179" t="s">
        <v>43</v>
      </c>
      <c r="H179">
        <v>15000</v>
      </c>
      <c r="I179" s="4">
        <f t="shared" si="2"/>
        <v>2846.4900000000002</v>
      </c>
      <c r="J179" s="6">
        <f>Sales_Data[[#This Row],[Sales Amount]]-Sales_Data[[#This Row],[Target]]</f>
        <v>13464.900000000001</v>
      </c>
    </row>
    <row r="180" spans="1:10" hidden="1" x14ac:dyDescent="0.35">
      <c r="A180" s="2">
        <v>44470</v>
      </c>
      <c r="B180" t="s">
        <v>62</v>
      </c>
      <c r="C180" t="s">
        <v>63</v>
      </c>
      <c r="D180" t="s">
        <v>64</v>
      </c>
      <c r="E180" t="s">
        <v>33</v>
      </c>
      <c r="F180">
        <v>37544.800000000003</v>
      </c>
      <c r="G180" t="s">
        <v>11</v>
      </c>
      <c r="H180">
        <v>15000</v>
      </c>
      <c r="I180" s="4">
        <f t="shared" si="2"/>
        <v>3754.4800000000005</v>
      </c>
      <c r="J180" s="6">
        <f>Sales_Data[[#This Row],[Sales Amount]]-Sales_Data[[#This Row],[Target]]</f>
        <v>22544.800000000003</v>
      </c>
    </row>
    <row r="181" spans="1:10" hidden="1" x14ac:dyDescent="0.35">
      <c r="A181" s="2">
        <v>44470</v>
      </c>
      <c r="B181" t="s">
        <v>40</v>
      </c>
      <c r="C181" t="s">
        <v>41</v>
      </c>
      <c r="D181" t="s">
        <v>42</v>
      </c>
      <c r="E181" t="s">
        <v>33</v>
      </c>
      <c r="F181">
        <v>40224.800000000003</v>
      </c>
      <c r="G181" t="s">
        <v>11</v>
      </c>
      <c r="H181">
        <v>15000</v>
      </c>
      <c r="I181" s="4">
        <f t="shared" si="2"/>
        <v>4022.4800000000005</v>
      </c>
      <c r="J181" s="6">
        <f>Sales_Data[[#This Row],[Sales Amount]]-Sales_Data[[#This Row],[Target]]</f>
        <v>25224.800000000003</v>
      </c>
    </row>
    <row r="182" spans="1:10" hidden="1" x14ac:dyDescent="0.35">
      <c r="A182" s="2">
        <v>44470</v>
      </c>
      <c r="B182" t="s">
        <v>59</v>
      </c>
      <c r="C182" t="s">
        <v>60</v>
      </c>
      <c r="D182" t="s">
        <v>61</v>
      </c>
      <c r="E182" t="s">
        <v>33</v>
      </c>
      <c r="F182">
        <v>43591.8</v>
      </c>
      <c r="G182" t="s">
        <v>11</v>
      </c>
      <c r="H182">
        <v>15000</v>
      </c>
      <c r="I182" s="4">
        <f t="shared" si="2"/>
        <v>4359.18</v>
      </c>
      <c r="J182" s="6">
        <f>Sales_Data[[#This Row],[Sales Amount]]-Sales_Data[[#This Row],[Target]]</f>
        <v>28591.800000000003</v>
      </c>
    </row>
    <row r="183" spans="1:10" hidden="1" x14ac:dyDescent="0.35">
      <c r="A183" s="2">
        <v>44501</v>
      </c>
      <c r="B183" t="s">
        <v>71</v>
      </c>
      <c r="C183" t="s">
        <v>72</v>
      </c>
      <c r="D183" t="s">
        <v>73</v>
      </c>
      <c r="E183" t="s">
        <v>33</v>
      </c>
      <c r="F183">
        <v>9292.5</v>
      </c>
      <c r="G183" t="s">
        <v>15</v>
      </c>
      <c r="H183">
        <v>15000</v>
      </c>
      <c r="I183" s="4">
        <f t="shared" si="2"/>
        <v>0</v>
      </c>
      <c r="J183" s="6">
        <f>Sales_Data[[#This Row],[Sales Amount]]-Sales_Data[[#This Row],[Target]]</f>
        <v>-5707.5</v>
      </c>
    </row>
    <row r="184" spans="1:10" hidden="1" x14ac:dyDescent="0.35">
      <c r="A184" s="2">
        <v>44501</v>
      </c>
      <c r="B184" t="s">
        <v>59</v>
      </c>
      <c r="C184" t="s">
        <v>60</v>
      </c>
      <c r="D184" t="s">
        <v>61</v>
      </c>
      <c r="E184" t="s">
        <v>33</v>
      </c>
      <c r="F184">
        <v>28761.599999999999</v>
      </c>
      <c r="G184" t="s">
        <v>43</v>
      </c>
      <c r="H184">
        <v>15000</v>
      </c>
      <c r="I184" s="4">
        <f t="shared" si="2"/>
        <v>2876.16</v>
      </c>
      <c r="J184" s="6">
        <f>Sales_Data[[#This Row],[Sales Amount]]-Sales_Data[[#This Row],[Target]]</f>
        <v>13761.599999999999</v>
      </c>
    </row>
    <row r="185" spans="1:10" hidden="1" x14ac:dyDescent="0.35">
      <c r="A185" s="2">
        <v>44501</v>
      </c>
      <c r="B185" t="s">
        <v>40</v>
      </c>
      <c r="C185" t="s">
        <v>41</v>
      </c>
      <c r="D185" t="s">
        <v>42</v>
      </c>
      <c r="E185" t="s">
        <v>33</v>
      </c>
      <c r="F185">
        <v>41932.799999999996</v>
      </c>
      <c r="G185" t="s">
        <v>11</v>
      </c>
      <c r="H185">
        <v>15000</v>
      </c>
      <c r="I185" s="4">
        <f t="shared" si="2"/>
        <v>4193.28</v>
      </c>
      <c r="J185" s="6">
        <f>Sales_Data[[#This Row],[Sales Amount]]-Sales_Data[[#This Row],[Target]]</f>
        <v>26932.799999999996</v>
      </c>
    </row>
    <row r="186" spans="1:10" hidden="1" x14ac:dyDescent="0.35">
      <c r="A186" s="2">
        <v>44501</v>
      </c>
      <c r="B186" t="s">
        <v>30</v>
      </c>
      <c r="C186" t="s">
        <v>31</v>
      </c>
      <c r="D186" t="s">
        <v>32</v>
      </c>
      <c r="E186" t="s">
        <v>33</v>
      </c>
      <c r="F186">
        <v>42427</v>
      </c>
      <c r="G186" t="s">
        <v>15</v>
      </c>
      <c r="H186">
        <v>15000</v>
      </c>
      <c r="I186" s="4">
        <f t="shared" si="2"/>
        <v>4242.7</v>
      </c>
      <c r="J186" s="6">
        <f>Sales_Data[[#This Row],[Sales Amount]]-Sales_Data[[#This Row],[Target]]</f>
        <v>27427</v>
      </c>
    </row>
    <row r="187" spans="1:10" hidden="1" x14ac:dyDescent="0.35">
      <c r="A187" s="2">
        <v>44501</v>
      </c>
      <c r="B187" t="s">
        <v>71</v>
      </c>
      <c r="C187" t="s">
        <v>72</v>
      </c>
      <c r="D187" t="s">
        <v>73</v>
      </c>
      <c r="E187" t="s">
        <v>33</v>
      </c>
      <c r="F187">
        <v>47510.400000000001</v>
      </c>
      <c r="G187" t="s">
        <v>15</v>
      </c>
      <c r="H187">
        <v>15000</v>
      </c>
      <c r="I187" s="4">
        <f t="shared" si="2"/>
        <v>4751.04</v>
      </c>
      <c r="J187" s="6">
        <f>Sales_Data[[#This Row],[Sales Amount]]-Sales_Data[[#This Row],[Target]]</f>
        <v>32510.400000000001</v>
      </c>
    </row>
    <row r="188" spans="1:10" hidden="1" x14ac:dyDescent="0.35">
      <c r="A188" s="2">
        <v>44531</v>
      </c>
      <c r="B188" t="s">
        <v>59</v>
      </c>
      <c r="C188" t="s">
        <v>60</v>
      </c>
      <c r="D188" t="s">
        <v>61</v>
      </c>
      <c r="E188" t="s">
        <v>33</v>
      </c>
      <c r="F188">
        <v>7721.5999999999995</v>
      </c>
      <c r="G188" t="s">
        <v>11</v>
      </c>
      <c r="H188">
        <v>15000</v>
      </c>
      <c r="I188" s="4">
        <f t="shared" si="2"/>
        <v>0</v>
      </c>
      <c r="J188" s="6">
        <f>Sales_Data[[#This Row],[Sales Amount]]-Sales_Data[[#This Row],[Target]]</f>
        <v>-7278.4000000000005</v>
      </c>
    </row>
    <row r="189" spans="1:10" hidden="1" x14ac:dyDescent="0.35">
      <c r="A189" s="2">
        <v>44531</v>
      </c>
      <c r="B189" t="s">
        <v>40</v>
      </c>
      <c r="C189" t="s">
        <v>41</v>
      </c>
      <c r="D189" t="s">
        <v>42</v>
      </c>
      <c r="E189" t="s">
        <v>33</v>
      </c>
      <c r="F189">
        <v>8925.7000000000007</v>
      </c>
      <c r="G189" t="s">
        <v>11</v>
      </c>
      <c r="H189">
        <v>15000</v>
      </c>
      <c r="I189" s="4">
        <f t="shared" si="2"/>
        <v>0</v>
      </c>
      <c r="J189" s="6">
        <f>Sales_Data[[#This Row],[Sales Amount]]-Sales_Data[[#This Row],[Target]]</f>
        <v>-6074.2999999999993</v>
      </c>
    </row>
    <row r="190" spans="1:10" hidden="1" x14ac:dyDescent="0.35">
      <c r="A190" s="2">
        <v>44531</v>
      </c>
      <c r="B190" t="s">
        <v>40</v>
      </c>
      <c r="C190" t="s">
        <v>41</v>
      </c>
      <c r="D190" t="s">
        <v>42</v>
      </c>
      <c r="E190" t="s">
        <v>33</v>
      </c>
      <c r="F190">
        <v>15802.6</v>
      </c>
      <c r="G190" t="s">
        <v>43</v>
      </c>
      <c r="H190">
        <v>15000</v>
      </c>
      <c r="I190" s="4">
        <f t="shared" si="2"/>
        <v>1580.2600000000002</v>
      </c>
      <c r="J190" s="6">
        <f>Sales_Data[[#This Row],[Sales Amount]]-Sales_Data[[#This Row],[Target]]</f>
        <v>802.60000000000036</v>
      </c>
    </row>
    <row r="191" spans="1:10" hidden="1" x14ac:dyDescent="0.35">
      <c r="A191" s="2">
        <v>44531</v>
      </c>
      <c r="B191" t="s">
        <v>71</v>
      </c>
      <c r="C191" t="s">
        <v>72</v>
      </c>
      <c r="D191" t="s">
        <v>73</v>
      </c>
      <c r="E191" t="s">
        <v>33</v>
      </c>
      <c r="F191">
        <v>21103.3</v>
      </c>
      <c r="G191" t="s">
        <v>43</v>
      </c>
      <c r="H191">
        <v>15000</v>
      </c>
      <c r="I191" s="4">
        <f t="shared" si="2"/>
        <v>2110.33</v>
      </c>
      <c r="J191" s="6">
        <f>Sales_Data[[#This Row],[Sales Amount]]-Sales_Data[[#This Row],[Target]]</f>
        <v>6103.2999999999993</v>
      </c>
    </row>
    <row r="192" spans="1:10" hidden="1" x14ac:dyDescent="0.35">
      <c r="A192" s="2">
        <v>44531</v>
      </c>
      <c r="B192" t="s">
        <v>71</v>
      </c>
      <c r="C192" t="s">
        <v>72</v>
      </c>
      <c r="D192" t="s">
        <v>73</v>
      </c>
      <c r="E192" t="s">
        <v>33</v>
      </c>
      <c r="F192">
        <v>22351.100000000002</v>
      </c>
      <c r="G192" t="s">
        <v>43</v>
      </c>
      <c r="H192">
        <v>15000</v>
      </c>
      <c r="I192" s="4">
        <f t="shared" si="2"/>
        <v>2235.11</v>
      </c>
      <c r="J192" s="6">
        <f>Sales_Data[[#This Row],[Sales Amount]]-Sales_Data[[#This Row],[Target]]</f>
        <v>7351.1000000000022</v>
      </c>
    </row>
    <row r="193" spans="1:10" hidden="1" x14ac:dyDescent="0.35">
      <c r="A193" s="2">
        <v>44531</v>
      </c>
      <c r="B193" t="s">
        <v>40</v>
      </c>
      <c r="C193" t="s">
        <v>41</v>
      </c>
      <c r="D193" t="s">
        <v>42</v>
      </c>
      <c r="E193" t="s">
        <v>33</v>
      </c>
      <c r="F193">
        <v>43974</v>
      </c>
      <c r="G193" t="s">
        <v>11</v>
      </c>
      <c r="H193">
        <v>15000</v>
      </c>
      <c r="I193" s="4">
        <f t="shared" si="2"/>
        <v>4397.4000000000005</v>
      </c>
      <c r="J193" s="6">
        <f>Sales_Data[[#This Row],[Sales Amount]]-Sales_Data[[#This Row],[Target]]</f>
        <v>28974</v>
      </c>
    </row>
    <row r="194" spans="1:10" x14ac:dyDescent="0.35">
      <c r="A194" s="2">
        <v>44197</v>
      </c>
      <c r="B194" t="s">
        <v>23</v>
      </c>
      <c r="C194" t="s">
        <v>24</v>
      </c>
      <c r="D194" t="s">
        <v>25</v>
      </c>
      <c r="E194" t="s">
        <v>26</v>
      </c>
      <c r="F194">
        <v>3008.3999999999996</v>
      </c>
      <c r="G194" t="s">
        <v>15</v>
      </c>
      <c r="H194">
        <v>15000</v>
      </c>
      <c r="I194" s="4">
        <f t="shared" ref="I194:I257" si="3">IF(F194&gt;=H194,(Commission*F194),0)</f>
        <v>0</v>
      </c>
      <c r="J194" s="6">
        <f>Sales_Data[[#This Row],[Sales Amount]]-Sales_Data[[#This Row],[Target]]</f>
        <v>-11991.6</v>
      </c>
    </row>
    <row r="195" spans="1:10" x14ac:dyDescent="0.35">
      <c r="A195" s="2">
        <v>44197</v>
      </c>
      <c r="B195" t="s">
        <v>50</v>
      </c>
      <c r="C195" t="s">
        <v>51</v>
      </c>
      <c r="D195" t="s">
        <v>52</v>
      </c>
      <c r="E195" t="s">
        <v>26</v>
      </c>
      <c r="F195">
        <v>7221.5999999999995</v>
      </c>
      <c r="G195" t="s">
        <v>43</v>
      </c>
      <c r="H195">
        <v>15000</v>
      </c>
      <c r="I195" s="4">
        <f t="shared" si="3"/>
        <v>0</v>
      </c>
      <c r="J195" s="6">
        <f>Sales_Data[[#This Row],[Sales Amount]]-Sales_Data[[#This Row],[Target]]</f>
        <v>-7778.4000000000005</v>
      </c>
    </row>
    <row r="196" spans="1:10" x14ac:dyDescent="0.35">
      <c r="A196" s="2">
        <v>44197</v>
      </c>
      <c r="B196" t="s">
        <v>23</v>
      </c>
      <c r="C196" t="s">
        <v>24</v>
      </c>
      <c r="D196" t="s">
        <v>25</v>
      </c>
      <c r="E196" t="s">
        <v>26</v>
      </c>
      <c r="F196">
        <v>10903.199999999999</v>
      </c>
      <c r="G196" t="s">
        <v>15</v>
      </c>
      <c r="H196">
        <v>15000</v>
      </c>
      <c r="I196" s="4">
        <f t="shared" si="3"/>
        <v>0</v>
      </c>
      <c r="J196" s="6">
        <f>Sales_Data[[#This Row],[Sales Amount]]-Sales_Data[[#This Row],[Target]]</f>
        <v>-4096.8000000000011</v>
      </c>
    </row>
    <row r="197" spans="1:10" x14ac:dyDescent="0.35">
      <c r="A197" s="2">
        <v>44197</v>
      </c>
      <c r="B197" t="s">
        <v>34</v>
      </c>
      <c r="C197" t="s">
        <v>35</v>
      </c>
      <c r="D197" t="s">
        <v>36</v>
      </c>
      <c r="E197" t="s">
        <v>26</v>
      </c>
      <c r="F197">
        <v>14616</v>
      </c>
      <c r="G197" t="s">
        <v>15</v>
      </c>
      <c r="H197">
        <v>15000</v>
      </c>
      <c r="I197" s="4">
        <f t="shared" si="3"/>
        <v>0</v>
      </c>
      <c r="J197" s="6">
        <f>Sales_Data[[#This Row],[Sales Amount]]-Sales_Data[[#This Row],[Target]]</f>
        <v>-384</v>
      </c>
    </row>
    <row r="198" spans="1:10" x14ac:dyDescent="0.35">
      <c r="A198" s="2">
        <v>44197</v>
      </c>
      <c r="B198" t="s">
        <v>47</v>
      </c>
      <c r="C198" t="s">
        <v>48</v>
      </c>
      <c r="D198" t="s">
        <v>49</v>
      </c>
      <c r="E198" t="s">
        <v>26</v>
      </c>
      <c r="F198">
        <v>18885.900000000001</v>
      </c>
      <c r="G198" t="s">
        <v>43</v>
      </c>
      <c r="H198">
        <v>15000</v>
      </c>
      <c r="I198" s="4">
        <f t="shared" si="3"/>
        <v>1888.5900000000001</v>
      </c>
      <c r="J198" s="6">
        <f>Sales_Data[[#This Row],[Sales Amount]]-Sales_Data[[#This Row],[Target]]</f>
        <v>3885.9000000000015</v>
      </c>
    </row>
    <row r="199" spans="1:10" x14ac:dyDescent="0.35">
      <c r="A199" s="2">
        <v>44197</v>
      </c>
      <c r="B199" t="s">
        <v>47</v>
      </c>
      <c r="C199" t="s">
        <v>48</v>
      </c>
      <c r="D199" t="s">
        <v>49</v>
      </c>
      <c r="E199" t="s">
        <v>26</v>
      </c>
      <c r="F199">
        <v>24236</v>
      </c>
      <c r="G199" t="s">
        <v>11</v>
      </c>
      <c r="H199">
        <v>15000</v>
      </c>
      <c r="I199" s="4">
        <f t="shared" si="3"/>
        <v>2423.6</v>
      </c>
      <c r="J199" s="6">
        <f>Sales_Data[[#This Row],[Sales Amount]]-Sales_Data[[#This Row],[Target]]</f>
        <v>9236</v>
      </c>
    </row>
    <row r="200" spans="1:10" x14ac:dyDescent="0.35">
      <c r="A200" s="2">
        <v>44228</v>
      </c>
      <c r="B200" t="s">
        <v>34</v>
      </c>
      <c r="C200" t="s">
        <v>35</v>
      </c>
      <c r="D200" t="s">
        <v>36</v>
      </c>
      <c r="E200" t="s">
        <v>26</v>
      </c>
      <c r="F200">
        <v>3596</v>
      </c>
      <c r="G200" t="s">
        <v>15</v>
      </c>
      <c r="H200">
        <v>15000</v>
      </c>
      <c r="I200" s="4">
        <f t="shared" si="3"/>
        <v>0</v>
      </c>
      <c r="J200" s="6">
        <f>Sales_Data[[#This Row],[Sales Amount]]-Sales_Data[[#This Row],[Target]]</f>
        <v>-11404</v>
      </c>
    </row>
    <row r="201" spans="1:10" x14ac:dyDescent="0.35">
      <c r="A201" s="2">
        <v>44228</v>
      </c>
      <c r="B201" t="s">
        <v>56</v>
      </c>
      <c r="C201" t="s">
        <v>57</v>
      </c>
      <c r="D201" t="s">
        <v>58</v>
      </c>
      <c r="E201" t="s">
        <v>26</v>
      </c>
      <c r="F201">
        <v>6300</v>
      </c>
      <c r="G201" t="s">
        <v>43</v>
      </c>
      <c r="H201">
        <v>15000</v>
      </c>
      <c r="I201" s="4">
        <f t="shared" si="3"/>
        <v>0</v>
      </c>
      <c r="J201" s="6">
        <f>Sales_Data[[#This Row],[Sales Amount]]-Sales_Data[[#This Row],[Target]]</f>
        <v>-8700</v>
      </c>
    </row>
    <row r="202" spans="1:10" x14ac:dyDescent="0.35">
      <c r="A202" s="2">
        <v>44228</v>
      </c>
      <c r="B202" t="s">
        <v>34</v>
      </c>
      <c r="C202" t="s">
        <v>35</v>
      </c>
      <c r="D202" t="s">
        <v>36</v>
      </c>
      <c r="E202" t="s">
        <v>26</v>
      </c>
      <c r="F202">
        <v>6804</v>
      </c>
      <c r="G202" t="s">
        <v>11</v>
      </c>
      <c r="H202">
        <v>15000</v>
      </c>
      <c r="I202" s="4">
        <f t="shared" si="3"/>
        <v>0</v>
      </c>
      <c r="J202" s="6">
        <f>Sales_Data[[#This Row],[Sales Amount]]-Sales_Data[[#This Row],[Target]]</f>
        <v>-8196</v>
      </c>
    </row>
    <row r="203" spans="1:10" x14ac:dyDescent="0.35">
      <c r="A203" s="2">
        <v>44228</v>
      </c>
      <c r="B203" t="s">
        <v>50</v>
      </c>
      <c r="C203" t="s">
        <v>51</v>
      </c>
      <c r="D203" t="s">
        <v>52</v>
      </c>
      <c r="E203" t="s">
        <v>26</v>
      </c>
      <c r="F203">
        <v>8524.4000000000015</v>
      </c>
      <c r="G203" t="s">
        <v>43</v>
      </c>
      <c r="H203">
        <v>15000</v>
      </c>
      <c r="I203" s="4">
        <f t="shared" si="3"/>
        <v>0</v>
      </c>
      <c r="J203" s="6">
        <f>Sales_Data[[#This Row],[Sales Amount]]-Sales_Data[[#This Row],[Target]]</f>
        <v>-6475.5999999999985</v>
      </c>
    </row>
    <row r="204" spans="1:10" x14ac:dyDescent="0.35">
      <c r="A204" s="2">
        <v>44228</v>
      </c>
      <c r="B204" t="s">
        <v>34</v>
      </c>
      <c r="C204" t="s">
        <v>35</v>
      </c>
      <c r="D204" t="s">
        <v>36</v>
      </c>
      <c r="E204" t="s">
        <v>26</v>
      </c>
      <c r="F204">
        <v>8772</v>
      </c>
      <c r="G204" t="s">
        <v>43</v>
      </c>
      <c r="H204">
        <v>15000</v>
      </c>
      <c r="I204" s="4">
        <f t="shared" si="3"/>
        <v>0</v>
      </c>
      <c r="J204" s="6">
        <f>Sales_Data[[#This Row],[Sales Amount]]-Sales_Data[[#This Row],[Target]]</f>
        <v>-6228</v>
      </c>
    </row>
    <row r="205" spans="1:10" x14ac:dyDescent="0.35">
      <c r="A205" s="2">
        <v>44228</v>
      </c>
      <c r="B205" t="s">
        <v>34</v>
      </c>
      <c r="C205" t="s">
        <v>35</v>
      </c>
      <c r="D205" t="s">
        <v>36</v>
      </c>
      <c r="E205" t="s">
        <v>26</v>
      </c>
      <c r="F205">
        <v>17328.300000000003</v>
      </c>
      <c r="G205" t="s">
        <v>43</v>
      </c>
      <c r="H205">
        <v>15000</v>
      </c>
      <c r="I205" s="4">
        <f t="shared" si="3"/>
        <v>1732.8300000000004</v>
      </c>
      <c r="J205" s="6">
        <f>Sales_Data[[#This Row],[Sales Amount]]-Sales_Data[[#This Row],[Target]]</f>
        <v>2328.3000000000029</v>
      </c>
    </row>
    <row r="206" spans="1:10" x14ac:dyDescent="0.35">
      <c r="A206" s="2">
        <v>44228</v>
      </c>
      <c r="B206" t="s">
        <v>56</v>
      </c>
      <c r="C206" t="s">
        <v>57</v>
      </c>
      <c r="D206" t="s">
        <v>58</v>
      </c>
      <c r="E206" t="s">
        <v>26</v>
      </c>
      <c r="F206">
        <v>21438.899999999998</v>
      </c>
      <c r="G206" t="s">
        <v>11</v>
      </c>
      <c r="H206">
        <v>15000</v>
      </c>
      <c r="I206" s="4">
        <f t="shared" si="3"/>
        <v>2143.89</v>
      </c>
      <c r="J206" s="6">
        <f>Sales_Data[[#This Row],[Sales Amount]]-Sales_Data[[#This Row],[Target]]</f>
        <v>6438.8999999999978</v>
      </c>
    </row>
    <row r="207" spans="1:10" x14ac:dyDescent="0.35">
      <c r="A207" s="2">
        <v>44228</v>
      </c>
      <c r="B207" t="s">
        <v>50</v>
      </c>
      <c r="C207" t="s">
        <v>51</v>
      </c>
      <c r="D207" t="s">
        <v>52</v>
      </c>
      <c r="E207" t="s">
        <v>26</v>
      </c>
      <c r="F207">
        <v>26556.799999999999</v>
      </c>
      <c r="G207" t="s">
        <v>15</v>
      </c>
      <c r="H207">
        <v>15000</v>
      </c>
      <c r="I207" s="4">
        <f t="shared" si="3"/>
        <v>2655.6800000000003</v>
      </c>
      <c r="J207" s="6">
        <f>Sales_Data[[#This Row],[Sales Amount]]-Sales_Data[[#This Row],[Target]]</f>
        <v>11556.8</v>
      </c>
    </row>
    <row r="208" spans="1:10" x14ac:dyDescent="0.35">
      <c r="A208" s="2">
        <v>44228</v>
      </c>
      <c r="B208" t="s">
        <v>50</v>
      </c>
      <c r="C208" t="s">
        <v>51</v>
      </c>
      <c r="D208" t="s">
        <v>52</v>
      </c>
      <c r="E208" t="s">
        <v>26</v>
      </c>
      <c r="F208">
        <v>33132.600000000006</v>
      </c>
      <c r="G208" t="s">
        <v>43</v>
      </c>
      <c r="H208">
        <v>15000</v>
      </c>
      <c r="I208" s="4">
        <f t="shared" si="3"/>
        <v>3313.2600000000007</v>
      </c>
      <c r="J208" s="6">
        <f>Sales_Data[[#This Row],[Sales Amount]]-Sales_Data[[#This Row],[Target]]</f>
        <v>18132.600000000006</v>
      </c>
    </row>
    <row r="209" spans="1:10" x14ac:dyDescent="0.35">
      <c r="A209" s="2">
        <v>44256</v>
      </c>
      <c r="B209" t="s">
        <v>34</v>
      </c>
      <c r="C209" t="s">
        <v>35</v>
      </c>
      <c r="D209" t="s">
        <v>36</v>
      </c>
      <c r="E209" t="s">
        <v>26</v>
      </c>
      <c r="F209">
        <v>6544.8</v>
      </c>
      <c r="G209" t="s">
        <v>11</v>
      </c>
      <c r="H209">
        <v>15000</v>
      </c>
      <c r="I209" s="4">
        <f t="shared" si="3"/>
        <v>0</v>
      </c>
      <c r="J209" s="6">
        <f>Sales_Data[[#This Row],[Sales Amount]]-Sales_Data[[#This Row],[Target]]</f>
        <v>-8455.2000000000007</v>
      </c>
    </row>
    <row r="210" spans="1:10" x14ac:dyDescent="0.35">
      <c r="A210" s="2">
        <v>44256</v>
      </c>
      <c r="B210" t="s">
        <v>50</v>
      </c>
      <c r="C210" t="s">
        <v>51</v>
      </c>
      <c r="D210" t="s">
        <v>52</v>
      </c>
      <c r="E210" t="s">
        <v>26</v>
      </c>
      <c r="F210">
        <v>11166.300000000001</v>
      </c>
      <c r="G210" t="s">
        <v>15</v>
      </c>
      <c r="H210">
        <v>15000</v>
      </c>
      <c r="I210" s="4">
        <f t="shared" si="3"/>
        <v>0</v>
      </c>
      <c r="J210" s="6">
        <f>Sales_Data[[#This Row],[Sales Amount]]-Sales_Data[[#This Row],[Target]]</f>
        <v>-3833.6999999999989</v>
      </c>
    </row>
    <row r="211" spans="1:10" x14ac:dyDescent="0.35">
      <c r="A211" s="2">
        <v>44256</v>
      </c>
      <c r="B211" t="s">
        <v>34</v>
      </c>
      <c r="C211" t="s">
        <v>35</v>
      </c>
      <c r="D211" t="s">
        <v>36</v>
      </c>
      <c r="E211" t="s">
        <v>26</v>
      </c>
      <c r="F211">
        <v>11403</v>
      </c>
      <c r="G211" t="s">
        <v>15</v>
      </c>
      <c r="H211">
        <v>15000</v>
      </c>
      <c r="I211" s="4">
        <f t="shared" si="3"/>
        <v>0</v>
      </c>
      <c r="J211" s="6">
        <f>Sales_Data[[#This Row],[Sales Amount]]-Sales_Data[[#This Row],[Target]]</f>
        <v>-3597</v>
      </c>
    </row>
    <row r="212" spans="1:10" x14ac:dyDescent="0.35">
      <c r="A212" s="2">
        <v>44256</v>
      </c>
      <c r="B212" t="s">
        <v>34</v>
      </c>
      <c r="C212" t="s">
        <v>35</v>
      </c>
      <c r="D212" t="s">
        <v>36</v>
      </c>
      <c r="E212" t="s">
        <v>26</v>
      </c>
      <c r="F212">
        <v>11554.400000000001</v>
      </c>
      <c r="G212" t="s">
        <v>15</v>
      </c>
      <c r="H212">
        <v>15000</v>
      </c>
      <c r="I212" s="4">
        <f t="shared" si="3"/>
        <v>0</v>
      </c>
      <c r="J212" s="6">
        <f>Sales_Data[[#This Row],[Sales Amount]]-Sales_Data[[#This Row],[Target]]</f>
        <v>-3445.5999999999985</v>
      </c>
    </row>
    <row r="213" spans="1:10" x14ac:dyDescent="0.35">
      <c r="A213" s="2">
        <v>44256</v>
      </c>
      <c r="B213" t="s">
        <v>23</v>
      </c>
      <c r="C213" t="s">
        <v>24</v>
      </c>
      <c r="D213" t="s">
        <v>25</v>
      </c>
      <c r="E213" t="s">
        <v>26</v>
      </c>
      <c r="F213">
        <v>12143.999999999998</v>
      </c>
      <c r="G213" t="s">
        <v>15</v>
      </c>
      <c r="H213">
        <v>15000</v>
      </c>
      <c r="I213" s="4">
        <f t="shared" si="3"/>
        <v>0</v>
      </c>
      <c r="J213" s="6">
        <f>Sales_Data[[#This Row],[Sales Amount]]-Sales_Data[[#This Row],[Target]]</f>
        <v>-2856.0000000000018</v>
      </c>
    </row>
    <row r="214" spans="1:10" x14ac:dyDescent="0.35">
      <c r="A214" s="2">
        <v>44256</v>
      </c>
      <c r="B214" t="s">
        <v>23</v>
      </c>
      <c r="C214" t="s">
        <v>24</v>
      </c>
      <c r="D214" t="s">
        <v>25</v>
      </c>
      <c r="E214" t="s">
        <v>26</v>
      </c>
      <c r="F214">
        <v>13244.7</v>
      </c>
      <c r="G214" t="s">
        <v>11</v>
      </c>
      <c r="H214">
        <v>15000</v>
      </c>
      <c r="I214" s="4">
        <f t="shared" si="3"/>
        <v>0</v>
      </c>
      <c r="J214" s="6">
        <f>Sales_Data[[#This Row],[Sales Amount]]-Sales_Data[[#This Row],[Target]]</f>
        <v>-1755.2999999999993</v>
      </c>
    </row>
    <row r="215" spans="1:10" x14ac:dyDescent="0.35">
      <c r="A215" s="2">
        <v>44256</v>
      </c>
      <c r="B215" t="s">
        <v>47</v>
      </c>
      <c r="C215" t="s">
        <v>48</v>
      </c>
      <c r="D215" t="s">
        <v>49</v>
      </c>
      <c r="E215" t="s">
        <v>26</v>
      </c>
      <c r="F215">
        <v>23014.400000000001</v>
      </c>
      <c r="G215" t="s">
        <v>11</v>
      </c>
      <c r="H215">
        <v>15000</v>
      </c>
      <c r="I215" s="4">
        <f t="shared" si="3"/>
        <v>2301.44</v>
      </c>
      <c r="J215" s="6">
        <f>Sales_Data[[#This Row],[Sales Amount]]-Sales_Data[[#This Row],[Target]]</f>
        <v>8014.4000000000015</v>
      </c>
    </row>
    <row r="216" spans="1:10" x14ac:dyDescent="0.35">
      <c r="A216" s="2">
        <v>44256</v>
      </c>
      <c r="B216" t="s">
        <v>23</v>
      </c>
      <c r="C216" t="s">
        <v>24</v>
      </c>
      <c r="D216" t="s">
        <v>25</v>
      </c>
      <c r="E216" t="s">
        <v>26</v>
      </c>
      <c r="F216">
        <v>26200</v>
      </c>
      <c r="G216" t="s">
        <v>15</v>
      </c>
      <c r="H216">
        <v>15000</v>
      </c>
      <c r="I216" s="4">
        <f t="shared" si="3"/>
        <v>2620</v>
      </c>
      <c r="J216" s="6">
        <f>Sales_Data[[#This Row],[Sales Amount]]-Sales_Data[[#This Row],[Target]]</f>
        <v>11200</v>
      </c>
    </row>
    <row r="217" spans="1:10" x14ac:dyDescent="0.35">
      <c r="A217" s="2">
        <v>44256</v>
      </c>
      <c r="B217" t="s">
        <v>50</v>
      </c>
      <c r="C217" t="s">
        <v>51</v>
      </c>
      <c r="D217" t="s">
        <v>52</v>
      </c>
      <c r="E217" t="s">
        <v>26</v>
      </c>
      <c r="F217">
        <v>28286.399999999998</v>
      </c>
      <c r="G217" t="s">
        <v>11</v>
      </c>
      <c r="H217">
        <v>15000</v>
      </c>
      <c r="I217" s="4">
        <f t="shared" si="3"/>
        <v>2828.64</v>
      </c>
      <c r="J217" s="6">
        <f>Sales_Data[[#This Row],[Sales Amount]]-Sales_Data[[#This Row],[Target]]</f>
        <v>13286.399999999998</v>
      </c>
    </row>
    <row r="218" spans="1:10" x14ac:dyDescent="0.35">
      <c r="A218" s="2">
        <v>44256</v>
      </c>
      <c r="B218" t="s">
        <v>23</v>
      </c>
      <c r="C218" t="s">
        <v>24</v>
      </c>
      <c r="D218" t="s">
        <v>25</v>
      </c>
      <c r="E218" t="s">
        <v>26</v>
      </c>
      <c r="F218">
        <v>35715.4</v>
      </c>
      <c r="G218" t="s">
        <v>15</v>
      </c>
      <c r="H218">
        <v>15000</v>
      </c>
      <c r="I218" s="4">
        <f t="shared" si="3"/>
        <v>3571.5400000000004</v>
      </c>
      <c r="J218" s="6">
        <f>Sales_Data[[#This Row],[Sales Amount]]-Sales_Data[[#This Row],[Target]]</f>
        <v>20715.400000000001</v>
      </c>
    </row>
    <row r="219" spans="1:10" x14ac:dyDescent="0.35">
      <c r="A219" s="2">
        <v>44287</v>
      </c>
      <c r="B219" t="s">
        <v>56</v>
      </c>
      <c r="C219" t="s">
        <v>57</v>
      </c>
      <c r="D219" t="s">
        <v>58</v>
      </c>
      <c r="E219" t="s">
        <v>26</v>
      </c>
      <c r="F219">
        <v>6960</v>
      </c>
      <c r="G219" t="s">
        <v>43</v>
      </c>
      <c r="H219">
        <v>15000</v>
      </c>
      <c r="I219" s="4">
        <f t="shared" si="3"/>
        <v>0</v>
      </c>
      <c r="J219" s="6">
        <f>Sales_Data[[#This Row],[Sales Amount]]-Sales_Data[[#This Row],[Target]]</f>
        <v>-8040</v>
      </c>
    </row>
    <row r="220" spans="1:10" x14ac:dyDescent="0.35">
      <c r="A220" s="2">
        <v>44287</v>
      </c>
      <c r="B220" t="s">
        <v>47</v>
      </c>
      <c r="C220" t="s">
        <v>48</v>
      </c>
      <c r="D220" t="s">
        <v>49</v>
      </c>
      <c r="E220" t="s">
        <v>26</v>
      </c>
      <c r="F220">
        <v>9627.8999999999978</v>
      </c>
      <c r="G220" t="s">
        <v>11</v>
      </c>
      <c r="H220">
        <v>15000</v>
      </c>
      <c r="I220" s="4">
        <f t="shared" si="3"/>
        <v>0</v>
      </c>
      <c r="J220" s="6">
        <f>Sales_Data[[#This Row],[Sales Amount]]-Sales_Data[[#This Row],[Target]]</f>
        <v>-5372.1000000000022</v>
      </c>
    </row>
    <row r="221" spans="1:10" x14ac:dyDescent="0.35">
      <c r="A221" s="2">
        <v>44287</v>
      </c>
      <c r="B221" t="s">
        <v>34</v>
      </c>
      <c r="C221" t="s">
        <v>35</v>
      </c>
      <c r="D221" t="s">
        <v>36</v>
      </c>
      <c r="E221" t="s">
        <v>26</v>
      </c>
      <c r="F221">
        <v>13725.600000000002</v>
      </c>
      <c r="G221" t="s">
        <v>43</v>
      </c>
      <c r="H221">
        <v>15000</v>
      </c>
      <c r="I221" s="4">
        <f t="shared" si="3"/>
        <v>0</v>
      </c>
      <c r="J221" s="6">
        <f>Sales_Data[[#This Row],[Sales Amount]]-Sales_Data[[#This Row],[Target]]</f>
        <v>-1274.3999999999978</v>
      </c>
    </row>
    <row r="222" spans="1:10" x14ac:dyDescent="0.35">
      <c r="A222" s="2">
        <v>44287</v>
      </c>
      <c r="B222" t="s">
        <v>47</v>
      </c>
      <c r="C222" t="s">
        <v>48</v>
      </c>
      <c r="D222" t="s">
        <v>49</v>
      </c>
      <c r="E222" t="s">
        <v>26</v>
      </c>
      <c r="F222">
        <v>15353.2</v>
      </c>
      <c r="G222" t="s">
        <v>11</v>
      </c>
      <c r="H222">
        <v>15000</v>
      </c>
      <c r="I222" s="4">
        <f t="shared" si="3"/>
        <v>1535.3200000000002</v>
      </c>
      <c r="J222" s="6">
        <f>Sales_Data[[#This Row],[Sales Amount]]-Sales_Data[[#This Row],[Target]]</f>
        <v>353.20000000000073</v>
      </c>
    </row>
    <row r="223" spans="1:10" x14ac:dyDescent="0.35">
      <c r="A223" s="2">
        <v>44287</v>
      </c>
      <c r="B223" t="s">
        <v>23</v>
      </c>
      <c r="C223" t="s">
        <v>24</v>
      </c>
      <c r="D223" t="s">
        <v>25</v>
      </c>
      <c r="E223" t="s">
        <v>26</v>
      </c>
      <c r="F223">
        <v>18994.5</v>
      </c>
      <c r="G223" t="s">
        <v>15</v>
      </c>
      <c r="H223">
        <v>15000</v>
      </c>
      <c r="I223" s="4">
        <f t="shared" si="3"/>
        <v>1899.45</v>
      </c>
      <c r="J223" s="6">
        <f>Sales_Data[[#This Row],[Sales Amount]]-Sales_Data[[#This Row],[Target]]</f>
        <v>3994.5</v>
      </c>
    </row>
    <row r="224" spans="1:10" x14ac:dyDescent="0.35">
      <c r="A224" s="2">
        <v>44287</v>
      </c>
      <c r="B224" t="s">
        <v>23</v>
      </c>
      <c r="C224" t="s">
        <v>24</v>
      </c>
      <c r="D224" t="s">
        <v>25</v>
      </c>
      <c r="E224" t="s">
        <v>26</v>
      </c>
      <c r="F224">
        <v>28628.799999999996</v>
      </c>
      <c r="G224" t="s">
        <v>43</v>
      </c>
      <c r="H224">
        <v>15000</v>
      </c>
      <c r="I224" s="4">
        <f t="shared" si="3"/>
        <v>2862.8799999999997</v>
      </c>
      <c r="J224" s="6">
        <f>Sales_Data[[#This Row],[Sales Amount]]-Sales_Data[[#This Row],[Target]]</f>
        <v>13628.799999999996</v>
      </c>
    </row>
    <row r="225" spans="1:10" x14ac:dyDescent="0.35">
      <c r="A225" s="2">
        <v>44317</v>
      </c>
      <c r="B225" t="s">
        <v>56</v>
      </c>
      <c r="C225" t="s">
        <v>57</v>
      </c>
      <c r="D225" t="s">
        <v>58</v>
      </c>
      <c r="E225" t="s">
        <v>26</v>
      </c>
      <c r="F225">
        <v>10948</v>
      </c>
      <c r="G225" t="s">
        <v>11</v>
      </c>
      <c r="H225">
        <v>15000</v>
      </c>
      <c r="I225" s="4">
        <f t="shared" si="3"/>
        <v>0</v>
      </c>
      <c r="J225" s="6">
        <f>Sales_Data[[#This Row],[Sales Amount]]-Sales_Data[[#This Row],[Target]]</f>
        <v>-4052</v>
      </c>
    </row>
    <row r="226" spans="1:10" x14ac:dyDescent="0.35">
      <c r="A226" s="2">
        <v>44317</v>
      </c>
      <c r="B226" t="s">
        <v>50</v>
      </c>
      <c r="C226" t="s">
        <v>51</v>
      </c>
      <c r="D226" t="s">
        <v>52</v>
      </c>
      <c r="E226" t="s">
        <v>26</v>
      </c>
      <c r="F226">
        <v>13044.899999999998</v>
      </c>
      <c r="G226" t="s">
        <v>11</v>
      </c>
      <c r="H226">
        <v>15000</v>
      </c>
      <c r="I226" s="4">
        <f t="shared" si="3"/>
        <v>0</v>
      </c>
      <c r="J226" s="6">
        <f>Sales_Data[[#This Row],[Sales Amount]]-Sales_Data[[#This Row],[Target]]</f>
        <v>-1955.1000000000022</v>
      </c>
    </row>
    <row r="227" spans="1:10" x14ac:dyDescent="0.35">
      <c r="A227" s="2">
        <v>44317</v>
      </c>
      <c r="B227" t="s">
        <v>47</v>
      </c>
      <c r="C227" t="s">
        <v>48</v>
      </c>
      <c r="D227" t="s">
        <v>49</v>
      </c>
      <c r="E227" t="s">
        <v>26</v>
      </c>
      <c r="F227">
        <v>28616</v>
      </c>
      <c r="G227" t="s">
        <v>43</v>
      </c>
      <c r="H227">
        <v>15000</v>
      </c>
      <c r="I227" s="4">
        <f t="shared" si="3"/>
        <v>2861.6000000000004</v>
      </c>
      <c r="J227" s="6">
        <f>Sales_Data[[#This Row],[Sales Amount]]-Sales_Data[[#This Row],[Target]]</f>
        <v>13616</v>
      </c>
    </row>
    <row r="228" spans="1:10" x14ac:dyDescent="0.35">
      <c r="A228" s="2">
        <v>44317</v>
      </c>
      <c r="B228" t="s">
        <v>34</v>
      </c>
      <c r="C228" t="s">
        <v>35</v>
      </c>
      <c r="D228" t="s">
        <v>36</v>
      </c>
      <c r="E228" t="s">
        <v>26</v>
      </c>
      <c r="F228">
        <v>30377.399999999998</v>
      </c>
      <c r="G228" t="s">
        <v>43</v>
      </c>
      <c r="H228">
        <v>15000</v>
      </c>
      <c r="I228" s="4">
        <f t="shared" si="3"/>
        <v>3037.74</v>
      </c>
      <c r="J228" s="6">
        <f>Sales_Data[[#This Row],[Sales Amount]]-Sales_Data[[#This Row],[Target]]</f>
        <v>15377.399999999998</v>
      </c>
    </row>
    <row r="229" spans="1:10" x14ac:dyDescent="0.35">
      <c r="A229" s="2">
        <v>44317</v>
      </c>
      <c r="B229" t="s">
        <v>47</v>
      </c>
      <c r="C229" t="s">
        <v>48</v>
      </c>
      <c r="D229" t="s">
        <v>49</v>
      </c>
      <c r="E229" t="s">
        <v>26</v>
      </c>
      <c r="F229">
        <v>35351</v>
      </c>
      <c r="G229" t="s">
        <v>15</v>
      </c>
      <c r="H229">
        <v>15000</v>
      </c>
      <c r="I229" s="4">
        <f t="shared" si="3"/>
        <v>3535.1000000000004</v>
      </c>
      <c r="J229" s="6">
        <f>Sales_Data[[#This Row],[Sales Amount]]-Sales_Data[[#This Row],[Target]]</f>
        <v>20351</v>
      </c>
    </row>
    <row r="230" spans="1:10" x14ac:dyDescent="0.35">
      <c r="A230" s="2">
        <v>44348</v>
      </c>
      <c r="B230" t="s">
        <v>47</v>
      </c>
      <c r="C230" t="s">
        <v>48</v>
      </c>
      <c r="D230" t="s">
        <v>49</v>
      </c>
      <c r="E230" t="s">
        <v>26</v>
      </c>
      <c r="F230">
        <v>6872.7999999999993</v>
      </c>
      <c r="G230" t="s">
        <v>11</v>
      </c>
      <c r="H230">
        <v>15000</v>
      </c>
      <c r="I230" s="4">
        <f t="shared" si="3"/>
        <v>0</v>
      </c>
      <c r="J230" s="6">
        <f>Sales_Data[[#This Row],[Sales Amount]]-Sales_Data[[#This Row],[Target]]</f>
        <v>-8127.2000000000007</v>
      </c>
    </row>
    <row r="231" spans="1:10" x14ac:dyDescent="0.35">
      <c r="A231" s="2">
        <v>44348</v>
      </c>
      <c r="B231" t="s">
        <v>34</v>
      </c>
      <c r="C231" t="s">
        <v>35</v>
      </c>
      <c r="D231" t="s">
        <v>36</v>
      </c>
      <c r="E231" t="s">
        <v>26</v>
      </c>
      <c r="F231">
        <v>8827</v>
      </c>
      <c r="G231" t="s">
        <v>43</v>
      </c>
      <c r="H231">
        <v>15000</v>
      </c>
      <c r="I231" s="4">
        <f t="shared" si="3"/>
        <v>0</v>
      </c>
      <c r="J231" s="6">
        <f>Sales_Data[[#This Row],[Sales Amount]]-Sales_Data[[#This Row],[Target]]</f>
        <v>-6173</v>
      </c>
    </row>
    <row r="232" spans="1:10" x14ac:dyDescent="0.35">
      <c r="A232" s="2">
        <v>44348</v>
      </c>
      <c r="B232" t="s">
        <v>56</v>
      </c>
      <c r="C232" t="s">
        <v>57</v>
      </c>
      <c r="D232" t="s">
        <v>58</v>
      </c>
      <c r="E232" t="s">
        <v>26</v>
      </c>
      <c r="F232">
        <v>9836.8000000000011</v>
      </c>
      <c r="G232" t="s">
        <v>11</v>
      </c>
      <c r="H232">
        <v>15000</v>
      </c>
      <c r="I232" s="4">
        <f t="shared" si="3"/>
        <v>0</v>
      </c>
      <c r="J232" s="6">
        <f>Sales_Data[[#This Row],[Sales Amount]]-Sales_Data[[#This Row],[Target]]</f>
        <v>-5163.1999999999989</v>
      </c>
    </row>
    <row r="233" spans="1:10" x14ac:dyDescent="0.35">
      <c r="A233" s="2">
        <v>44348</v>
      </c>
      <c r="B233" t="s">
        <v>34</v>
      </c>
      <c r="C233" t="s">
        <v>35</v>
      </c>
      <c r="D233" t="s">
        <v>36</v>
      </c>
      <c r="E233" t="s">
        <v>26</v>
      </c>
      <c r="F233">
        <v>10032</v>
      </c>
      <c r="G233" t="s">
        <v>11</v>
      </c>
      <c r="H233">
        <v>15000</v>
      </c>
      <c r="I233" s="4">
        <f t="shared" si="3"/>
        <v>0</v>
      </c>
      <c r="J233" s="6">
        <f>Sales_Data[[#This Row],[Sales Amount]]-Sales_Data[[#This Row],[Target]]</f>
        <v>-4968</v>
      </c>
    </row>
    <row r="234" spans="1:10" x14ac:dyDescent="0.35">
      <c r="A234" s="2">
        <v>44348</v>
      </c>
      <c r="B234" t="s">
        <v>34</v>
      </c>
      <c r="C234" t="s">
        <v>35</v>
      </c>
      <c r="D234" t="s">
        <v>36</v>
      </c>
      <c r="E234" t="s">
        <v>26</v>
      </c>
      <c r="F234">
        <v>15953.599999999999</v>
      </c>
      <c r="G234" t="s">
        <v>15</v>
      </c>
      <c r="H234">
        <v>15000</v>
      </c>
      <c r="I234" s="4">
        <f t="shared" si="3"/>
        <v>1595.36</v>
      </c>
      <c r="J234" s="6">
        <f>Sales_Data[[#This Row],[Sales Amount]]-Sales_Data[[#This Row],[Target]]</f>
        <v>953.59999999999854</v>
      </c>
    </row>
    <row r="235" spans="1:10" x14ac:dyDescent="0.35">
      <c r="A235" s="2">
        <v>44348</v>
      </c>
      <c r="B235" t="s">
        <v>47</v>
      </c>
      <c r="C235" t="s">
        <v>48</v>
      </c>
      <c r="D235" t="s">
        <v>49</v>
      </c>
      <c r="E235" t="s">
        <v>26</v>
      </c>
      <c r="F235">
        <v>25560</v>
      </c>
      <c r="G235" t="s">
        <v>11</v>
      </c>
      <c r="H235">
        <v>15000</v>
      </c>
      <c r="I235" s="4">
        <f t="shared" si="3"/>
        <v>2556</v>
      </c>
      <c r="J235" s="6">
        <f>Sales_Data[[#This Row],[Sales Amount]]-Sales_Data[[#This Row],[Target]]</f>
        <v>10560</v>
      </c>
    </row>
    <row r="236" spans="1:10" x14ac:dyDescent="0.35">
      <c r="A236" s="2">
        <v>44348</v>
      </c>
      <c r="B236" t="s">
        <v>34</v>
      </c>
      <c r="C236" t="s">
        <v>35</v>
      </c>
      <c r="D236" t="s">
        <v>36</v>
      </c>
      <c r="E236" t="s">
        <v>26</v>
      </c>
      <c r="F236">
        <v>35695</v>
      </c>
      <c r="G236" t="s">
        <v>15</v>
      </c>
      <c r="H236">
        <v>15000</v>
      </c>
      <c r="I236" s="4">
        <f t="shared" si="3"/>
        <v>3569.5</v>
      </c>
      <c r="J236" s="6">
        <f>Sales_Data[[#This Row],[Sales Amount]]-Sales_Data[[#This Row],[Target]]</f>
        <v>20695</v>
      </c>
    </row>
    <row r="237" spans="1:10" x14ac:dyDescent="0.35">
      <c r="A237" s="2">
        <v>44378</v>
      </c>
      <c r="B237" t="s">
        <v>56</v>
      </c>
      <c r="C237" t="s">
        <v>57</v>
      </c>
      <c r="D237" t="s">
        <v>58</v>
      </c>
      <c r="E237" t="s">
        <v>26</v>
      </c>
      <c r="F237">
        <v>9405.2999999999993</v>
      </c>
      <c r="G237" t="s">
        <v>15</v>
      </c>
      <c r="H237">
        <v>15000</v>
      </c>
      <c r="I237" s="4">
        <f t="shared" si="3"/>
        <v>0</v>
      </c>
      <c r="J237" s="6">
        <f>Sales_Data[[#This Row],[Sales Amount]]-Sales_Data[[#This Row],[Target]]</f>
        <v>-5594.7000000000007</v>
      </c>
    </row>
    <row r="238" spans="1:10" x14ac:dyDescent="0.35">
      <c r="A238" s="2">
        <v>44378</v>
      </c>
      <c r="B238" t="s">
        <v>47</v>
      </c>
      <c r="C238" t="s">
        <v>48</v>
      </c>
      <c r="D238" t="s">
        <v>49</v>
      </c>
      <c r="E238" t="s">
        <v>26</v>
      </c>
      <c r="F238">
        <v>9704.1999999999989</v>
      </c>
      <c r="G238" t="s">
        <v>43</v>
      </c>
      <c r="H238">
        <v>15000</v>
      </c>
      <c r="I238" s="4">
        <f t="shared" si="3"/>
        <v>0</v>
      </c>
      <c r="J238" s="6">
        <f>Sales_Data[[#This Row],[Sales Amount]]-Sales_Data[[#This Row],[Target]]</f>
        <v>-5295.8000000000011</v>
      </c>
    </row>
    <row r="239" spans="1:10" x14ac:dyDescent="0.35">
      <c r="A239" s="2">
        <v>44378</v>
      </c>
      <c r="B239" t="s">
        <v>56</v>
      </c>
      <c r="C239" t="s">
        <v>57</v>
      </c>
      <c r="D239" t="s">
        <v>58</v>
      </c>
      <c r="E239" t="s">
        <v>26</v>
      </c>
      <c r="F239">
        <v>13674</v>
      </c>
      <c r="G239" t="s">
        <v>15</v>
      </c>
      <c r="H239">
        <v>15000</v>
      </c>
      <c r="I239" s="4">
        <f t="shared" si="3"/>
        <v>0</v>
      </c>
      <c r="J239" s="6">
        <f>Sales_Data[[#This Row],[Sales Amount]]-Sales_Data[[#This Row],[Target]]</f>
        <v>-1326</v>
      </c>
    </row>
    <row r="240" spans="1:10" x14ac:dyDescent="0.35">
      <c r="A240" s="2">
        <v>44378</v>
      </c>
      <c r="B240" t="s">
        <v>34</v>
      </c>
      <c r="C240" t="s">
        <v>35</v>
      </c>
      <c r="D240" t="s">
        <v>36</v>
      </c>
      <c r="E240" t="s">
        <v>26</v>
      </c>
      <c r="F240">
        <v>21120.400000000001</v>
      </c>
      <c r="G240" t="s">
        <v>15</v>
      </c>
      <c r="H240">
        <v>15000</v>
      </c>
      <c r="I240" s="4">
        <f t="shared" si="3"/>
        <v>2112.0400000000004</v>
      </c>
      <c r="J240" s="6">
        <f>Sales_Data[[#This Row],[Sales Amount]]-Sales_Data[[#This Row],[Target]]</f>
        <v>6120.4000000000015</v>
      </c>
    </row>
    <row r="241" spans="1:10" x14ac:dyDescent="0.35">
      <c r="A241" s="2">
        <v>44378</v>
      </c>
      <c r="B241" t="s">
        <v>34</v>
      </c>
      <c r="C241" t="s">
        <v>35</v>
      </c>
      <c r="D241" t="s">
        <v>36</v>
      </c>
      <c r="E241" t="s">
        <v>26</v>
      </c>
      <c r="F241">
        <v>23997.600000000002</v>
      </c>
      <c r="G241" t="s">
        <v>11</v>
      </c>
      <c r="H241">
        <v>15000</v>
      </c>
      <c r="I241" s="4">
        <f t="shared" si="3"/>
        <v>2399.7600000000002</v>
      </c>
      <c r="J241" s="6">
        <f>Sales_Data[[#This Row],[Sales Amount]]-Sales_Data[[#This Row],[Target]]</f>
        <v>8997.6000000000022</v>
      </c>
    </row>
    <row r="242" spans="1:10" x14ac:dyDescent="0.35">
      <c r="A242" s="2">
        <v>44378</v>
      </c>
      <c r="B242" t="s">
        <v>34</v>
      </c>
      <c r="C242" t="s">
        <v>35</v>
      </c>
      <c r="D242" t="s">
        <v>36</v>
      </c>
      <c r="E242" t="s">
        <v>26</v>
      </c>
      <c r="F242">
        <v>35715.4</v>
      </c>
      <c r="G242" t="s">
        <v>43</v>
      </c>
      <c r="H242">
        <v>15000</v>
      </c>
      <c r="I242" s="4">
        <f t="shared" si="3"/>
        <v>3571.5400000000004</v>
      </c>
      <c r="J242" s="6">
        <f>Sales_Data[[#This Row],[Sales Amount]]-Sales_Data[[#This Row],[Target]]</f>
        <v>20715.400000000001</v>
      </c>
    </row>
    <row r="243" spans="1:10" x14ac:dyDescent="0.35">
      <c r="A243" s="2">
        <v>44409</v>
      </c>
      <c r="B243" t="s">
        <v>34</v>
      </c>
      <c r="C243" t="s">
        <v>35</v>
      </c>
      <c r="D243" t="s">
        <v>36</v>
      </c>
      <c r="E243" t="s">
        <v>26</v>
      </c>
      <c r="F243">
        <v>3386.6000000000004</v>
      </c>
      <c r="G243" t="s">
        <v>15</v>
      </c>
      <c r="H243">
        <v>15000</v>
      </c>
      <c r="I243" s="4">
        <f t="shared" si="3"/>
        <v>0</v>
      </c>
      <c r="J243" s="6">
        <f>Sales_Data[[#This Row],[Sales Amount]]-Sales_Data[[#This Row],[Target]]</f>
        <v>-11613.4</v>
      </c>
    </row>
    <row r="244" spans="1:10" x14ac:dyDescent="0.35">
      <c r="A244" s="2">
        <v>44409</v>
      </c>
      <c r="B244" t="s">
        <v>47</v>
      </c>
      <c r="C244" t="s">
        <v>48</v>
      </c>
      <c r="D244" t="s">
        <v>49</v>
      </c>
      <c r="E244" t="s">
        <v>26</v>
      </c>
      <c r="F244">
        <v>4028</v>
      </c>
      <c r="G244" t="s">
        <v>11</v>
      </c>
      <c r="H244">
        <v>15000</v>
      </c>
      <c r="I244" s="4">
        <f t="shared" si="3"/>
        <v>0</v>
      </c>
      <c r="J244" s="6">
        <f>Sales_Data[[#This Row],[Sales Amount]]-Sales_Data[[#This Row],[Target]]</f>
        <v>-10972</v>
      </c>
    </row>
    <row r="245" spans="1:10" x14ac:dyDescent="0.35">
      <c r="A245" s="2">
        <v>44409</v>
      </c>
      <c r="B245" t="s">
        <v>23</v>
      </c>
      <c r="C245" t="s">
        <v>24</v>
      </c>
      <c r="D245" t="s">
        <v>25</v>
      </c>
      <c r="E245" t="s">
        <v>26</v>
      </c>
      <c r="F245">
        <v>5532.7999999999993</v>
      </c>
      <c r="G245" t="s">
        <v>15</v>
      </c>
      <c r="H245">
        <v>15000</v>
      </c>
      <c r="I245" s="4">
        <f t="shared" si="3"/>
        <v>0</v>
      </c>
      <c r="J245" s="6">
        <f>Sales_Data[[#This Row],[Sales Amount]]-Sales_Data[[#This Row],[Target]]</f>
        <v>-9467.2000000000007</v>
      </c>
    </row>
    <row r="246" spans="1:10" x14ac:dyDescent="0.35">
      <c r="A246" s="2">
        <v>44409</v>
      </c>
      <c r="B246" t="s">
        <v>34</v>
      </c>
      <c r="C246" t="s">
        <v>35</v>
      </c>
      <c r="D246" t="s">
        <v>36</v>
      </c>
      <c r="E246" t="s">
        <v>26</v>
      </c>
      <c r="F246">
        <v>10200</v>
      </c>
      <c r="G246" t="s">
        <v>43</v>
      </c>
      <c r="H246">
        <v>15000</v>
      </c>
      <c r="I246" s="4">
        <f t="shared" si="3"/>
        <v>0</v>
      </c>
      <c r="J246" s="6">
        <f>Sales_Data[[#This Row],[Sales Amount]]-Sales_Data[[#This Row],[Target]]</f>
        <v>-4800</v>
      </c>
    </row>
    <row r="247" spans="1:10" x14ac:dyDescent="0.35">
      <c r="A247" s="2">
        <v>44409</v>
      </c>
      <c r="B247" t="s">
        <v>23</v>
      </c>
      <c r="C247" t="s">
        <v>24</v>
      </c>
      <c r="D247" t="s">
        <v>25</v>
      </c>
      <c r="E247" t="s">
        <v>26</v>
      </c>
      <c r="F247">
        <v>13923</v>
      </c>
      <c r="G247" t="s">
        <v>43</v>
      </c>
      <c r="H247">
        <v>15000</v>
      </c>
      <c r="I247" s="4">
        <f t="shared" si="3"/>
        <v>0</v>
      </c>
      <c r="J247" s="6">
        <f>Sales_Data[[#This Row],[Sales Amount]]-Sales_Data[[#This Row],[Target]]</f>
        <v>-1077</v>
      </c>
    </row>
    <row r="248" spans="1:10" x14ac:dyDescent="0.35">
      <c r="A248" s="2">
        <v>44409</v>
      </c>
      <c r="B248" t="s">
        <v>47</v>
      </c>
      <c r="C248" t="s">
        <v>48</v>
      </c>
      <c r="D248" t="s">
        <v>49</v>
      </c>
      <c r="E248" t="s">
        <v>26</v>
      </c>
      <c r="F248">
        <v>17593.399999999998</v>
      </c>
      <c r="G248" t="s">
        <v>15</v>
      </c>
      <c r="H248">
        <v>15000</v>
      </c>
      <c r="I248" s="4">
        <f t="shared" si="3"/>
        <v>1759.34</v>
      </c>
      <c r="J248" s="6">
        <f>Sales_Data[[#This Row],[Sales Amount]]-Sales_Data[[#This Row],[Target]]</f>
        <v>2593.3999999999978</v>
      </c>
    </row>
    <row r="249" spans="1:10" x14ac:dyDescent="0.35">
      <c r="A249" s="2">
        <v>44409</v>
      </c>
      <c r="B249" t="s">
        <v>56</v>
      </c>
      <c r="C249" t="s">
        <v>57</v>
      </c>
      <c r="D249" t="s">
        <v>58</v>
      </c>
      <c r="E249" t="s">
        <v>26</v>
      </c>
      <c r="F249">
        <v>17666</v>
      </c>
      <c r="G249" t="s">
        <v>11</v>
      </c>
      <c r="H249">
        <v>15000</v>
      </c>
      <c r="I249" s="4">
        <f t="shared" si="3"/>
        <v>1766.6000000000001</v>
      </c>
      <c r="J249" s="6">
        <f>Sales_Data[[#This Row],[Sales Amount]]-Sales_Data[[#This Row],[Target]]</f>
        <v>2666</v>
      </c>
    </row>
    <row r="250" spans="1:10" x14ac:dyDescent="0.35">
      <c r="A250" s="2">
        <v>44409</v>
      </c>
      <c r="B250" t="s">
        <v>34</v>
      </c>
      <c r="C250" t="s">
        <v>35</v>
      </c>
      <c r="D250" t="s">
        <v>36</v>
      </c>
      <c r="E250" t="s">
        <v>26</v>
      </c>
      <c r="F250">
        <v>21420</v>
      </c>
      <c r="G250" t="s">
        <v>43</v>
      </c>
      <c r="H250">
        <v>15000</v>
      </c>
      <c r="I250" s="4">
        <f t="shared" si="3"/>
        <v>2142</v>
      </c>
      <c r="J250" s="6">
        <f>Sales_Data[[#This Row],[Sales Amount]]-Sales_Data[[#This Row],[Target]]</f>
        <v>6420</v>
      </c>
    </row>
    <row r="251" spans="1:10" x14ac:dyDescent="0.35">
      <c r="A251" s="2">
        <v>44409</v>
      </c>
      <c r="B251" t="s">
        <v>23</v>
      </c>
      <c r="C251" t="s">
        <v>24</v>
      </c>
      <c r="D251" t="s">
        <v>25</v>
      </c>
      <c r="E251" t="s">
        <v>26</v>
      </c>
      <c r="F251">
        <v>24080</v>
      </c>
      <c r="G251" t="s">
        <v>11</v>
      </c>
      <c r="H251">
        <v>15000</v>
      </c>
      <c r="I251" s="4">
        <f t="shared" si="3"/>
        <v>2408</v>
      </c>
      <c r="J251" s="6">
        <f>Sales_Data[[#This Row],[Sales Amount]]-Sales_Data[[#This Row],[Target]]</f>
        <v>9080</v>
      </c>
    </row>
    <row r="252" spans="1:10" x14ac:dyDescent="0.35">
      <c r="A252" s="2">
        <v>44409</v>
      </c>
      <c r="B252" t="s">
        <v>47</v>
      </c>
      <c r="C252" t="s">
        <v>48</v>
      </c>
      <c r="D252" t="s">
        <v>49</v>
      </c>
      <c r="E252" t="s">
        <v>26</v>
      </c>
      <c r="F252">
        <v>27531</v>
      </c>
      <c r="G252" t="s">
        <v>43</v>
      </c>
      <c r="H252">
        <v>15000</v>
      </c>
      <c r="I252" s="4">
        <f t="shared" si="3"/>
        <v>2753.1000000000004</v>
      </c>
      <c r="J252" s="6">
        <f>Sales_Data[[#This Row],[Sales Amount]]-Sales_Data[[#This Row],[Target]]</f>
        <v>12531</v>
      </c>
    </row>
    <row r="253" spans="1:10" x14ac:dyDescent="0.35">
      <c r="A253" s="2">
        <v>44409</v>
      </c>
      <c r="B253" t="s">
        <v>56</v>
      </c>
      <c r="C253" t="s">
        <v>57</v>
      </c>
      <c r="D253" t="s">
        <v>58</v>
      </c>
      <c r="E253" t="s">
        <v>26</v>
      </c>
      <c r="F253">
        <v>32795.700000000004</v>
      </c>
      <c r="G253" t="s">
        <v>15</v>
      </c>
      <c r="H253">
        <v>15000</v>
      </c>
      <c r="I253" s="4">
        <f t="shared" si="3"/>
        <v>3279.5700000000006</v>
      </c>
      <c r="J253" s="6">
        <f>Sales_Data[[#This Row],[Sales Amount]]-Sales_Data[[#This Row],[Target]]</f>
        <v>17795.700000000004</v>
      </c>
    </row>
    <row r="254" spans="1:10" x14ac:dyDescent="0.35">
      <c r="A254" s="2">
        <v>44440</v>
      </c>
      <c r="B254" t="s">
        <v>47</v>
      </c>
      <c r="C254" t="s">
        <v>48</v>
      </c>
      <c r="D254" t="s">
        <v>49</v>
      </c>
      <c r="E254" t="s">
        <v>26</v>
      </c>
      <c r="F254">
        <v>7008</v>
      </c>
      <c r="G254" t="s">
        <v>43</v>
      </c>
      <c r="H254">
        <v>15000</v>
      </c>
      <c r="I254" s="4">
        <f t="shared" si="3"/>
        <v>0</v>
      </c>
      <c r="J254" s="6">
        <f>Sales_Data[[#This Row],[Sales Amount]]-Sales_Data[[#This Row],[Target]]</f>
        <v>-7992</v>
      </c>
    </row>
    <row r="255" spans="1:10" x14ac:dyDescent="0.35">
      <c r="A255" s="2">
        <v>44440</v>
      </c>
      <c r="B255" t="s">
        <v>23</v>
      </c>
      <c r="C255" t="s">
        <v>24</v>
      </c>
      <c r="D255" t="s">
        <v>25</v>
      </c>
      <c r="E255" t="s">
        <v>26</v>
      </c>
      <c r="F255">
        <v>8099.6999999999989</v>
      </c>
      <c r="G255" t="s">
        <v>11</v>
      </c>
      <c r="H255">
        <v>15000</v>
      </c>
      <c r="I255" s="4">
        <f t="shared" si="3"/>
        <v>0</v>
      </c>
      <c r="J255" s="6">
        <f>Sales_Data[[#This Row],[Sales Amount]]-Sales_Data[[#This Row],[Target]]</f>
        <v>-6900.3000000000011</v>
      </c>
    </row>
    <row r="256" spans="1:10" x14ac:dyDescent="0.35">
      <c r="A256" s="2">
        <v>44440</v>
      </c>
      <c r="B256" t="s">
        <v>34</v>
      </c>
      <c r="C256" t="s">
        <v>35</v>
      </c>
      <c r="D256" t="s">
        <v>36</v>
      </c>
      <c r="E256" t="s">
        <v>26</v>
      </c>
      <c r="F256">
        <v>9840</v>
      </c>
      <c r="G256" t="s">
        <v>15</v>
      </c>
      <c r="H256">
        <v>15000</v>
      </c>
      <c r="I256" s="4">
        <f t="shared" si="3"/>
        <v>0</v>
      </c>
      <c r="J256" s="6">
        <f>Sales_Data[[#This Row],[Sales Amount]]-Sales_Data[[#This Row],[Target]]</f>
        <v>-5160</v>
      </c>
    </row>
    <row r="257" spans="1:10" x14ac:dyDescent="0.35">
      <c r="A257" s="2">
        <v>44440</v>
      </c>
      <c r="B257" t="s">
        <v>50</v>
      </c>
      <c r="C257" t="s">
        <v>51</v>
      </c>
      <c r="D257" t="s">
        <v>52</v>
      </c>
      <c r="E257" t="s">
        <v>26</v>
      </c>
      <c r="F257">
        <v>10218</v>
      </c>
      <c r="G257" t="s">
        <v>15</v>
      </c>
      <c r="H257">
        <v>15000</v>
      </c>
      <c r="I257" s="4">
        <f t="shared" si="3"/>
        <v>0</v>
      </c>
      <c r="J257" s="6">
        <f>Sales_Data[[#This Row],[Sales Amount]]-Sales_Data[[#This Row],[Target]]</f>
        <v>-4782</v>
      </c>
    </row>
    <row r="258" spans="1:10" x14ac:dyDescent="0.35">
      <c r="A258" s="2">
        <v>44440</v>
      </c>
      <c r="B258" t="s">
        <v>34</v>
      </c>
      <c r="C258" t="s">
        <v>35</v>
      </c>
      <c r="D258" t="s">
        <v>36</v>
      </c>
      <c r="E258" t="s">
        <v>26</v>
      </c>
      <c r="F258">
        <v>14311.2</v>
      </c>
      <c r="G258" t="s">
        <v>11</v>
      </c>
      <c r="H258">
        <v>15000</v>
      </c>
      <c r="I258" s="4">
        <f t="shared" ref="I258:I321" si="4">IF(F258&gt;=H258,(Commission*F258),0)</f>
        <v>0</v>
      </c>
      <c r="J258" s="6">
        <f>Sales_Data[[#This Row],[Sales Amount]]-Sales_Data[[#This Row],[Target]]</f>
        <v>-688.79999999999927</v>
      </c>
    </row>
    <row r="259" spans="1:10" x14ac:dyDescent="0.35">
      <c r="A259" s="2">
        <v>44440</v>
      </c>
      <c r="B259" t="s">
        <v>34</v>
      </c>
      <c r="C259" t="s">
        <v>35</v>
      </c>
      <c r="D259" t="s">
        <v>36</v>
      </c>
      <c r="E259" t="s">
        <v>26</v>
      </c>
      <c r="F259">
        <v>14715.2</v>
      </c>
      <c r="G259" t="s">
        <v>15</v>
      </c>
      <c r="H259">
        <v>15000</v>
      </c>
      <c r="I259" s="4">
        <f t="shared" si="4"/>
        <v>0</v>
      </c>
      <c r="J259" s="6">
        <f>Sales_Data[[#This Row],[Sales Amount]]-Sales_Data[[#This Row],[Target]]</f>
        <v>-284.79999999999927</v>
      </c>
    </row>
    <row r="260" spans="1:10" x14ac:dyDescent="0.35">
      <c r="A260" s="2">
        <v>44440</v>
      </c>
      <c r="B260" t="s">
        <v>56</v>
      </c>
      <c r="C260" t="s">
        <v>57</v>
      </c>
      <c r="D260" t="s">
        <v>58</v>
      </c>
      <c r="E260" t="s">
        <v>26</v>
      </c>
      <c r="F260">
        <v>19147.8</v>
      </c>
      <c r="G260" t="s">
        <v>15</v>
      </c>
      <c r="H260">
        <v>15000</v>
      </c>
      <c r="I260" s="4">
        <f t="shared" si="4"/>
        <v>1914.78</v>
      </c>
      <c r="J260" s="6">
        <f>Sales_Data[[#This Row],[Sales Amount]]-Sales_Data[[#This Row],[Target]]</f>
        <v>4147.7999999999993</v>
      </c>
    </row>
    <row r="261" spans="1:10" x14ac:dyDescent="0.35">
      <c r="A261" s="2">
        <v>44440</v>
      </c>
      <c r="B261" t="s">
        <v>34</v>
      </c>
      <c r="C261" t="s">
        <v>35</v>
      </c>
      <c r="D261" t="s">
        <v>36</v>
      </c>
      <c r="E261" t="s">
        <v>26</v>
      </c>
      <c r="F261">
        <v>20760.300000000003</v>
      </c>
      <c r="G261" t="s">
        <v>15</v>
      </c>
      <c r="H261">
        <v>15000</v>
      </c>
      <c r="I261" s="4">
        <f t="shared" si="4"/>
        <v>2076.0300000000002</v>
      </c>
      <c r="J261" s="6">
        <f>Sales_Data[[#This Row],[Sales Amount]]-Sales_Data[[#This Row],[Target]]</f>
        <v>5760.3000000000029</v>
      </c>
    </row>
    <row r="262" spans="1:10" x14ac:dyDescent="0.35">
      <c r="A262" s="2">
        <v>44440</v>
      </c>
      <c r="B262" t="s">
        <v>56</v>
      </c>
      <c r="C262" t="s">
        <v>57</v>
      </c>
      <c r="D262" t="s">
        <v>58</v>
      </c>
      <c r="E262" t="s">
        <v>26</v>
      </c>
      <c r="F262">
        <v>24579.8</v>
      </c>
      <c r="G262" t="s">
        <v>11</v>
      </c>
      <c r="H262">
        <v>15000</v>
      </c>
      <c r="I262" s="4">
        <f t="shared" si="4"/>
        <v>2457.98</v>
      </c>
      <c r="J262" s="6">
        <f>Sales_Data[[#This Row],[Sales Amount]]-Sales_Data[[#This Row],[Target]]</f>
        <v>9579.7999999999993</v>
      </c>
    </row>
    <row r="263" spans="1:10" x14ac:dyDescent="0.35">
      <c r="A263" s="2">
        <v>44440</v>
      </c>
      <c r="B263" t="s">
        <v>56</v>
      </c>
      <c r="C263" t="s">
        <v>57</v>
      </c>
      <c r="D263" t="s">
        <v>58</v>
      </c>
      <c r="E263" t="s">
        <v>26</v>
      </c>
      <c r="F263">
        <v>25946.300000000003</v>
      </c>
      <c r="G263" t="s">
        <v>43</v>
      </c>
      <c r="H263">
        <v>15000</v>
      </c>
      <c r="I263" s="4">
        <f t="shared" si="4"/>
        <v>2594.6300000000006</v>
      </c>
      <c r="J263" s="6">
        <f>Sales_Data[[#This Row],[Sales Amount]]-Sales_Data[[#This Row],[Target]]</f>
        <v>10946.300000000003</v>
      </c>
    </row>
    <row r="264" spans="1:10" x14ac:dyDescent="0.35">
      <c r="A264" s="2">
        <v>44440</v>
      </c>
      <c r="B264" t="s">
        <v>23</v>
      </c>
      <c r="C264" t="s">
        <v>24</v>
      </c>
      <c r="D264" t="s">
        <v>25</v>
      </c>
      <c r="E264" t="s">
        <v>26</v>
      </c>
      <c r="F264">
        <v>30367.999999999996</v>
      </c>
      <c r="G264" t="s">
        <v>15</v>
      </c>
      <c r="H264">
        <v>15000</v>
      </c>
      <c r="I264" s="4">
        <f t="shared" si="4"/>
        <v>3036.7999999999997</v>
      </c>
      <c r="J264" s="6">
        <f>Sales_Data[[#This Row],[Sales Amount]]-Sales_Data[[#This Row],[Target]]</f>
        <v>15367.999999999996</v>
      </c>
    </row>
    <row r="265" spans="1:10" x14ac:dyDescent="0.35">
      <c r="A265" s="2">
        <v>44440</v>
      </c>
      <c r="B265" t="s">
        <v>47</v>
      </c>
      <c r="C265" t="s">
        <v>48</v>
      </c>
      <c r="D265" t="s">
        <v>49</v>
      </c>
      <c r="E265" t="s">
        <v>26</v>
      </c>
      <c r="F265">
        <v>35640</v>
      </c>
      <c r="G265" t="s">
        <v>11</v>
      </c>
      <c r="H265">
        <v>15000</v>
      </c>
      <c r="I265" s="4">
        <f t="shared" si="4"/>
        <v>3564</v>
      </c>
      <c r="J265" s="6">
        <f>Sales_Data[[#This Row],[Sales Amount]]-Sales_Data[[#This Row],[Target]]</f>
        <v>20640</v>
      </c>
    </row>
    <row r="266" spans="1:10" x14ac:dyDescent="0.35">
      <c r="A266" s="2">
        <v>44470</v>
      </c>
      <c r="B266" t="s">
        <v>50</v>
      </c>
      <c r="C266" t="s">
        <v>51</v>
      </c>
      <c r="D266" t="s">
        <v>52</v>
      </c>
      <c r="E266" t="s">
        <v>26</v>
      </c>
      <c r="F266">
        <v>4201.6000000000004</v>
      </c>
      <c r="G266" t="s">
        <v>15</v>
      </c>
      <c r="H266">
        <v>15000</v>
      </c>
      <c r="I266" s="4">
        <f t="shared" si="4"/>
        <v>0</v>
      </c>
      <c r="J266" s="6">
        <f>Sales_Data[[#This Row],[Sales Amount]]-Sales_Data[[#This Row],[Target]]</f>
        <v>-10798.4</v>
      </c>
    </row>
    <row r="267" spans="1:10" x14ac:dyDescent="0.35">
      <c r="A267" s="2">
        <v>44470</v>
      </c>
      <c r="B267" t="s">
        <v>23</v>
      </c>
      <c r="C267" t="s">
        <v>24</v>
      </c>
      <c r="D267" t="s">
        <v>25</v>
      </c>
      <c r="E267" t="s">
        <v>26</v>
      </c>
      <c r="F267">
        <v>15262.8</v>
      </c>
      <c r="G267" t="s">
        <v>43</v>
      </c>
      <c r="H267">
        <v>15000</v>
      </c>
      <c r="I267" s="4">
        <f t="shared" si="4"/>
        <v>1526.28</v>
      </c>
      <c r="J267" s="6">
        <f>Sales_Data[[#This Row],[Sales Amount]]-Sales_Data[[#This Row],[Target]]</f>
        <v>262.79999999999927</v>
      </c>
    </row>
    <row r="268" spans="1:10" x14ac:dyDescent="0.35">
      <c r="A268" s="2">
        <v>44470</v>
      </c>
      <c r="B268" t="s">
        <v>56</v>
      </c>
      <c r="C268" t="s">
        <v>57</v>
      </c>
      <c r="D268" t="s">
        <v>58</v>
      </c>
      <c r="E268" t="s">
        <v>26</v>
      </c>
      <c r="F268">
        <v>20790</v>
      </c>
      <c r="G268" t="s">
        <v>15</v>
      </c>
      <c r="H268">
        <v>15000</v>
      </c>
      <c r="I268" s="4">
        <f t="shared" si="4"/>
        <v>2079</v>
      </c>
      <c r="J268" s="6">
        <f>Sales_Data[[#This Row],[Sales Amount]]-Sales_Data[[#This Row],[Target]]</f>
        <v>5790</v>
      </c>
    </row>
    <row r="269" spans="1:10" x14ac:dyDescent="0.35">
      <c r="A269" s="2">
        <v>44470</v>
      </c>
      <c r="B269" t="s">
        <v>50</v>
      </c>
      <c r="C269" t="s">
        <v>51</v>
      </c>
      <c r="D269" t="s">
        <v>52</v>
      </c>
      <c r="E269" t="s">
        <v>26</v>
      </c>
      <c r="F269">
        <v>21878.5</v>
      </c>
      <c r="G269" t="s">
        <v>11</v>
      </c>
      <c r="H269">
        <v>15000</v>
      </c>
      <c r="I269" s="4">
        <f t="shared" si="4"/>
        <v>2187.85</v>
      </c>
      <c r="J269" s="6">
        <f>Sales_Data[[#This Row],[Sales Amount]]-Sales_Data[[#This Row],[Target]]</f>
        <v>6878.5</v>
      </c>
    </row>
    <row r="270" spans="1:10" x14ac:dyDescent="0.35">
      <c r="A270" s="2">
        <v>44470</v>
      </c>
      <c r="B270" t="s">
        <v>56</v>
      </c>
      <c r="C270" t="s">
        <v>57</v>
      </c>
      <c r="D270" t="s">
        <v>58</v>
      </c>
      <c r="E270" t="s">
        <v>26</v>
      </c>
      <c r="F270">
        <v>22136.800000000003</v>
      </c>
      <c r="G270" t="s">
        <v>11</v>
      </c>
      <c r="H270">
        <v>15000</v>
      </c>
      <c r="I270" s="4">
        <f t="shared" si="4"/>
        <v>2213.6800000000003</v>
      </c>
      <c r="J270" s="6">
        <f>Sales_Data[[#This Row],[Sales Amount]]-Sales_Data[[#This Row],[Target]]</f>
        <v>7136.8000000000029</v>
      </c>
    </row>
    <row r="271" spans="1:10" x14ac:dyDescent="0.35">
      <c r="A271" s="2">
        <v>44470</v>
      </c>
      <c r="B271" t="s">
        <v>56</v>
      </c>
      <c r="C271" t="s">
        <v>57</v>
      </c>
      <c r="D271" t="s">
        <v>58</v>
      </c>
      <c r="E271" t="s">
        <v>26</v>
      </c>
      <c r="F271">
        <v>23240.400000000001</v>
      </c>
      <c r="G271" t="s">
        <v>15</v>
      </c>
      <c r="H271">
        <v>15000</v>
      </c>
      <c r="I271" s="4">
        <f t="shared" si="4"/>
        <v>2324.0400000000004</v>
      </c>
      <c r="J271" s="6">
        <f>Sales_Data[[#This Row],[Sales Amount]]-Sales_Data[[#This Row],[Target]]</f>
        <v>8240.4000000000015</v>
      </c>
    </row>
    <row r="272" spans="1:10" x14ac:dyDescent="0.35">
      <c r="A272" s="2">
        <v>44470</v>
      </c>
      <c r="B272" t="s">
        <v>50</v>
      </c>
      <c r="C272" t="s">
        <v>51</v>
      </c>
      <c r="D272" t="s">
        <v>52</v>
      </c>
      <c r="E272" t="s">
        <v>26</v>
      </c>
      <c r="F272">
        <v>41989.599999999999</v>
      </c>
      <c r="G272" t="s">
        <v>11</v>
      </c>
      <c r="H272">
        <v>15000</v>
      </c>
      <c r="I272" s="4">
        <f t="shared" si="4"/>
        <v>4198.96</v>
      </c>
      <c r="J272" s="6">
        <f>Sales_Data[[#This Row],[Sales Amount]]-Sales_Data[[#This Row],[Target]]</f>
        <v>26989.599999999999</v>
      </c>
    </row>
    <row r="273" spans="1:10" x14ac:dyDescent="0.35">
      <c r="A273" s="2">
        <v>44501</v>
      </c>
      <c r="B273" t="s">
        <v>34</v>
      </c>
      <c r="C273" t="s">
        <v>35</v>
      </c>
      <c r="D273" t="s">
        <v>36</v>
      </c>
      <c r="E273" t="s">
        <v>26</v>
      </c>
      <c r="F273">
        <v>9006</v>
      </c>
      <c r="G273" t="s">
        <v>43</v>
      </c>
      <c r="H273">
        <v>15000</v>
      </c>
      <c r="I273" s="4">
        <f t="shared" si="4"/>
        <v>0</v>
      </c>
      <c r="J273" s="6">
        <f>Sales_Data[[#This Row],[Sales Amount]]-Sales_Data[[#This Row],[Target]]</f>
        <v>-5994</v>
      </c>
    </row>
    <row r="274" spans="1:10" x14ac:dyDescent="0.35">
      <c r="A274" s="2">
        <v>44501</v>
      </c>
      <c r="B274" t="s">
        <v>50</v>
      </c>
      <c r="C274" t="s">
        <v>51</v>
      </c>
      <c r="D274" t="s">
        <v>52</v>
      </c>
      <c r="E274" t="s">
        <v>26</v>
      </c>
      <c r="F274">
        <v>10573.5</v>
      </c>
      <c r="G274" t="s">
        <v>11</v>
      </c>
      <c r="H274">
        <v>15000</v>
      </c>
      <c r="I274" s="4">
        <f t="shared" si="4"/>
        <v>0</v>
      </c>
      <c r="J274" s="6">
        <f>Sales_Data[[#This Row],[Sales Amount]]-Sales_Data[[#This Row],[Target]]</f>
        <v>-4426.5</v>
      </c>
    </row>
    <row r="275" spans="1:10" x14ac:dyDescent="0.35">
      <c r="A275" s="2">
        <v>44501</v>
      </c>
      <c r="B275" t="s">
        <v>47</v>
      </c>
      <c r="C275" t="s">
        <v>48</v>
      </c>
      <c r="D275" t="s">
        <v>49</v>
      </c>
      <c r="E275" t="s">
        <v>26</v>
      </c>
      <c r="F275">
        <v>13230</v>
      </c>
      <c r="G275" t="s">
        <v>15</v>
      </c>
      <c r="H275">
        <v>15000</v>
      </c>
      <c r="I275" s="4">
        <f t="shared" si="4"/>
        <v>0</v>
      </c>
      <c r="J275" s="6">
        <f>Sales_Data[[#This Row],[Sales Amount]]-Sales_Data[[#This Row],[Target]]</f>
        <v>-1770</v>
      </c>
    </row>
    <row r="276" spans="1:10" x14ac:dyDescent="0.35">
      <c r="A276" s="2">
        <v>44501</v>
      </c>
      <c r="B276" t="s">
        <v>23</v>
      </c>
      <c r="C276" t="s">
        <v>24</v>
      </c>
      <c r="D276" t="s">
        <v>25</v>
      </c>
      <c r="E276" t="s">
        <v>26</v>
      </c>
      <c r="F276">
        <v>15403.600000000002</v>
      </c>
      <c r="G276" t="s">
        <v>15</v>
      </c>
      <c r="H276">
        <v>15000</v>
      </c>
      <c r="I276" s="4">
        <f t="shared" si="4"/>
        <v>1540.3600000000004</v>
      </c>
      <c r="J276" s="6">
        <f>Sales_Data[[#This Row],[Sales Amount]]-Sales_Data[[#This Row],[Target]]</f>
        <v>403.60000000000218</v>
      </c>
    </row>
    <row r="277" spans="1:10" x14ac:dyDescent="0.35">
      <c r="A277" s="2">
        <v>44501</v>
      </c>
      <c r="B277" t="s">
        <v>34</v>
      </c>
      <c r="C277" t="s">
        <v>35</v>
      </c>
      <c r="D277" t="s">
        <v>36</v>
      </c>
      <c r="E277" t="s">
        <v>26</v>
      </c>
      <c r="F277">
        <v>16394.399999999998</v>
      </c>
      <c r="G277" t="s">
        <v>15</v>
      </c>
      <c r="H277">
        <v>15000</v>
      </c>
      <c r="I277" s="4">
        <f t="shared" si="4"/>
        <v>1639.4399999999998</v>
      </c>
      <c r="J277" s="6">
        <f>Sales_Data[[#This Row],[Sales Amount]]-Sales_Data[[#This Row],[Target]]</f>
        <v>1394.3999999999978</v>
      </c>
    </row>
    <row r="278" spans="1:10" x14ac:dyDescent="0.35">
      <c r="A278" s="2">
        <v>44501</v>
      </c>
      <c r="B278" t="s">
        <v>34</v>
      </c>
      <c r="C278" t="s">
        <v>35</v>
      </c>
      <c r="D278" t="s">
        <v>36</v>
      </c>
      <c r="E278" t="s">
        <v>26</v>
      </c>
      <c r="F278">
        <v>16606</v>
      </c>
      <c r="G278" t="s">
        <v>43</v>
      </c>
      <c r="H278">
        <v>15000</v>
      </c>
      <c r="I278" s="4">
        <f t="shared" si="4"/>
        <v>1660.6000000000001</v>
      </c>
      <c r="J278" s="6">
        <f>Sales_Data[[#This Row],[Sales Amount]]-Sales_Data[[#This Row],[Target]]</f>
        <v>1606</v>
      </c>
    </row>
    <row r="279" spans="1:10" x14ac:dyDescent="0.35">
      <c r="A279" s="2">
        <v>44501</v>
      </c>
      <c r="B279" t="s">
        <v>23</v>
      </c>
      <c r="C279" t="s">
        <v>24</v>
      </c>
      <c r="D279" t="s">
        <v>25</v>
      </c>
      <c r="E279" t="s">
        <v>26</v>
      </c>
      <c r="F279">
        <v>18452.599999999999</v>
      </c>
      <c r="G279" t="s">
        <v>43</v>
      </c>
      <c r="H279">
        <v>15000</v>
      </c>
      <c r="I279" s="4">
        <f t="shared" si="4"/>
        <v>1845.26</v>
      </c>
      <c r="J279" s="6">
        <f>Sales_Data[[#This Row],[Sales Amount]]-Sales_Data[[#This Row],[Target]]</f>
        <v>3452.5999999999985</v>
      </c>
    </row>
    <row r="280" spans="1:10" x14ac:dyDescent="0.35">
      <c r="A280" s="2">
        <v>44501</v>
      </c>
      <c r="B280" t="s">
        <v>50</v>
      </c>
      <c r="C280" t="s">
        <v>51</v>
      </c>
      <c r="D280" t="s">
        <v>52</v>
      </c>
      <c r="E280" t="s">
        <v>26</v>
      </c>
      <c r="F280">
        <v>20062.5</v>
      </c>
      <c r="G280" t="s">
        <v>11</v>
      </c>
      <c r="H280">
        <v>15000</v>
      </c>
      <c r="I280" s="4">
        <f t="shared" si="4"/>
        <v>2006.25</v>
      </c>
      <c r="J280" s="6">
        <f>Sales_Data[[#This Row],[Sales Amount]]-Sales_Data[[#This Row],[Target]]</f>
        <v>5062.5</v>
      </c>
    </row>
    <row r="281" spans="1:10" x14ac:dyDescent="0.35">
      <c r="A281" s="2">
        <v>44501</v>
      </c>
      <c r="B281" t="s">
        <v>56</v>
      </c>
      <c r="C281" t="s">
        <v>57</v>
      </c>
      <c r="D281" t="s">
        <v>58</v>
      </c>
      <c r="E281" t="s">
        <v>26</v>
      </c>
      <c r="F281">
        <v>22900.499999999996</v>
      </c>
      <c r="G281" t="s">
        <v>11</v>
      </c>
      <c r="H281">
        <v>15000</v>
      </c>
      <c r="I281" s="4">
        <f t="shared" si="4"/>
        <v>2290.0499999999997</v>
      </c>
      <c r="J281" s="6">
        <f>Sales_Data[[#This Row],[Sales Amount]]-Sales_Data[[#This Row],[Target]]</f>
        <v>7900.4999999999964</v>
      </c>
    </row>
    <row r="282" spans="1:10" x14ac:dyDescent="0.35">
      <c r="A282" s="2">
        <v>44501</v>
      </c>
      <c r="B282" t="s">
        <v>56</v>
      </c>
      <c r="C282" t="s">
        <v>57</v>
      </c>
      <c r="D282" t="s">
        <v>58</v>
      </c>
      <c r="E282" t="s">
        <v>26</v>
      </c>
      <c r="F282">
        <v>23057.999999999996</v>
      </c>
      <c r="G282" t="s">
        <v>43</v>
      </c>
      <c r="H282">
        <v>15000</v>
      </c>
      <c r="I282" s="4">
        <f t="shared" si="4"/>
        <v>2305.7999999999997</v>
      </c>
      <c r="J282" s="6">
        <f>Sales_Data[[#This Row],[Sales Amount]]-Sales_Data[[#This Row],[Target]]</f>
        <v>8057.9999999999964</v>
      </c>
    </row>
    <row r="283" spans="1:10" x14ac:dyDescent="0.35">
      <c r="A283" s="2">
        <v>44501</v>
      </c>
      <c r="B283" t="s">
        <v>34</v>
      </c>
      <c r="C283" t="s">
        <v>35</v>
      </c>
      <c r="D283" t="s">
        <v>36</v>
      </c>
      <c r="E283" t="s">
        <v>26</v>
      </c>
      <c r="F283">
        <v>37560</v>
      </c>
      <c r="G283" t="s">
        <v>43</v>
      </c>
      <c r="H283">
        <v>15000</v>
      </c>
      <c r="I283" s="4">
        <f t="shared" si="4"/>
        <v>3756</v>
      </c>
      <c r="J283" s="6">
        <f>Sales_Data[[#This Row],[Sales Amount]]-Sales_Data[[#This Row],[Target]]</f>
        <v>22560</v>
      </c>
    </row>
    <row r="284" spans="1:10" x14ac:dyDescent="0.35">
      <c r="A284" s="2">
        <v>44501</v>
      </c>
      <c r="B284" t="s">
        <v>50</v>
      </c>
      <c r="C284" t="s">
        <v>51</v>
      </c>
      <c r="D284" t="s">
        <v>52</v>
      </c>
      <c r="E284" t="s">
        <v>26</v>
      </c>
      <c r="F284">
        <v>38570</v>
      </c>
      <c r="G284" t="s">
        <v>11</v>
      </c>
      <c r="H284">
        <v>15000</v>
      </c>
      <c r="I284" s="4">
        <f t="shared" si="4"/>
        <v>3857</v>
      </c>
      <c r="J284" s="6">
        <f>Sales_Data[[#This Row],[Sales Amount]]-Sales_Data[[#This Row],[Target]]</f>
        <v>23570</v>
      </c>
    </row>
    <row r="285" spans="1:10" x14ac:dyDescent="0.35">
      <c r="A285" s="2">
        <v>44501</v>
      </c>
      <c r="B285" t="s">
        <v>23</v>
      </c>
      <c r="C285" t="s">
        <v>24</v>
      </c>
      <c r="D285" t="s">
        <v>25</v>
      </c>
      <c r="E285" t="s">
        <v>26</v>
      </c>
      <c r="F285">
        <v>39199.599999999999</v>
      </c>
      <c r="G285" t="s">
        <v>43</v>
      </c>
      <c r="H285">
        <v>15000</v>
      </c>
      <c r="I285" s="4">
        <f t="shared" si="4"/>
        <v>3919.96</v>
      </c>
      <c r="J285" s="6">
        <f>Sales_Data[[#This Row],[Sales Amount]]-Sales_Data[[#This Row],[Target]]</f>
        <v>24199.599999999999</v>
      </c>
    </row>
    <row r="286" spans="1:10" x14ac:dyDescent="0.35">
      <c r="A286" s="2">
        <v>44531</v>
      </c>
      <c r="B286" t="s">
        <v>34</v>
      </c>
      <c r="C286" t="s">
        <v>35</v>
      </c>
      <c r="D286" t="s">
        <v>36</v>
      </c>
      <c r="E286" t="s">
        <v>26</v>
      </c>
      <c r="F286">
        <v>8082.7999999999993</v>
      </c>
      <c r="G286" t="s">
        <v>11</v>
      </c>
      <c r="H286">
        <v>15000</v>
      </c>
      <c r="I286" s="4">
        <f t="shared" si="4"/>
        <v>0</v>
      </c>
      <c r="J286" s="6">
        <f>Sales_Data[[#This Row],[Sales Amount]]-Sales_Data[[#This Row],[Target]]</f>
        <v>-6917.2000000000007</v>
      </c>
    </row>
    <row r="287" spans="1:10" x14ac:dyDescent="0.35">
      <c r="A287" s="2">
        <v>44531</v>
      </c>
      <c r="B287" t="s">
        <v>50</v>
      </c>
      <c r="C287" t="s">
        <v>51</v>
      </c>
      <c r="D287" t="s">
        <v>52</v>
      </c>
      <c r="E287" t="s">
        <v>26</v>
      </c>
      <c r="F287">
        <v>9826.4</v>
      </c>
      <c r="G287" t="s">
        <v>43</v>
      </c>
      <c r="H287">
        <v>15000</v>
      </c>
      <c r="I287" s="4">
        <f t="shared" si="4"/>
        <v>0</v>
      </c>
      <c r="J287" s="6">
        <f>Sales_Data[[#This Row],[Sales Amount]]-Sales_Data[[#This Row],[Target]]</f>
        <v>-5173.6000000000004</v>
      </c>
    </row>
    <row r="288" spans="1:10" x14ac:dyDescent="0.35">
      <c r="A288" s="2">
        <v>44531</v>
      </c>
      <c r="B288" t="s">
        <v>56</v>
      </c>
      <c r="C288" t="s">
        <v>57</v>
      </c>
      <c r="D288" t="s">
        <v>58</v>
      </c>
      <c r="E288" t="s">
        <v>26</v>
      </c>
      <c r="F288">
        <v>12328</v>
      </c>
      <c r="G288" t="s">
        <v>15</v>
      </c>
      <c r="H288">
        <v>15000</v>
      </c>
      <c r="I288" s="4">
        <f t="shared" si="4"/>
        <v>0</v>
      </c>
      <c r="J288" s="6">
        <f>Sales_Data[[#This Row],[Sales Amount]]-Sales_Data[[#This Row],[Target]]</f>
        <v>-2672</v>
      </c>
    </row>
    <row r="289" spans="1:10" x14ac:dyDescent="0.35">
      <c r="A289" s="2">
        <v>44531</v>
      </c>
      <c r="B289" t="s">
        <v>34</v>
      </c>
      <c r="C289" t="s">
        <v>35</v>
      </c>
      <c r="D289" t="s">
        <v>36</v>
      </c>
      <c r="E289" t="s">
        <v>26</v>
      </c>
      <c r="F289">
        <v>24544</v>
      </c>
      <c r="G289" t="s">
        <v>15</v>
      </c>
      <c r="H289">
        <v>15000</v>
      </c>
      <c r="I289" s="4">
        <f t="shared" si="4"/>
        <v>2454.4</v>
      </c>
      <c r="J289" s="6">
        <f>Sales_Data[[#This Row],[Sales Amount]]-Sales_Data[[#This Row],[Target]]</f>
        <v>9544</v>
      </c>
    </row>
    <row r="290" spans="1:10" x14ac:dyDescent="0.35">
      <c r="A290" s="2">
        <v>44531</v>
      </c>
      <c r="B290" t="s">
        <v>23</v>
      </c>
      <c r="C290" t="s">
        <v>24</v>
      </c>
      <c r="D290" t="s">
        <v>25</v>
      </c>
      <c r="E290" t="s">
        <v>26</v>
      </c>
      <c r="F290">
        <v>27350.400000000001</v>
      </c>
      <c r="G290" t="s">
        <v>43</v>
      </c>
      <c r="H290">
        <v>15000</v>
      </c>
      <c r="I290" s="4">
        <f t="shared" si="4"/>
        <v>2735.0400000000004</v>
      </c>
      <c r="J290" s="6">
        <f>Sales_Data[[#This Row],[Sales Amount]]-Sales_Data[[#This Row],[Target]]</f>
        <v>12350.400000000001</v>
      </c>
    </row>
    <row r="291" spans="1:10" x14ac:dyDescent="0.35">
      <c r="A291" s="2">
        <v>44531</v>
      </c>
      <c r="B291" t="s">
        <v>47</v>
      </c>
      <c r="C291" t="s">
        <v>48</v>
      </c>
      <c r="D291" t="s">
        <v>49</v>
      </c>
      <c r="E291" t="s">
        <v>26</v>
      </c>
      <c r="F291">
        <v>28845</v>
      </c>
      <c r="G291" t="s">
        <v>15</v>
      </c>
      <c r="H291">
        <v>15000</v>
      </c>
      <c r="I291" s="4">
        <f t="shared" si="4"/>
        <v>2884.5</v>
      </c>
      <c r="J291" s="6">
        <f>Sales_Data[[#This Row],[Sales Amount]]-Sales_Data[[#This Row],[Target]]</f>
        <v>13845</v>
      </c>
    </row>
    <row r="292" spans="1:10" x14ac:dyDescent="0.35">
      <c r="A292" s="2">
        <v>44531</v>
      </c>
      <c r="B292" t="s">
        <v>23</v>
      </c>
      <c r="C292" t="s">
        <v>24</v>
      </c>
      <c r="D292" t="s">
        <v>25</v>
      </c>
      <c r="E292" t="s">
        <v>26</v>
      </c>
      <c r="F292">
        <v>43593.599999999999</v>
      </c>
      <c r="G292" t="s">
        <v>15</v>
      </c>
      <c r="H292">
        <v>15000</v>
      </c>
      <c r="I292" s="4">
        <f t="shared" si="4"/>
        <v>4359.3599999999997</v>
      </c>
      <c r="J292" s="6">
        <f>Sales_Data[[#This Row],[Sales Amount]]-Sales_Data[[#This Row],[Target]]</f>
        <v>28593.599999999999</v>
      </c>
    </row>
    <row r="293" spans="1:10" hidden="1" x14ac:dyDescent="0.35">
      <c r="A293" s="2">
        <v>44197</v>
      </c>
      <c r="B293" t="s">
        <v>19</v>
      </c>
      <c r="C293" t="s">
        <v>20</v>
      </c>
      <c r="D293" t="s">
        <v>21</v>
      </c>
      <c r="E293" t="s">
        <v>22</v>
      </c>
      <c r="F293">
        <v>6945.4</v>
      </c>
      <c r="G293" t="s">
        <v>43</v>
      </c>
      <c r="H293">
        <v>15000</v>
      </c>
      <c r="I293" s="4">
        <f t="shared" si="4"/>
        <v>0</v>
      </c>
      <c r="J293" s="6">
        <f>Sales_Data[[#This Row],[Sales Amount]]-Sales_Data[[#This Row],[Target]]</f>
        <v>-8054.6</v>
      </c>
    </row>
    <row r="294" spans="1:10" hidden="1" x14ac:dyDescent="0.35">
      <c r="A294" s="2">
        <v>44197</v>
      </c>
      <c r="B294" t="s">
        <v>19</v>
      </c>
      <c r="C294" t="s">
        <v>20</v>
      </c>
      <c r="D294" t="s">
        <v>21</v>
      </c>
      <c r="E294" t="s">
        <v>22</v>
      </c>
      <c r="F294">
        <v>7658.2000000000007</v>
      </c>
      <c r="G294" t="s">
        <v>43</v>
      </c>
      <c r="H294">
        <v>15000</v>
      </c>
      <c r="I294" s="4">
        <f t="shared" si="4"/>
        <v>0</v>
      </c>
      <c r="J294" s="6">
        <f>Sales_Data[[#This Row],[Sales Amount]]-Sales_Data[[#This Row],[Target]]</f>
        <v>-7341.7999999999993</v>
      </c>
    </row>
    <row r="295" spans="1:10" hidden="1" x14ac:dyDescent="0.35">
      <c r="A295" s="2">
        <v>44197</v>
      </c>
      <c r="B295" t="s">
        <v>44</v>
      </c>
      <c r="C295" t="s">
        <v>45</v>
      </c>
      <c r="D295" t="s">
        <v>46</v>
      </c>
      <c r="E295" t="s">
        <v>22</v>
      </c>
      <c r="F295">
        <v>7658.5999999999985</v>
      </c>
      <c r="G295" t="s">
        <v>15</v>
      </c>
      <c r="H295">
        <v>15000</v>
      </c>
      <c r="I295" s="4">
        <f t="shared" si="4"/>
        <v>0</v>
      </c>
      <c r="J295" s="6">
        <f>Sales_Data[[#This Row],[Sales Amount]]-Sales_Data[[#This Row],[Target]]</f>
        <v>-7341.4000000000015</v>
      </c>
    </row>
    <row r="296" spans="1:10" hidden="1" x14ac:dyDescent="0.35">
      <c r="A296" s="2">
        <v>44197</v>
      </c>
      <c r="B296" t="s">
        <v>53</v>
      </c>
      <c r="C296" t="s">
        <v>54</v>
      </c>
      <c r="D296" t="s">
        <v>55</v>
      </c>
      <c r="E296" t="s">
        <v>22</v>
      </c>
      <c r="F296">
        <v>9098.6</v>
      </c>
      <c r="G296" t="s">
        <v>43</v>
      </c>
      <c r="H296">
        <v>15000</v>
      </c>
      <c r="I296" s="4">
        <f t="shared" si="4"/>
        <v>0</v>
      </c>
      <c r="J296" s="6">
        <f>Sales_Data[[#This Row],[Sales Amount]]-Sales_Data[[#This Row],[Target]]</f>
        <v>-5901.4</v>
      </c>
    </row>
    <row r="297" spans="1:10" hidden="1" x14ac:dyDescent="0.35">
      <c r="A297" s="2">
        <v>44197</v>
      </c>
      <c r="B297" t="s">
        <v>19</v>
      </c>
      <c r="C297" t="s">
        <v>20</v>
      </c>
      <c r="D297" t="s">
        <v>21</v>
      </c>
      <c r="E297" t="s">
        <v>22</v>
      </c>
      <c r="F297">
        <v>10019.199999999999</v>
      </c>
      <c r="G297" t="s">
        <v>43</v>
      </c>
      <c r="H297">
        <v>15000</v>
      </c>
      <c r="I297" s="4">
        <f t="shared" si="4"/>
        <v>0</v>
      </c>
      <c r="J297" s="6">
        <f>Sales_Data[[#This Row],[Sales Amount]]-Sales_Data[[#This Row],[Target]]</f>
        <v>-4980.8000000000011</v>
      </c>
    </row>
    <row r="298" spans="1:10" hidden="1" x14ac:dyDescent="0.35">
      <c r="A298" s="2">
        <v>44197</v>
      </c>
      <c r="B298" t="s">
        <v>44</v>
      </c>
      <c r="C298" t="s">
        <v>45</v>
      </c>
      <c r="D298" t="s">
        <v>46</v>
      </c>
      <c r="E298" t="s">
        <v>22</v>
      </c>
      <c r="F298">
        <v>10176</v>
      </c>
      <c r="G298" t="s">
        <v>15</v>
      </c>
      <c r="H298">
        <v>15000</v>
      </c>
      <c r="I298" s="4">
        <f t="shared" si="4"/>
        <v>0</v>
      </c>
      <c r="J298" s="6">
        <f>Sales_Data[[#This Row],[Sales Amount]]-Sales_Data[[#This Row],[Target]]</f>
        <v>-4824</v>
      </c>
    </row>
    <row r="299" spans="1:10" hidden="1" x14ac:dyDescent="0.35">
      <c r="A299" s="2">
        <v>44197</v>
      </c>
      <c r="B299" t="s">
        <v>53</v>
      </c>
      <c r="C299" t="s">
        <v>54</v>
      </c>
      <c r="D299" t="s">
        <v>55</v>
      </c>
      <c r="E299" t="s">
        <v>22</v>
      </c>
      <c r="F299">
        <v>16385.600000000002</v>
      </c>
      <c r="G299" t="s">
        <v>11</v>
      </c>
      <c r="H299">
        <v>15000</v>
      </c>
      <c r="I299" s="4">
        <f t="shared" si="4"/>
        <v>1638.5600000000004</v>
      </c>
      <c r="J299" s="6">
        <f>Sales_Data[[#This Row],[Sales Amount]]-Sales_Data[[#This Row],[Target]]</f>
        <v>1385.6000000000022</v>
      </c>
    </row>
    <row r="300" spans="1:10" hidden="1" x14ac:dyDescent="0.35">
      <c r="A300" s="2">
        <v>44197</v>
      </c>
      <c r="B300" t="s">
        <v>44</v>
      </c>
      <c r="C300" t="s">
        <v>45</v>
      </c>
      <c r="D300" t="s">
        <v>46</v>
      </c>
      <c r="E300" t="s">
        <v>22</v>
      </c>
      <c r="F300">
        <v>19108</v>
      </c>
      <c r="G300" t="s">
        <v>15</v>
      </c>
      <c r="H300">
        <v>15000</v>
      </c>
      <c r="I300" s="4">
        <f t="shared" si="4"/>
        <v>1910.8000000000002</v>
      </c>
      <c r="J300" s="6">
        <f>Sales_Data[[#This Row],[Sales Amount]]-Sales_Data[[#This Row],[Target]]</f>
        <v>4108</v>
      </c>
    </row>
    <row r="301" spans="1:10" hidden="1" x14ac:dyDescent="0.35">
      <c r="A301" s="2">
        <v>44197</v>
      </c>
      <c r="B301" t="s">
        <v>19</v>
      </c>
      <c r="C301" t="s">
        <v>20</v>
      </c>
      <c r="D301" t="s">
        <v>21</v>
      </c>
      <c r="E301" t="s">
        <v>22</v>
      </c>
      <c r="F301">
        <v>19456</v>
      </c>
      <c r="G301" t="s">
        <v>11</v>
      </c>
      <c r="H301">
        <v>15000</v>
      </c>
      <c r="I301" s="4">
        <f t="shared" si="4"/>
        <v>1945.6000000000001</v>
      </c>
      <c r="J301" s="6">
        <f>Sales_Data[[#This Row],[Sales Amount]]-Sales_Data[[#This Row],[Target]]</f>
        <v>4456</v>
      </c>
    </row>
    <row r="302" spans="1:10" hidden="1" x14ac:dyDescent="0.35">
      <c r="A302" s="2">
        <v>44197</v>
      </c>
      <c r="B302" t="s">
        <v>65</v>
      </c>
      <c r="C302" t="s">
        <v>66</v>
      </c>
      <c r="D302" t="s">
        <v>67</v>
      </c>
      <c r="E302" t="s">
        <v>22</v>
      </c>
      <c r="F302">
        <v>31127.199999999997</v>
      </c>
      <c r="G302" t="s">
        <v>43</v>
      </c>
      <c r="H302">
        <v>15000</v>
      </c>
      <c r="I302" s="4">
        <f t="shared" si="4"/>
        <v>3112.72</v>
      </c>
      <c r="J302" s="6">
        <f>Sales_Data[[#This Row],[Sales Amount]]-Sales_Data[[#This Row],[Target]]</f>
        <v>16127.199999999997</v>
      </c>
    </row>
    <row r="303" spans="1:10" hidden="1" x14ac:dyDescent="0.35">
      <c r="A303" s="2">
        <v>44197</v>
      </c>
      <c r="B303" t="s">
        <v>65</v>
      </c>
      <c r="C303" t="s">
        <v>66</v>
      </c>
      <c r="D303" t="s">
        <v>67</v>
      </c>
      <c r="E303" t="s">
        <v>22</v>
      </c>
      <c r="F303">
        <v>36372.1</v>
      </c>
      <c r="G303" t="s">
        <v>11</v>
      </c>
      <c r="H303">
        <v>15000</v>
      </c>
      <c r="I303" s="4">
        <f t="shared" si="4"/>
        <v>3637.21</v>
      </c>
      <c r="J303" s="6">
        <f>Sales_Data[[#This Row],[Sales Amount]]-Sales_Data[[#This Row],[Target]]</f>
        <v>21372.1</v>
      </c>
    </row>
    <row r="304" spans="1:10" hidden="1" x14ac:dyDescent="0.35">
      <c r="A304" s="2">
        <v>44197</v>
      </c>
      <c r="B304" t="s">
        <v>44</v>
      </c>
      <c r="C304" t="s">
        <v>45</v>
      </c>
      <c r="D304" t="s">
        <v>46</v>
      </c>
      <c r="E304" t="s">
        <v>22</v>
      </c>
      <c r="F304">
        <v>39186</v>
      </c>
      <c r="G304" t="s">
        <v>15</v>
      </c>
      <c r="H304">
        <v>15000</v>
      </c>
      <c r="I304" s="4">
        <f t="shared" si="4"/>
        <v>3918.6000000000004</v>
      </c>
      <c r="J304" s="6">
        <f>Sales_Data[[#This Row],[Sales Amount]]-Sales_Data[[#This Row],[Target]]</f>
        <v>24186</v>
      </c>
    </row>
    <row r="305" spans="1:10" hidden="1" x14ac:dyDescent="0.35">
      <c r="A305" s="2">
        <v>44197</v>
      </c>
      <c r="B305" t="s">
        <v>65</v>
      </c>
      <c r="C305" t="s">
        <v>66</v>
      </c>
      <c r="D305" t="s">
        <v>67</v>
      </c>
      <c r="E305" t="s">
        <v>22</v>
      </c>
      <c r="F305">
        <v>46715.999999999993</v>
      </c>
      <c r="G305" t="s">
        <v>11</v>
      </c>
      <c r="H305">
        <v>15000</v>
      </c>
      <c r="I305" s="4">
        <f t="shared" si="4"/>
        <v>4671.5999999999995</v>
      </c>
      <c r="J305" s="6">
        <f>Sales_Data[[#This Row],[Sales Amount]]-Sales_Data[[#This Row],[Target]]</f>
        <v>31715.999999999993</v>
      </c>
    </row>
    <row r="306" spans="1:10" hidden="1" x14ac:dyDescent="0.35">
      <c r="A306" s="2">
        <v>44228</v>
      </c>
      <c r="B306" t="s">
        <v>19</v>
      </c>
      <c r="C306" t="s">
        <v>20</v>
      </c>
      <c r="D306" t="s">
        <v>21</v>
      </c>
      <c r="E306" t="s">
        <v>22</v>
      </c>
      <c r="F306">
        <v>4531</v>
      </c>
      <c r="G306" t="s">
        <v>43</v>
      </c>
      <c r="H306">
        <v>15000</v>
      </c>
      <c r="I306" s="4">
        <f t="shared" si="4"/>
        <v>0</v>
      </c>
      <c r="J306" s="6">
        <f>Sales_Data[[#This Row],[Sales Amount]]-Sales_Data[[#This Row],[Target]]</f>
        <v>-10469</v>
      </c>
    </row>
    <row r="307" spans="1:10" hidden="1" x14ac:dyDescent="0.35">
      <c r="A307" s="2">
        <v>44228</v>
      </c>
      <c r="B307" t="s">
        <v>37</v>
      </c>
      <c r="C307" t="s">
        <v>38</v>
      </c>
      <c r="D307" t="s">
        <v>39</v>
      </c>
      <c r="E307" t="s">
        <v>22</v>
      </c>
      <c r="F307">
        <v>6751.7999999999993</v>
      </c>
      <c r="G307" t="s">
        <v>15</v>
      </c>
      <c r="H307">
        <v>15000</v>
      </c>
      <c r="I307" s="4">
        <f t="shared" si="4"/>
        <v>0</v>
      </c>
      <c r="J307" s="6">
        <f>Sales_Data[[#This Row],[Sales Amount]]-Sales_Data[[#This Row],[Target]]</f>
        <v>-8248.2000000000007</v>
      </c>
    </row>
    <row r="308" spans="1:10" hidden="1" x14ac:dyDescent="0.35">
      <c r="A308" s="2">
        <v>44228</v>
      </c>
      <c r="B308" t="s">
        <v>19</v>
      </c>
      <c r="C308" t="s">
        <v>20</v>
      </c>
      <c r="D308" t="s">
        <v>21</v>
      </c>
      <c r="E308" t="s">
        <v>22</v>
      </c>
      <c r="F308">
        <v>7343.2000000000007</v>
      </c>
      <c r="G308" t="s">
        <v>15</v>
      </c>
      <c r="H308">
        <v>15000</v>
      </c>
      <c r="I308" s="4">
        <f t="shared" si="4"/>
        <v>0</v>
      </c>
      <c r="J308" s="6">
        <f>Sales_Data[[#This Row],[Sales Amount]]-Sales_Data[[#This Row],[Target]]</f>
        <v>-7656.7999999999993</v>
      </c>
    </row>
    <row r="309" spans="1:10" hidden="1" x14ac:dyDescent="0.35">
      <c r="A309" s="2">
        <v>44228</v>
      </c>
      <c r="B309" t="s">
        <v>19</v>
      </c>
      <c r="C309" t="s">
        <v>20</v>
      </c>
      <c r="D309" t="s">
        <v>21</v>
      </c>
      <c r="E309" t="s">
        <v>22</v>
      </c>
      <c r="F309">
        <v>7356.5999999999995</v>
      </c>
      <c r="G309" t="s">
        <v>11</v>
      </c>
      <c r="H309">
        <v>15000</v>
      </c>
      <c r="I309" s="4">
        <f t="shared" si="4"/>
        <v>0</v>
      </c>
      <c r="J309" s="6">
        <f>Sales_Data[[#This Row],[Sales Amount]]-Sales_Data[[#This Row],[Target]]</f>
        <v>-7643.4000000000005</v>
      </c>
    </row>
    <row r="310" spans="1:10" hidden="1" x14ac:dyDescent="0.35">
      <c r="A310" s="2">
        <v>44228</v>
      </c>
      <c r="B310" t="s">
        <v>37</v>
      </c>
      <c r="C310" t="s">
        <v>38</v>
      </c>
      <c r="D310" t="s">
        <v>39</v>
      </c>
      <c r="E310" t="s">
        <v>22</v>
      </c>
      <c r="F310">
        <v>17748</v>
      </c>
      <c r="G310" t="s">
        <v>11</v>
      </c>
      <c r="H310">
        <v>15000</v>
      </c>
      <c r="I310" s="4">
        <f t="shared" si="4"/>
        <v>1774.8000000000002</v>
      </c>
      <c r="J310" s="6">
        <f>Sales_Data[[#This Row],[Sales Amount]]-Sales_Data[[#This Row],[Target]]</f>
        <v>2748</v>
      </c>
    </row>
    <row r="311" spans="1:10" hidden="1" x14ac:dyDescent="0.35">
      <c r="A311" s="2">
        <v>44228</v>
      </c>
      <c r="B311" t="s">
        <v>19</v>
      </c>
      <c r="C311" t="s">
        <v>20</v>
      </c>
      <c r="D311" t="s">
        <v>21</v>
      </c>
      <c r="E311" t="s">
        <v>22</v>
      </c>
      <c r="F311">
        <v>28395.5</v>
      </c>
      <c r="G311" t="s">
        <v>43</v>
      </c>
      <c r="H311">
        <v>15000</v>
      </c>
      <c r="I311" s="4">
        <f t="shared" si="4"/>
        <v>2839.55</v>
      </c>
      <c r="J311" s="6">
        <f>Sales_Data[[#This Row],[Sales Amount]]-Sales_Data[[#This Row],[Target]]</f>
        <v>13395.5</v>
      </c>
    </row>
    <row r="312" spans="1:10" hidden="1" x14ac:dyDescent="0.35">
      <c r="A312" s="2">
        <v>44228</v>
      </c>
      <c r="B312" t="s">
        <v>44</v>
      </c>
      <c r="C312" t="s">
        <v>45</v>
      </c>
      <c r="D312" t="s">
        <v>46</v>
      </c>
      <c r="E312" t="s">
        <v>22</v>
      </c>
      <c r="F312">
        <v>41429.5</v>
      </c>
      <c r="G312" t="s">
        <v>15</v>
      </c>
      <c r="H312">
        <v>15000</v>
      </c>
      <c r="I312" s="4">
        <f t="shared" si="4"/>
        <v>4142.95</v>
      </c>
      <c r="J312" s="6">
        <f>Sales_Data[[#This Row],[Sales Amount]]-Sales_Data[[#This Row],[Target]]</f>
        <v>26429.5</v>
      </c>
    </row>
    <row r="313" spans="1:10" hidden="1" x14ac:dyDescent="0.35">
      <c r="A313" s="2">
        <v>44256</v>
      </c>
      <c r="B313" t="s">
        <v>65</v>
      </c>
      <c r="C313" t="s">
        <v>66</v>
      </c>
      <c r="D313" t="s">
        <v>67</v>
      </c>
      <c r="E313" t="s">
        <v>22</v>
      </c>
      <c r="F313">
        <v>6708.9</v>
      </c>
      <c r="G313" t="s">
        <v>43</v>
      </c>
      <c r="H313">
        <v>15000</v>
      </c>
      <c r="I313" s="4">
        <f t="shared" si="4"/>
        <v>0</v>
      </c>
      <c r="J313" s="6">
        <f>Sales_Data[[#This Row],[Sales Amount]]-Sales_Data[[#This Row],[Target]]</f>
        <v>-8291.1</v>
      </c>
    </row>
    <row r="314" spans="1:10" hidden="1" x14ac:dyDescent="0.35">
      <c r="A314" s="2">
        <v>44256</v>
      </c>
      <c r="B314" t="s">
        <v>53</v>
      </c>
      <c r="C314" t="s">
        <v>54</v>
      </c>
      <c r="D314" t="s">
        <v>55</v>
      </c>
      <c r="E314" t="s">
        <v>22</v>
      </c>
      <c r="F314">
        <v>7982.7</v>
      </c>
      <c r="G314" t="s">
        <v>43</v>
      </c>
      <c r="H314">
        <v>15000</v>
      </c>
      <c r="I314" s="4">
        <f t="shared" si="4"/>
        <v>0</v>
      </c>
      <c r="J314" s="6">
        <f>Sales_Data[[#This Row],[Sales Amount]]-Sales_Data[[#This Row],[Target]]</f>
        <v>-7017.3</v>
      </c>
    </row>
    <row r="315" spans="1:10" hidden="1" x14ac:dyDescent="0.35">
      <c r="A315" s="2">
        <v>44256</v>
      </c>
      <c r="B315" t="s">
        <v>44</v>
      </c>
      <c r="C315" t="s">
        <v>45</v>
      </c>
      <c r="D315" t="s">
        <v>46</v>
      </c>
      <c r="E315" t="s">
        <v>22</v>
      </c>
      <c r="F315">
        <v>8694</v>
      </c>
      <c r="G315" t="s">
        <v>11</v>
      </c>
      <c r="H315">
        <v>15000</v>
      </c>
      <c r="I315" s="4">
        <f t="shared" si="4"/>
        <v>0</v>
      </c>
      <c r="J315" s="6">
        <f>Sales_Data[[#This Row],[Sales Amount]]-Sales_Data[[#This Row],[Target]]</f>
        <v>-6306</v>
      </c>
    </row>
    <row r="316" spans="1:10" hidden="1" x14ac:dyDescent="0.35">
      <c r="A316" s="2">
        <v>44256</v>
      </c>
      <c r="B316" t="s">
        <v>44</v>
      </c>
      <c r="C316" t="s">
        <v>45</v>
      </c>
      <c r="D316" t="s">
        <v>46</v>
      </c>
      <c r="E316" t="s">
        <v>22</v>
      </c>
      <c r="F316">
        <v>9116</v>
      </c>
      <c r="G316" t="s">
        <v>11</v>
      </c>
      <c r="H316">
        <v>15000</v>
      </c>
      <c r="I316" s="4">
        <f t="shared" si="4"/>
        <v>0</v>
      </c>
      <c r="J316" s="6">
        <f>Sales_Data[[#This Row],[Sales Amount]]-Sales_Data[[#This Row],[Target]]</f>
        <v>-5884</v>
      </c>
    </row>
    <row r="317" spans="1:10" hidden="1" x14ac:dyDescent="0.35">
      <c r="A317" s="2">
        <v>44256</v>
      </c>
      <c r="B317" t="s">
        <v>53</v>
      </c>
      <c r="C317" t="s">
        <v>54</v>
      </c>
      <c r="D317" t="s">
        <v>55</v>
      </c>
      <c r="E317" t="s">
        <v>22</v>
      </c>
      <c r="F317">
        <v>10110.299999999999</v>
      </c>
      <c r="G317" t="s">
        <v>11</v>
      </c>
      <c r="H317">
        <v>15000</v>
      </c>
      <c r="I317" s="4">
        <f t="shared" si="4"/>
        <v>0</v>
      </c>
      <c r="J317" s="6">
        <f>Sales_Data[[#This Row],[Sales Amount]]-Sales_Data[[#This Row],[Target]]</f>
        <v>-4889.7000000000007</v>
      </c>
    </row>
    <row r="318" spans="1:10" hidden="1" x14ac:dyDescent="0.35">
      <c r="A318" s="2">
        <v>44256</v>
      </c>
      <c r="B318" t="s">
        <v>19</v>
      </c>
      <c r="C318" t="s">
        <v>20</v>
      </c>
      <c r="D318" t="s">
        <v>21</v>
      </c>
      <c r="E318" t="s">
        <v>22</v>
      </c>
      <c r="F318">
        <v>10451.199999999999</v>
      </c>
      <c r="G318" t="s">
        <v>11</v>
      </c>
      <c r="H318">
        <v>15000</v>
      </c>
      <c r="I318" s="4">
        <f t="shared" si="4"/>
        <v>0</v>
      </c>
      <c r="J318" s="6">
        <f>Sales_Data[[#This Row],[Sales Amount]]-Sales_Data[[#This Row],[Target]]</f>
        <v>-4548.8000000000011</v>
      </c>
    </row>
    <row r="319" spans="1:10" hidden="1" x14ac:dyDescent="0.35">
      <c r="A319" s="2">
        <v>44256</v>
      </c>
      <c r="B319" t="s">
        <v>19</v>
      </c>
      <c r="C319" t="s">
        <v>20</v>
      </c>
      <c r="D319" t="s">
        <v>21</v>
      </c>
      <c r="E319" t="s">
        <v>22</v>
      </c>
      <c r="F319">
        <v>11580.4</v>
      </c>
      <c r="G319" t="s">
        <v>15</v>
      </c>
      <c r="H319">
        <v>15000</v>
      </c>
      <c r="I319" s="4">
        <f t="shared" si="4"/>
        <v>0</v>
      </c>
      <c r="J319" s="6">
        <f>Sales_Data[[#This Row],[Sales Amount]]-Sales_Data[[#This Row],[Target]]</f>
        <v>-3419.6000000000004</v>
      </c>
    </row>
    <row r="320" spans="1:10" hidden="1" x14ac:dyDescent="0.35">
      <c r="A320" s="2">
        <v>44256</v>
      </c>
      <c r="B320" t="s">
        <v>44</v>
      </c>
      <c r="C320" t="s">
        <v>45</v>
      </c>
      <c r="D320" t="s">
        <v>46</v>
      </c>
      <c r="E320" t="s">
        <v>22</v>
      </c>
      <c r="F320">
        <v>14329.5</v>
      </c>
      <c r="G320" t="s">
        <v>11</v>
      </c>
      <c r="H320">
        <v>15000</v>
      </c>
      <c r="I320" s="4">
        <f t="shared" si="4"/>
        <v>0</v>
      </c>
      <c r="J320" s="6">
        <f>Sales_Data[[#This Row],[Sales Amount]]-Sales_Data[[#This Row],[Target]]</f>
        <v>-670.5</v>
      </c>
    </row>
    <row r="321" spans="1:10" hidden="1" x14ac:dyDescent="0.35">
      <c r="A321" s="2">
        <v>44256</v>
      </c>
      <c r="B321" t="s">
        <v>44</v>
      </c>
      <c r="C321" t="s">
        <v>45</v>
      </c>
      <c r="D321" t="s">
        <v>46</v>
      </c>
      <c r="E321" t="s">
        <v>22</v>
      </c>
      <c r="F321">
        <v>20128</v>
      </c>
      <c r="G321" t="s">
        <v>43</v>
      </c>
      <c r="H321">
        <v>15000</v>
      </c>
      <c r="I321" s="4">
        <f t="shared" si="4"/>
        <v>2012.8000000000002</v>
      </c>
      <c r="J321" s="6">
        <f>Sales_Data[[#This Row],[Sales Amount]]-Sales_Data[[#This Row],[Target]]</f>
        <v>5128</v>
      </c>
    </row>
    <row r="322" spans="1:10" hidden="1" x14ac:dyDescent="0.35">
      <c r="A322" s="2">
        <v>44256</v>
      </c>
      <c r="B322" t="s">
        <v>65</v>
      </c>
      <c r="C322" t="s">
        <v>66</v>
      </c>
      <c r="D322" t="s">
        <v>67</v>
      </c>
      <c r="E322" t="s">
        <v>22</v>
      </c>
      <c r="F322">
        <v>21167.999999999996</v>
      </c>
      <c r="G322" t="s">
        <v>11</v>
      </c>
      <c r="H322">
        <v>15000</v>
      </c>
      <c r="I322" s="4">
        <f t="shared" ref="I322:I385" si="5">IF(F322&gt;=H322,(Commission*F322),0)</f>
        <v>2116.7999999999997</v>
      </c>
      <c r="J322" s="6">
        <f>Sales_Data[[#This Row],[Sales Amount]]-Sales_Data[[#This Row],[Target]]</f>
        <v>6167.9999999999964</v>
      </c>
    </row>
    <row r="323" spans="1:10" hidden="1" x14ac:dyDescent="0.35">
      <c r="A323" s="2">
        <v>44256</v>
      </c>
      <c r="B323" t="s">
        <v>37</v>
      </c>
      <c r="C323" t="s">
        <v>38</v>
      </c>
      <c r="D323" t="s">
        <v>39</v>
      </c>
      <c r="E323" t="s">
        <v>22</v>
      </c>
      <c r="F323">
        <v>25102.399999999998</v>
      </c>
      <c r="G323" t="s">
        <v>15</v>
      </c>
      <c r="H323">
        <v>15000</v>
      </c>
      <c r="I323" s="4">
        <f t="shared" si="5"/>
        <v>2510.2399999999998</v>
      </c>
      <c r="J323" s="6">
        <f>Sales_Data[[#This Row],[Sales Amount]]-Sales_Data[[#This Row],[Target]]</f>
        <v>10102.399999999998</v>
      </c>
    </row>
    <row r="324" spans="1:10" hidden="1" x14ac:dyDescent="0.35">
      <c r="A324" s="2">
        <v>44256</v>
      </c>
      <c r="B324" t="s">
        <v>37</v>
      </c>
      <c r="C324" t="s">
        <v>38</v>
      </c>
      <c r="D324" t="s">
        <v>39</v>
      </c>
      <c r="E324" t="s">
        <v>22</v>
      </c>
      <c r="F324">
        <v>27670.9</v>
      </c>
      <c r="G324" t="s">
        <v>43</v>
      </c>
      <c r="H324">
        <v>15000</v>
      </c>
      <c r="I324" s="4">
        <f t="shared" si="5"/>
        <v>2767.09</v>
      </c>
      <c r="J324" s="6">
        <f>Sales_Data[[#This Row],[Sales Amount]]-Sales_Data[[#This Row],[Target]]</f>
        <v>12670.900000000001</v>
      </c>
    </row>
    <row r="325" spans="1:10" hidden="1" x14ac:dyDescent="0.35">
      <c r="A325" s="2">
        <v>44256</v>
      </c>
      <c r="B325" t="s">
        <v>37</v>
      </c>
      <c r="C325" t="s">
        <v>38</v>
      </c>
      <c r="D325" t="s">
        <v>39</v>
      </c>
      <c r="E325" t="s">
        <v>22</v>
      </c>
      <c r="F325">
        <v>27956.799999999999</v>
      </c>
      <c r="G325" t="s">
        <v>15</v>
      </c>
      <c r="H325">
        <v>15000</v>
      </c>
      <c r="I325" s="4">
        <f t="shared" si="5"/>
        <v>2795.6800000000003</v>
      </c>
      <c r="J325" s="6">
        <f>Sales_Data[[#This Row],[Sales Amount]]-Sales_Data[[#This Row],[Target]]</f>
        <v>12956.8</v>
      </c>
    </row>
    <row r="326" spans="1:10" hidden="1" x14ac:dyDescent="0.35">
      <c r="A326" s="2">
        <v>44256</v>
      </c>
      <c r="B326" t="s">
        <v>44</v>
      </c>
      <c r="C326" t="s">
        <v>45</v>
      </c>
      <c r="D326" t="s">
        <v>46</v>
      </c>
      <c r="E326" t="s">
        <v>22</v>
      </c>
      <c r="F326">
        <v>31407</v>
      </c>
      <c r="G326" t="s">
        <v>15</v>
      </c>
      <c r="H326">
        <v>15000</v>
      </c>
      <c r="I326" s="4">
        <f t="shared" si="5"/>
        <v>3140.7000000000003</v>
      </c>
      <c r="J326" s="6">
        <f>Sales_Data[[#This Row],[Sales Amount]]-Sales_Data[[#This Row],[Target]]</f>
        <v>16407</v>
      </c>
    </row>
    <row r="327" spans="1:10" hidden="1" x14ac:dyDescent="0.35">
      <c r="A327" s="2">
        <v>44256</v>
      </c>
      <c r="B327" t="s">
        <v>53</v>
      </c>
      <c r="C327" t="s">
        <v>54</v>
      </c>
      <c r="D327" t="s">
        <v>55</v>
      </c>
      <c r="E327" t="s">
        <v>22</v>
      </c>
      <c r="F327">
        <v>35647.5</v>
      </c>
      <c r="G327" t="s">
        <v>43</v>
      </c>
      <c r="H327">
        <v>15000</v>
      </c>
      <c r="I327" s="4">
        <f t="shared" si="5"/>
        <v>3564.75</v>
      </c>
      <c r="J327" s="6">
        <f>Sales_Data[[#This Row],[Sales Amount]]-Sales_Data[[#This Row],[Target]]</f>
        <v>20647.5</v>
      </c>
    </row>
    <row r="328" spans="1:10" hidden="1" x14ac:dyDescent="0.35">
      <c r="A328" s="2">
        <v>44256</v>
      </c>
      <c r="B328" t="s">
        <v>53</v>
      </c>
      <c r="C328" t="s">
        <v>54</v>
      </c>
      <c r="D328" t="s">
        <v>55</v>
      </c>
      <c r="E328" t="s">
        <v>22</v>
      </c>
      <c r="F328">
        <v>36907.200000000004</v>
      </c>
      <c r="G328" t="s">
        <v>15</v>
      </c>
      <c r="H328">
        <v>15000</v>
      </c>
      <c r="I328" s="4">
        <f t="shared" si="5"/>
        <v>3690.7200000000007</v>
      </c>
      <c r="J328" s="6">
        <f>Sales_Data[[#This Row],[Sales Amount]]-Sales_Data[[#This Row],[Target]]</f>
        <v>21907.200000000004</v>
      </c>
    </row>
    <row r="329" spans="1:10" hidden="1" x14ac:dyDescent="0.35">
      <c r="A329" s="2">
        <v>44287</v>
      </c>
      <c r="B329" t="s">
        <v>53</v>
      </c>
      <c r="C329" t="s">
        <v>54</v>
      </c>
      <c r="D329" t="s">
        <v>55</v>
      </c>
      <c r="E329" t="s">
        <v>22</v>
      </c>
      <c r="F329">
        <v>5696.4</v>
      </c>
      <c r="G329" t="s">
        <v>11</v>
      </c>
      <c r="H329">
        <v>15000</v>
      </c>
      <c r="I329" s="4">
        <f t="shared" si="5"/>
        <v>0</v>
      </c>
      <c r="J329" s="6">
        <f>Sales_Data[[#This Row],[Sales Amount]]-Sales_Data[[#This Row],[Target]]</f>
        <v>-9303.6</v>
      </c>
    </row>
    <row r="330" spans="1:10" hidden="1" x14ac:dyDescent="0.35">
      <c r="A330" s="2">
        <v>44287</v>
      </c>
      <c r="B330" t="s">
        <v>19</v>
      </c>
      <c r="C330" t="s">
        <v>20</v>
      </c>
      <c r="D330" t="s">
        <v>21</v>
      </c>
      <c r="E330" t="s">
        <v>22</v>
      </c>
      <c r="F330">
        <v>11716.5</v>
      </c>
      <c r="G330" t="s">
        <v>11</v>
      </c>
      <c r="H330">
        <v>15000</v>
      </c>
      <c r="I330" s="4">
        <f t="shared" si="5"/>
        <v>0</v>
      </c>
      <c r="J330" s="6">
        <f>Sales_Data[[#This Row],[Sales Amount]]-Sales_Data[[#This Row],[Target]]</f>
        <v>-3283.5</v>
      </c>
    </row>
    <row r="331" spans="1:10" hidden="1" x14ac:dyDescent="0.35">
      <c r="A331" s="2">
        <v>44287</v>
      </c>
      <c r="B331" t="s">
        <v>65</v>
      </c>
      <c r="C331" t="s">
        <v>66</v>
      </c>
      <c r="D331" t="s">
        <v>67</v>
      </c>
      <c r="E331" t="s">
        <v>22</v>
      </c>
      <c r="F331">
        <v>14416</v>
      </c>
      <c r="G331" t="s">
        <v>43</v>
      </c>
      <c r="H331">
        <v>15000</v>
      </c>
      <c r="I331" s="4">
        <f t="shared" si="5"/>
        <v>0</v>
      </c>
      <c r="J331" s="6">
        <f>Sales_Data[[#This Row],[Sales Amount]]-Sales_Data[[#This Row],[Target]]</f>
        <v>-584</v>
      </c>
    </row>
    <row r="332" spans="1:10" hidden="1" x14ac:dyDescent="0.35">
      <c r="A332" s="2">
        <v>44287</v>
      </c>
      <c r="B332" t="s">
        <v>19</v>
      </c>
      <c r="C332" t="s">
        <v>20</v>
      </c>
      <c r="D332" t="s">
        <v>21</v>
      </c>
      <c r="E332" t="s">
        <v>22</v>
      </c>
      <c r="F332">
        <v>16499.400000000001</v>
      </c>
      <c r="G332" t="s">
        <v>15</v>
      </c>
      <c r="H332">
        <v>15000</v>
      </c>
      <c r="I332" s="4">
        <f t="shared" si="5"/>
        <v>1649.9400000000003</v>
      </c>
      <c r="J332" s="6">
        <f>Sales_Data[[#This Row],[Sales Amount]]-Sales_Data[[#This Row],[Target]]</f>
        <v>1499.4000000000015</v>
      </c>
    </row>
    <row r="333" spans="1:10" hidden="1" x14ac:dyDescent="0.35">
      <c r="A333" s="2">
        <v>44287</v>
      </c>
      <c r="B333" t="s">
        <v>53</v>
      </c>
      <c r="C333" t="s">
        <v>54</v>
      </c>
      <c r="D333" t="s">
        <v>55</v>
      </c>
      <c r="E333" t="s">
        <v>22</v>
      </c>
      <c r="F333">
        <v>16968</v>
      </c>
      <c r="G333" t="s">
        <v>43</v>
      </c>
      <c r="H333">
        <v>15000</v>
      </c>
      <c r="I333" s="4">
        <f t="shared" si="5"/>
        <v>1696.8000000000002</v>
      </c>
      <c r="J333" s="6">
        <f>Sales_Data[[#This Row],[Sales Amount]]-Sales_Data[[#This Row],[Target]]</f>
        <v>1968</v>
      </c>
    </row>
    <row r="334" spans="1:10" hidden="1" x14ac:dyDescent="0.35">
      <c r="A334" s="2">
        <v>44287</v>
      </c>
      <c r="B334" t="s">
        <v>44</v>
      </c>
      <c r="C334" t="s">
        <v>45</v>
      </c>
      <c r="D334" t="s">
        <v>46</v>
      </c>
      <c r="E334" t="s">
        <v>22</v>
      </c>
      <c r="F334">
        <v>17993.5</v>
      </c>
      <c r="G334" t="s">
        <v>11</v>
      </c>
      <c r="H334">
        <v>15000</v>
      </c>
      <c r="I334" s="4">
        <f t="shared" si="5"/>
        <v>1799.3500000000001</v>
      </c>
      <c r="J334" s="6">
        <f>Sales_Data[[#This Row],[Sales Amount]]-Sales_Data[[#This Row],[Target]]</f>
        <v>2993.5</v>
      </c>
    </row>
    <row r="335" spans="1:10" hidden="1" x14ac:dyDescent="0.35">
      <c r="A335" s="2">
        <v>44287</v>
      </c>
      <c r="B335" t="s">
        <v>53</v>
      </c>
      <c r="C335" t="s">
        <v>54</v>
      </c>
      <c r="D335" t="s">
        <v>55</v>
      </c>
      <c r="E335" t="s">
        <v>22</v>
      </c>
      <c r="F335">
        <v>18188.399999999998</v>
      </c>
      <c r="G335" t="s">
        <v>15</v>
      </c>
      <c r="H335">
        <v>15000</v>
      </c>
      <c r="I335" s="4">
        <f t="shared" si="5"/>
        <v>1818.84</v>
      </c>
      <c r="J335" s="6">
        <f>Sales_Data[[#This Row],[Sales Amount]]-Sales_Data[[#This Row],[Target]]</f>
        <v>3188.3999999999978</v>
      </c>
    </row>
    <row r="336" spans="1:10" hidden="1" x14ac:dyDescent="0.35">
      <c r="A336" s="2">
        <v>44317</v>
      </c>
      <c r="B336" t="s">
        <v>65</v>
      </c>
      <c r="C336" t="s">
        <v>66</v>
      </c>
      <c r="D336" t="s">
        <v>67</v>
      </c>
      <c r="E336" t="s">
        <v>22</v>
      </c>
      <c r="F336">
        <v>9004.7999999999993</v>
      </c>
      <c r="G336" t="s">
        <v>11</v>
      </c>
      <c r="H336">
        <v>15000</v>
      </c>
      <c r="I336" s="4">
        <f t="shared" si="5"/>
        <v>0</v>
      </c>
      <c r="J336" s="6">
        <f>Sales_Data[[#This Row],[Sales Amount]]-Sales_Data[[#This Row],[Target]]</f>
        <v>-5995.2000000000007</v>
      </c>
    </row>
    <row r="337" spans="1:10" hidden="1" x14ac:dyDescent="0.35">
      <c r="A337" s="2">
        <v>44317</v>
      </c>
      <c r="B337" t="s">
        <v>53</v>
      </c>
      <c r="C337" t="s">
        <v>54</v>
      </c>
      <c r="D337" t="s">
        <v>55</v>
      </c>
      <c r="E337" t="s">
        <v>22</v>
      </c>
      <c r="F337">
        <v>18826.400000000001</v>
      </c>
      <c r="G337" t="s">
        <v>43</v>
      </c>
      <c r="H337">
        <v>15000</v>
      </c>
      <c r="I337" s="4">
        <f t="shared" si="5"/>
        <v>1882.6400000000003</v>
      </c>
      <c r="J337" s="6">
        <f>Sales_Data[[#This Row],[Sales Amount]]-Sales_Data[[#This Row],[Target]]</f>
        <v>3826.4000000000015</v>
      </c>
    </row>
    <row r="338" spans="1:10" hidden="1" x14ac:dyDescent="0.35">
      <c r="A338" s="2">
        <v>44317</v>
      </c>
      <c r="B338" t="s">
        <v>53</v>
      </c>
      <c r="C338" t="s">
        <v>54</v>
      </c>
      <c r="D338" t="s">
        <v>55</v>
      </c>
      <c r="E338" t="s">
        <v>22</v>
      </c>
      <c r="F338">
        <v>19617.5</v>
      </c>
      <c r="G338" t="s">
        <v>43</v>
      </c>
      <c r="H338">
        <v>15000</v>
      </c>
      <c r="I338" s="4">
        <f t="shared" si="5"/>
        <v>1961.75</v>
      </c>
      <c r="J338" s="6">
        <f>Sales_Data[[#This Row],[Sales Amount]]-Sales_Data[[#This Row],[Target]]</f>
        <v>4617.5</v>
      </c>
    </row>
    <row r="339" spans="1:10" hidden="1" x14ac:dyDescent="0.35">
      <c r="A339" s="2">
        <v>44317</v>
      </c>
      <c r="B339" t="s">
        <v>53</v>
      </c>
      <c r="C339" t="s">
        <v>54</v>
      </c>
      <c r="D339" t="s">
        <v>55</v>
      </c>
      <c r="E339" t="s">
        <v>22</v>
      </c>
      <c r="F339">
        <v>19836.400000000001</v>
      </c>
      <c r="G339" t="s">
        <v>11</v>
      </c>
      <c r="H339">
        <v>15000</v>
      </c>
      <c r="I339" s="4">
        <f t="shared" si="5"/>
        <v>1983.6400000000003</v>
      </c>
      <c r="J339" s="6">
        <f>Sales_Data[[#This Row],[Sales Amount]]-Sales_Data[[#This Row],[Target]]</f>
        <v>4836.4000000000015</v>
      </c>
    </row>
    <row r="340" spans="1:10" hidden="1" x14ac:dyDescent="0.35">
      <c r="A340" s="2">
        <v>44317</v>
      </c>
      <c r="B340" t="s">
        <v>44</v>
      </c>
      <c r="C340" t="s">
        <v>45</v>
      </c>
      <c r="D340" t="s">
        <v>46</v>
      </c>
      <c r="E340" t="s">
        <v>22</v>
      </c>
      <c r="F340">
        <v>20717.599999999999</v>
      </c>
      <c r="G340" t="s">
        <v>15</v>
      </c>
      <c r="H340">
        <v>15000</v>
      </c>
      <c r="I340" s="4">
        <f t="shared" si="5"/>
        <v>2071.7599999999998</v>
      </c>
      <c r="J340" s="6">
        <f>Sales_Data[[#This Row],[Sales Amount]]-Sales_Data[[#This Row],[Target]]</f>
        <v>5717.5999999999985</v>
      </c>
    </row>
    <row r="341" spans="1:10" hidden="1" x14ac:dyDescent="0.35">
      <c r="A341" s="2">
        <v>44317</v>
      </c>
      <c r="B341" t="s">
        <v>37</v>
      </c>
      <c r="C341" t="s">
        <v>38</v>
      </c>
      <c r="D341" t="s">
        <v>39</v>
      </c>
      <c r="E341" t="s">
        <v>22</v>
      </c>
      <c r="F341">
        <v>23364</v>
      </c>
      <c r="G341" t="s">
        <v>15</v>
      </c>
      <c r="H341">
        <v>15000</v>
      </c>
      <c r="I341" s="4">
        <f t="shared" si="5"/>
        <v>2336.4</v>
      </c>
      <c r="J341" s="6">
        <f>Sales_Data[[#This Row],[Sales Amount]]-Sales_Data[[#This Row],[Target]]</f>
        <v>8364</v>
      </c>
    </row>
    <row r="342" spans="1:10" hidden="1" x14ac:dyDescent="0.35">
      <c r="A342" s="2">
        <v>44317</v>
      </c>
      <c r="B342" t="s">
        <v>53</v>
      </c>
      <c r="C342" t="s">
        <v>54</v>
      </c>
      <c r="D342" t="s">
        <v>55</v>
      </c>
      <c r="E342" t="s">
        <v>22</v>
      </c>
      <c r="F342">
        <v>23997.600000000002</v>
      </c>
      <c r="G342" t="s">
        <v>11</v>
      </c>
      <c r="H342">
        <v>15000</v>
      </c>
      <c r="I342" s="4">
        <f t="shared" si="5"/>
        <v>2399.7600000000002</v>
      </c>
      <c r="J342" s="6">
        <f>Sales_Data[[#This Row],[Sales Amount]]-Sales_Data[[#This Row],[Target]]</f>
        <v>8997.6000000000022</v>
      </c>
    </row>
    <row r="343" spans="1:10" hidden="1" x14ac:dyDescent="0.35">
      <c r="A343" s="2">
        <v>44317</v>
      </c>
      <c r="B343" t="s">
        <v>65</v>
      </c>
      <c r="C343" t="s">
        <v>66</v>
      </c>
      <c r="D343" t="s">
        <v>67</v>
      </c>
      <c r="E343" t="s">
        <v>22</v>
      </c>
      <c r="F343">
        <v>27916.399999999998</v>
      </c>
      <c r="G343" t="s">
        <v>43</v>
      </c>
      <c r="H343">
        <v>15000</v>
      </c>
      <c r="I343" s="4">
        <f t="shared" si="5"/>
        <v>2791.64</v>
      </c>
      <c r="J343" s="6">
        <f>Sales_Data[[#This Row],[Sales Amount]]-Sales_Data[[#This Row],[Target]]</f>
        <v>12916.399999999998</v>
      </c>
    </row>
    <row r="344" spans="1:10" hidden="1" x14ac:dyDescent="0.35">
      <c r="A344" s="2">
        <v>44317</v>
      </c>
      <c r="B344" t="s">
        <v>65</v>
      </c>
      <c r="C344" t="s">
        <v>66</v>
      </c>
      <c r="D344" t="s">
        <v>67</v>
      </c>
      <c r="E344" t="s">
        <v>22</v>
      </c>
      <c r="F344">
        <v>42249.1</v>
      </c>
      <c r="G344" t="s">
        <v>15</v>
      </c>
      <c r="H344">
        <v>15000</v>
      </c>
      <c r="I344" s="4">
        <f t="shared" si="5"/>
        <v>4224.91</v>
      </c>
      <c r="J344" s="6">
        <f>Sales_Data[[#This Row],[Sales Amount]]-Sales_Data[[#This Row],[Target]]</f>
        <v>27249.1</v>
      </c>
    </row>
    <row r="345" spans="1:10" hidden="1" x14ac:dyDescent="0.35">
      <c r="A345" s="2">
        <v>44348</v>
      </c>
      <c r="B345" t="s">
        <v>44</v>
      </c>
      <c r="C345" t="s">
        <v>45</v>
      </c>
      <c r="D345" t="s">
        <v>46</v>
      </c>
      <c r="E345" t="s">
        <v>22</v>
      </c>
      <c r="F345">
        <v>9574.7999999999993</v>
      </c>
      <c r="G345" t="s">
        <v>15</v>
      </c>
      <c r="H345">
        <v>15000</v>
      </c>
      <c r="I345" s="4">
        <f t="shared" si="5"/>
        <v>0</v>
      </c>
      <c r="J345" s="6">
        <f>Sales_Data[[#This Row],[Sales Amount]]-Sales_Data[[#This Row],[Target]]</f>
        <v>-5425.2000000000007</v>
      </c>
    </row>
    <row r="346" spans="1:10" hidden="1" x14ac:dyDescent="0.35">
      <c r="A346" s="2">
        <v>44348</v>
      </c>
      <c r="B346" t="s">
        <v>44</v>
      </c>
      <c r="C346" t="s">
        <v>45</v>
      </c>
      <c r="D346" t="s">
        <v>46</v>
      </c>
      <c r="E346" t="s">
        <v>22</v>
      </c>
      <c r="F346">
        <v>14301.6</v>
      </c>
      <c r="G346" t="s">
        <v>15</v>
      </c>
      <c r="H346">
        <v>15000</v>
      </c>
      <c r="I346" s="4">
        <f t="shared" si="5"/>
        <v>0</v>
      </c>
      <c r="J346" s="6">
        <f>Sales_Data[[#This Row],[Sales Amount]]-Sales_Data[[#This Row],[Target]]</f>
        <v>-698.39999999999964</v>
      </c>
    </row>
    <row r="347" spans="1:10" hidden="1" x14ac:dyDescent="0.35">
      <c r="A347" s="2">
        <v>44348</v>
      </c>
      <c r="B347" t="s">
        <v>37</v>
      </c>
      <c r="C347" t="s">
        <v>38</v>
      </c>
      <c r="D347" t="s">
        <v>39</v>
      </c>
      <c r="E347" t="s">
        <v>22</v>
      </c>
      <c r="F347">
        <v>15061.2</v>
      </c>
      <c r="G347" t="s">
        <v>15</v>
      </c>
      <c r="H347">
        <v>15000</v>
      </c>
      <c r="I347" s="4">
        <f t="shared" si="5"/>
        <v>1506.1200000000001</v>
      </c>
      <c r="J347" s="6">
        <f>Sales_Data[[#This Row],[Sales Amount]]-Sales_Data[[#This Row],[Target]]</f>
        <v>61.200000000000728</v>
      </c>
    </row>
    <row r="348" spans="1:10" hidden="1" x14ac:dyDescent="0.35">
      <c r="A348" s="2">
        <v>44348</v>
      </c>
      <c r="B348" t="s">
        <v>53</v>
      </c>
      <c r="C348" t="s">
        <v>54</v>
      </c>
      <c r="D348" t="s">
        <v>55</v>
      </c>
      <c r="E348" t="s">
        <v>22</v>
      </c>
      <c r="F348">
        <v>17262</v>
      </c>
      <c r="G348" t="s">
        <v>15</v>
      </c>
      <c r="H348">
        <v>15000</v>
      </c>
      <c r="I348" s="4">
        <f t="shared" si="5"/>
        <v>1726.2</v>
      </c>
      <c r="J348" s="6">
        <f>Sales_Data[[#This Row],[Sales Amount]]-Sales_Data[[#This Row],[Target]]</f>
        <v>2262</v>
      </c>
    </row>
    <row r="349" spans="1:10" hidden="1" x14ac:dyDescent="0.35">
      <c r="A349" s="2">
        <v>44348</v>
      </c>
      <c r="B349" t="s">
        <v>65</v>
      </c>
      <c r="C349" t="s">
        <v>66</v>
      </c>
      <c r="D349" t="s">
        <v>67</v>
      </c>
      <c r="E349" t="s">
        <v>22</v>
      </c>
      <c r="F349">
        <v>37192.5</v>
      </c>
      <c r="G349" t="s">
        <v>43</v>
      </c>
      <c r="H349">
        <v>15000</v>
      </c>
      <c r="I349" s="4">
        <f t="shared" si="5"/>
        <v>3719.25</v>
      </c>
      <c r="J349" s="6">
        <f>Sales_Data[[#This Row],[Sales Amount]]-Sales_Data[[#This Row],[Target]]</f>
        <v>22192.5</v>
      </c>
    </row>
    <row r="350" spans="1:10" hidden="1" x14ac:dyDescent="0.35">
      <c r="A350" s="2">
        <v>44348</v>
      </c>
      <c r="B350" t="s">
        <v>37</v>
      </c>
      <c r="C350" t="s">
        <v>38</v>
      </c>
      <c r="D350" t="s">
        <v>39</v>
      </c>
      <c r="E350" t="s">
        <v>22</v>
      </c>
      <c r="F350">
        <v>39653.9</v>
      </c>
      <c r="G350" t="s">
        <v>43</v>
      </c>
      <c r="H350">
        <v>15000</v>
      </c>
      <c r="I350" s="4">
        <f t="shared" si="5"/>
        <v>3965.3900000000003</v>
      </c>
      <c r="J350" s="6">
        <f>Sales_Data[[#This Row],[Sales Amount]]-Sales_Data[[#This Row],[Target]]</f>
        <v>24653.9</v>
      </c>
    </row>
    <row r="351" spans="1:10" hidden="1" x14ac:dyDescent="0.35">
      <c r="A351" s="2">
        <v>44378</v>
      </c>
      <c r="B351" t="s">
        <v>37</v>
      </c>
      <c r="C351" t="s">
        <v>38</v>
      </c>
      <c r="D351" t="s">
        <v>39</v>
      </c>
      <c r="E351" t="s">
        <v>22</v>
      </c>
      <c r="F351">
        <v>3465</v>
      </c>
      <c r="G351" t="s">
        <v>15</v>
      </c>
      <c r="H351">
        <v>15000</v>
      </c>
      <c r="I351" s="4">
        <f t="shared" si="5"/>
        <v>0</v>
      </c>
      <c r="J351" s="6">
        <f>Sales_Data[[#This Row],[Sales Amount]]-Sales_Data[[#This Row],[Target]]</f>
        <v>-11535</v>
      </c>
    </row>
    <row r="352" spans="1:10" hidden="1" x14ac:dyDescent="0.35">
      <c r="A352" s="2">
        <v>44378</v>
      </c>
      <c r="B352" t="s">
        <v>53</v>
      </c>
      <c r="C352" t="s">
        <v>54</v>
      </c>
      <c r="D352" t="s">
        <v>55</v>
      </c>
      <c r="E352" t="s">
        <v>22</v>
      </c>
      <c r="F352">
        <v>5332.7999999999993</v>
      </c>
      <c r="G352" t="s">
        <v>15</v>
      </c>
      <c r="H352">
        <v>15000</v>
      </c>
      <c r="I352" s="4">
        <f t="shared" si="5"/>
        <v>0</v>
      </c>
      <c r="J352" s="6">
        <f>Sales_Data[[#This Row],[Sales Amount]]-Sales_Data[[#This Row],[Target]]</f>
        <v>-9667.2000000000007</v>
      </c>
    </row>
    <row r="353" spans="1:10" hidden="1" x14ac:dyDescent="0.35">
      <c r="A353" s="2">
        <v>44378</v>
      </c>
      <c r="B353" t="s">
        <v>44</v>
      </c>
      <c r="C353" t="s">
        <v>45</v>
      </c>
      <c r="D353" t="s">
        <v>46</v>
      </c>
      <c r="E353" t="s">
        <v>22</v>
      </c>
      <c r="F353">
        <v>8065.5999999999995</v>
      </c>
      <c r="G353" t="s">
        <v>43</v>
      </c>
      <c r="H353">
        <v>15000</v>
      </c>
      <c r="I353" s="4">
        <f t="shared" si="5"/>
        <v>0</v>
      </c>
      <c r="J353" s="6">
        <f>Sales_Data[[#This Row],[Sales Amount]]-Sales_Data[[#This Row],[Target]]</f>
        <v>-6934.4000000000005</v>
      </c>
    </row>
    <row r="354" spans="1:10" hidden="1" x14ac:dyDescent="0.35">
      <c r="A354" s="2">
        <v>44378</v>
      </c>
      <c r="B354" t="s">
        <v>44</v>
      </c>
      <c r="C354" t="s">
        <v>45</v>
      </c>
      <c r="D354" t="s">
        <v>46</v>
      </c>
      <c r="E354" t="s">
        <v>22</v>
      </c>
      <c r="F354">
        <v>10067.200000000001</v>
      </c>
      <c r="G354" t="s">
        <v>43</v>
      </c>
      <c r="H354">
        <v>15000</v>
      </c>
      <c r="I354" s="4">
        <f t="shared" si="5"/>
        <v>0</v>
      </c>
      <c r="J354" s="6">
        <f>Sales_Data[[#This Row],[Sales Amount]]-Sales_Data[[#This Row],[Target]]</f>
        <v>-4932.7999999999993</v>
      </c>
    </row>
    <row r="355" spans="1:10" hidden="1" x14ac:dyDescent="0.35">
      <c r="A355" s="2">
        <v>44378</v>
      </c>
      <c r="B355" t="s">
        <v>44</v>
      </c>
      <c r="C355" t="s">
        <v>45</v>
      </c>
      <c r="D355" t="s">
        <v>46</v>
      </c>
      <c r="E355" t="s">
        <v>22</v>
      </c>
      <c r="F355">
        <v>10648.999999999998</v>
      </c>
      <c r="G355" t="s">
        <v>43</v>
      </c>
      <c r="H355">
        <v>15000</v>
      </c>
      <c r="I355" s="4">
        <f t="shared" si="5"/>
        <v>0</v>
      </c>
      <c r="J355" s="6">
        <f>Sales_Data[[#This Row],[Sales Amount]]-Sales_Data[[#This Row],[Target]]</f>
        <v>-4351.0000000000018</v>
      </c>
    </row>
    <row r="356" spans="1:10" hidden="1" x14ac:dyDescent="0.35">
      <c r="A356" s="2">
        <v>44378</v>
      </c>
      <c r="B356" t="s">
        <v>53</v>
      </c>
      <c r="C356" t="s">
        <v>54</v>
      </c>
      <c r="D356" t="s">
        <v>55</v>
      </c>
      <c r="E356" t="s">
        <v>22</v>
      </c>
      <c r="F356">
        <v>10679.400000000001</v>
      </c>
      <c r="G356" t="s">
        <v>43</v>
      </c>
      <c r="H356">
        <v>15000</v>
      </c>
      <c r="I356" s="4">
        <f t="shared" si="5"/>
        <v>0</v>
      </c>
      <c r="J356" s="6">
        <f>Sales_Data[[#This Row],[Sales Amount]]-Sales_Data[[#This Row],[Target]]</f>
        <v>-4320.5999999999985</v>
      </c>
    </row>
    <row r="357" spans="1:10" hidden="1" x14ac:dyDescent="0.35">
      <c r="A357" s="2">
        <v>44378</v>
      </c>
      <c r="B357" t="s">
        <v>65</v>
      </c>
      <c r="C357" t="s">
        <v>66</v>
      </c>
      <c r="D357" t="s">
        <v>67</v>
      </c>
      <c r="E357" t="s">
        <v>22</v>
      </c>
      <c r="F357">
        <v>11155.5</v>
      </c>
      <c r="G357" t="s">
        <v>11</v>
      </c>
      <c r="H357">
        <v>15000</v>
      </c>
      <c r="I357" s="4">
        <f t="shared" si="5"/>
        <v>0</v>
      </c>
      <c r="J357" s="6">
        <f>Sales_Data[[#This Row],[Sales Amount]]-Sales_Data[[#This Row],[Target]]</f>
        <v>-3844.5</v>
      </c>
    </row>
    <row r="358" spans="1:10" hidden="1" x14ac:dyDescent="0.35">
      <c r="A358" s="2">
        <v>44378</v>
      </c>
      <c r="B358" t="s">
        <v>44</v>
      </c>
      <c r="C358" t="s">
        <v>45</v>
      </c>
      <c r="D358" t="s">
        <v>46</v>
      </c>
      <c r="E358" t="s">
        <v>22</v>
      </c>
      <c r="F358">
        <v>11543</v>
      </c>
      <c r="G358" t="s">
        <v>11</v>
      </c>
      <c r="H358">
        <v>15000</v>
      </c>
      <c r="I358" s="4">
        <f t="shared" si="5"/>
        <v>0</v>
      </c>
      <c r="J358" s="6">
        <f>Sales_Data[[#This Row],[Sales Amount]]-Sales_Data[[#This Row],[Target]]</f>
        <v>-3457</v>
      </c>
    </row>
    <row r="359" spans="1:10" hidden="1" x14ac:dyDescent="0.35">
      <c r="A359" s="2">
        <v>44378</v>
      </c>
      <c r="B359" t="s">
        <v>44</v>
      </c>
      <c r="C359" t="s">
        <v>45</v>
      </c>
      <c r="D359" t="s">
        <v>46</v>
      </c>
      <c r="E359" t="s">
        <v>22</v>
      </c>
      <c r="F359">
        <v>15633.199999999999</v>
      </c>
      <c r="G359" t="s">
        <v>15</v>
      </c>
      <c r="H359">
        <v>15000</v>
      </c>
      <c r="I359" s="4">
        <f t="shared" si="5"/>
        <v>1563.32</v>
      </c>
      <c r="J359" s="6">
        <f>Sales_Data[[#This Row],[Sales Amount]]-Sales_Data[[#This Row],[Target]]</f>
        <v>633.19999999999891</v>
      </c>
    </row>
    <row r="360" spans="1:10" hidden="1" x14ac:dyDescent="0.35">
      <c r="A360" s="2">
        <v>44378</v>
      </c>
      <c r="B360" t="s">
        <v>44</v>
      </c>
      <c r="C360" t="s">
        <v>45</v>
      </c>
      <c r="D360" t="s">
        <v>46</v>
      </c>
      <c r="E360" t="s">
        <v>22</v>
      </c>
      <c r="F360">
        <v>20868.399999999998</v>
      </c>
      <c r="G360" t="s">
        <v>15</v>
      </c>
      <c r="H360">
        <v>15000</v>
      </c>
      <c r="I360" s="4">
        <f t="shared" si="5"/>
        <v>2086.8399999999997</v>
      </c>
      <c r="J360" s="6">
        <f>Sales_Data[[#This Row],[Sales Amount]]-Sales_Data[[#This Row],[Target]]</f>
        <v>5868.3999999999978</v>
      </c>
    </row>
    <row r="361" spans="1:10" hidden="1" x14ac:dyDescent="0.35">
      <c r="A361" s="2">
        <v>44378</v>
      </c>
      <c r="B361" t="s">
        <v>44</v>
      </c>
      <c r="C361" t="s">
        <v>45</v>
      </c>
      <c r="D361" t="s">
        <v>46</v>
      </c>
      <c r="E361" t="s">
        <v>22</v>
      </c>
      <c r="F361">
        <v>24395.100000000002</v>
      </c>
      <c r="G361" t="s">
        <v>11</v>
      </c>
      <c r="H361">
        <v>15000</v>
      </c>
      <c r="I361" s="4">
        <f t="shared" si="5"/>
        <v>2439.5100000000002</v>
      </c>
      <c r="J361" s="6">
        <f>Sales_Data[[#This Row],[Sales Amount]]-Sales_Data[[#This Row],[Target]]</f>
        <v>9395.1000000000022</v>
      </c>
    </row>
    <row r="362" spans="1:10" hidden="1" x14ac:dyDescent="0.35">
      <c r="A362" s="2">
        <v>44409</v>
      </c>
      <c r="B362" t="s">
        <v>44</v>
      </c>
      <c r="C362" t="s">
        <v>45</v>
      </c>
      <c r="D362" t="s">
        <v>46</v>
      </c>
      <c r="E362" t="s">
        <v>22</v>
      </c>
      <c r="F362">
        <v>3760.5</v>
      </c>
      <c r="G362" t="s">
        <v>11</v>
      </c>
      <c r="H362">
        <v>15000</v>
      </c>
      <c r="I362" s="4">
        <f t="shared" si="5"/>
        <v>0</v>
      </c>
      <c r="J362" s="6">
        <f>Sales_Data[[#This Row],[Sales Amount]]-Sales_Data[[#This Row],[Target]]</f>
        <v>-11239.5</v>
      </c>
    </row>
    <row r="363" spans="1:10" hidden="1" x14ac:dyDescent="0.35">
      <c r="A363" s="2">
        <v>44409</v>
      </c>
      <c r="B363" t="s">
        <v>44</v>
      </c>
      <c r="C363" t="s">
        <v>45</v>
      </c>
      <c r="D363" t="s">
        <v>46</v>
      </c>
      <c r="E363" t="s">
        <v>22</v>
      </c>
      <c r="F363">
        <v>4322.8</v>
      </c>
      <c r="G363" t="s">
        <v>43</v>
      </c>
      <c r="H363">
        <v>15000</v>
      </c>
      <c r="I363" s="4">
        <f t="shared" si="5"/>
        <v>0</v>
      </c>
      <c r="J363" s="6">
        <f>Sales_Data[[#This Row],[Sales Amount]]-Sales_Data[[#This Row],[Target]]</f>
        <v>-10677.2</v>
      </c>
    </row>
    <row r="364" spans="1:10" hidden="1" x14ac:dyDescent="0.35">
      <c r="A364" s="2">
        <v>44409</v>
      </c>
      <c r="B364" t="s">
        <v>44</v>
      </c>
      <c r="C364" t="s">
        <v>45</v>
      </c>
      <c r="D364" t="s">
        <v>46</v>
      </c>
      <c r="E364" t="s">
        <v>22</v>
      </c>
      <c r="F364">
        <v>9697.6</v>
      </c>
      <c r="G364" t="s">
        <v>15</v>
      </c>
      <c r="H364">
        <v>15000</v>
      </c>
      <c r="I364" s="4">
        <f t="shared" si="5"/>
        <v>0</v>
      </c>
      <c r="J364" s="6">
        <f>Sales_Data[[#This Row],[Sales Amount]]-Sales_Data[[#This Row],[Target]]</f>
        <v>-5302.4</v>
      </c>
    </row>
    <row r="365" spans="1:10" hidden="1" x14ac:dyDescent="0.35">
      <c r="A365" s="2">
        <v>44409</v>
      </c>
      <c r="B365" t="s">
        <v>44</v>
      </c>
      <c r="C365" t="s">
        <v>45</v>
      </c>
      <c r="D365" t="s">
        <v>46</v>
      </c>
      <c r="E365" t="s">
        <v>22</v>
      </c>
      <c r="F365">
        <v>10391.699999999999</v>
      </c>
      <c r="G365" t="s">
        <v>43</v>
      </c>
      <c r="H365">
        <v>15000</v>
      </c>
      <c r="I365" s="4">
        <f t="shared" si="5"/>
        <v>0</v>
      </c>
      <c r="J365" s="6">
        <f>Sales_Data[[#This Row],[Sales Amount]]-Sales_Data[[#This Row],[Target]]</f>
        <v>-4608.3000000000011</v>
      </c>
    </row>
    <row r="366" spans="1:10" hidden="1" x14ac:dyDescent="0.35">
      <c r="A366" s="2">
        <v>44409</v>
      </c>
      <c r="B366" t="s">
        <v>65</v>
      </c>
      <c r="C366" t="s">
        <v>66</v>
      </c>
      <c r="D366" t="s">
        <v>67</v>
      </c>
      <c r="E366" t="s">
        <v>22</v>
      </c>
      <c r="F366">
        <v>15670.2</v>
      </c>
      <c r="G366" t="s">
        <v>43</v>
      </c>
      <c r="H366">
        <v>15000</v>
      </c>
      <c r="I366" s="4">
        <f t="shared" si="5"/>
        <v>1567.0200000000002</v>
      </c>
      <c r="J366" s="6">
        <f>Sales_Data[[#This Row],[Sales Amount]]-Sales_Data[[#This Row],[Target]]</f>
        <v>670.20000000000073</v>
      </c>
    </row>
    <row r="367" spans="1:10" hidden="1" x14ac:dyDescent="0.35">
      <c r="A367" s="2">
        <v>44409</v>
      </c>
      <c r="B367" t="s">
        <v>53</v>
      </c>
      <c r="C367" t="s">
        <v>54</v>
      </c>
      <c r="D367" t="s">
        <v>55</v>
      </c>
      <c r="E367" t="s">
        <v>22</v>
      </c>
      <c r="F367">
        <v>22477.9</v>
      </c>
      <c r="G367" t="s">
        <v>15</v>
      </c>
      <c r="H367">
        <v>15000</v>
      </c>
      <c r="I367" s="4">
        <f t="shared" si="5"/>
        <v>2247.7900000000004</v>
      </c>
      <c r="J367" s="6">
        <f>Sales_Data[[#This Row],[Sales Amount]]-Sales_Data[[#This Row],[Target]]</f>
        <v>7477.9000000000015</v>
      </c>
    </row>
    <row r="368" spans="1:10" hidden="1" x14ac:dyDescent="0.35">
      <c r="A368" s="2">
        <v>44409</v>
      </c>
      <c r="B368" t="s">
        <v>53</v>
      </c>
      <c r="C368" t="s">
        <v>54</v>
      </c>
      <c r="D368" t="s">
        <v>55</v>
      </c>
      <c r="E368" t="s">
        <v>22</v>
      </c>
      <c r="F368">
        <v>36088.1</v>
      </c>
      <c r="G368" t="s">
        <v>43</v>
      </c>
      <c r="H368">
        <v>15000</v>
      </c>
      <c r="I368" s="4">
        <f t="shared" si="5"/>
        <v>3608.81</v>
      </c>
      <c r="J368" s="6">
        <f>Sales_Data[[#This Row],[Sales Amount]]-Sales_Data[[#This Row],[Target]]</f>
        <v>21088.1</v>
      </c>
    </row>
    <row r="369" spans="1:10" hidden="1" x14ac:dyDescent="0.35">
      <c r="A369" s="2">
        <v>44409</v>
      </c>
      <c r="B369" t="s">
        <v>19</v>
      </c>
      <c r="C369" t="s">
        <v>20</v>
      </c>
      <c r="D369" t="s">
        <v>21</v>
      </c>
      <c r="E369" t="s">
        <v>22</v>
      </c>
      <c r="F369">
        <v>43388.100000000006</v>
      </c>
      <c r="G369" t="s">
        <v>15</v>
      </c>
      <c r="H369">
        <v>15000</v>
      </c>
      <c r="I369" s="4">
        <f t="shared" si="5"/>
        <v>4338.8100000000004</v>
      </c>
      <c r="J369" s="6">
        <f>Sales_Data[[#This Row],[Sales Amount]]-Sales_Data[[#This Row],[Target]]</f>
        <v>28388.100000000006</v>
      </c>
    </row>
    <row r="370" spans="1:10" hidden="1" x14ac:dyDescent="0.35">
      <c r="A370" s="2">
        <v>44440</v>
      </c>
      <c r="B370" t="s">
        <v>37</v>
      </c>
      <c r="C370" t="s">
        <v>38</v>
      </c>
      <c r="D370" t="s">
        <v>39</v>
      </c>
      <c r="E370" t="s">
        <v>22</v>
      </c>
      <c r="F370">
        <v>7714</v>
      </c>
      <c r="G370" t="s">
        <v>11</v>
      </c>
      <c r="H370">
        <v>15000</v>
      </c>
      <c r="I370" s="4">
        <f t="shared" si="5"/>
        <v>0</v>
      </c>
      <c r="J370" s="6">
        <f>Sales_Data[[#This Row],[Sales Amount]]-Sales_Data[[#This Row],[Target]]</f>
        <v>-7286</v>
      </c>
    </row>
    <row r="371" spans="1:10" hidden="1" x14ac:dyDescent="0.35">
      <c r="A371" s="2">
        <v>44440</v>
      </c>
      <c r="B371" t="s">
        <v>19</v>
      </c>
      <c r="C371" t="s">
        <v>20</v>
      </c>
      <c r="D371" t="s">
        <v>21</v>
      </c>
      <c r="E371" t="s">
        <v>22</v>
      </c>
      <c r="F371">
        <v>15152.399999999998</v>
      </c>
      <c r="G371" t="s">
        <v>43</v>
      </c>
      <c r="H371">
        <v>15000</v>
      </c>
      <c r="I371" s="4">
        <f t="shared" si="5"/>
        <v>1515.2399999999998</v>
      </c>
      <c r="J371" s="6">
        <f>Sales_Data[[#This Row],[Sales Amount]]-Sales_Data[[#This Row],[Target]]</f>
        <v>152.39999999999782</v>
      </c>
    </row>
    <row r="372" spans="1:10" hidden="1" x14ac:dyDescent="0.35">
      <c r="A372" s="2">
        <v>44440</v>
      </c>
      <c r="B372" t="s">
        <v>44</v>
      </c>
      <c r="C372" t="s">
        <v>45</v>
      </c>
      <c r="D372" t="s">
        <v>46</v>
      </c>
      <c r="E372" t="s">
        <v>22</v>
      </c>
      <c r="F372">
        <v>16363.900000000001</v>
      </c>
      <c r="G372" t="s">
        <v>11</v>
      </c>
      <c r="H372">
        <v>15000</v>
      </c>
      <c r="I372" s="4">
        <f t="shared" si="5"/>
        <v>1636.3900000000003</v>
      </c>
      <c r="J372" s="6">
        <f>Sales_Data[[#This Row],[Sales Amount]]-Sales_Data[[#This Row],[Target]]</f>
        <v>1363.9000000000015</v>
      </c>
    </row>
    <row r="373" spans="1:10" hidden="1" x14ac:dyDescent="0.35">
      <c r="A373" s="2">
        <v>44470</v>
      </c>
      <c r="B373" t="s">
        <v>19</v>
      </c>
      <c r="C373" t="s">
        <v>20</v>
      </c>
      <c r="D373" t="s">
        <v>21</v>
      </c>
      <c r="E373" t="s">
        <v>22</v>
      </c>
      <c r="F373">
        <v>2997.2</v>
      </c>
      <c r="G373" t="s">
        <v>11</v>
      </c>
      <c r="H373">
        <v>15000</v>
      </c>
      <c r="I373" s="4">
        <f t="shared" si="5"/>
        <v>0</v>
      </c>
      <c r="J373" s="6">
        <f>Sales_Data[[#This Row],[Sales Amount]]-Sales_Data[[#This Row],[Target]]</f>
        <v>-12002.8</v>
      </c>
    </row>
    <row r="374" spans="1:10" hidden="1" x14ac:dyDescent="0.35">
      <c r="A374" s="2">
        <v>44470</v>
      </c>
      <c r="B374" t="s">
        <v>37</v>
      </c>
      <c r="C374" t="s">
        <v>38</v>
      </c>
      <c r="D374" t="s">
        <v>39</v>
      </c>
      <c r="E374" t="s">
        <v>22</v>
      </c>
      <c r="F374">
        <v>7195.9999999999991</v>
      </c>
      <c r="G374" t="s">
        <v>15</v>
      </c>
      <c r="H374">
        <v>15000</v>
      </c>
      <c r="I374" s="4">
        <f t="shared" si="5"/>
        <v>0</v>
      </c>
      <c r="J374" s="6">
        <f>Sales_Data[[#This Row],[Sales Amount]]-Sales_Data[[#This Row],[Target]]</f>
        <v>-7804.0000000000009</v>
      </c>
    </row>
    <row r="375" spans="1:10" hidden="1" x14ac:dyDescent="0.35">
      <c r="A375" s="2">
        <v>44470</v>
      </c>
      <c r="B375" t="s">
        <v>53</v>
      </c>
      <c r="C375" t="s">
        <v>54</v>
      </c>
      <c r="D375" t="s">
        <v>55</v>
      </c>
      <c r="E375" t="s">
        <v>22</v>
      </c>
      <c r="F375">
        <v>10595.2</v>
      </c>
      <c r="G375" t="s">
        <v>43</v>
      </c>
      <c r="H375">
        <v>15000</v>
      </c>
      <c r="I375" s="4">
        <f t="shared" si="5"/>
        <v>0</v>
      </c>
      <c r="J375" s="6">
        <f>Sales_Data[[#This Row],[Sales Amount]]-Sales_Data[[#This Row],[Target]]</f>
        <v>-4404.7999999999993</v>
      </c>
    </row>
    <row r="376" spans="1:10" hidden="1" x14ac:dyDescent="0.35">
      <c r="A376" s="2">
        <v>44470</v>
      </c>
      <c r="B376" t="s">
        <v>37</v>
      </c>
      <c r="C376" t="s">
        <v>38</v>
      </c>
      <c r="D376" t="s">
        <v>39</v>
      </c>
      <c r="E376" t="s">
        <v>22</v>
      </c>
      <c r="F376">
        <v>10694.7</v>
      </c>
      <c r="G376" t="s">
        <v>43</v>
      </c>
      <c r="H376">
        <v>15000</v>
      </c>
      <c r="I376" s="4">
        <f t="shared" si="5"/>
        <v>0</v>
      </c>
      <c r="J376" s="6">
        <f>Sales_Data[[#This Row],[Sales Amount]]-Sales_Data[[#This Row],[Target]]</f>
        <v>-4305.2999999999993</v>
      </c>
    </row>
    <row r="377" spans="1:10" hidden="1" x14ac:dyDescent="0.35">
      <c r="A377" s="2">
        <v>44470</v>
      </c>
      <c r="B377" t="s">
        <v>53</v>
      </c>
      <c r="C377" t="s">
        <v>54</v>
      </c>
      <c r="D377" t="s">
        <v>55</v>
      </c>
      <c r="E377" t="s">
        <v>22</v>
      </c>
      <c r="F377">
        <v>14235.4</v>
      </c>
      <c r="G377" t="s">
        <v>43</v>
      </c>
      <c r="H377">
        <v>15000</v>
      </c>
      <c r="I377" s="4">
        <f t="shared" si="5"/>
        <v>0</v>
      </c>
      <c r="J377" s="6">
        <f>Sales_Data[[#This Row],[Sales Amount]]-Sales_Data[[#This Row],[Target]]</f>
        <v>-764.60000000000036</v>
      </c>
    </row>
    <row r="378" spans="1:10" hidden="1" x14ac:dyDescent="0.35">
      <c r="A378" s="2">
        <v>44470</v>
      </c>
      <c r="B378" t="s">
        <v>53</v>
      </c>
      <c r="C378" t="s">
        <v>54</v>
      </c>
      <c r="D378" t="s">
        <v>55</v>
      </c>
      <c r="E378" t="s">
        <v>22</v>
      </c>
      <c r="F378">
        <v>36530.199999999997</v>
      </c>
      <c r="G378" t="s">
        <v>15</v>
      </c>
      <c r="H378">
        <v>15000</v>
      </c>
      <c r="I378" s="4">
        <f t="shared" si="5"/>
        <v>3653.02</v>
      </c>
      <c r="J378" s="6">
        <f>Sales_Data[[#This Row],[Sales Amount]]-Sales_Data[[#This Row],[Target]]</f>
        <v>21530.199999999997</v>
      </c>
    </row>
    <row r="379" spans="1:10" hidden="1" x14ac:dyDescent="0.35">
      <c r="A379" s="2">
        <v>44470</v>
      </c>
      <c r="B379" t="s">
        <v>65</v>
      </c>
      <c r="C379" t="s">
        <v>66</v>
      </c>
      <c r="D379" t="s">
        <v>67</v>
      </c>
      <c r="E379" t="s">
        <v>22</v>
      </c>
      <c r="F379">
        <v>36896.199999999997</v>
      </c>
      <c r="G379" t="s">
        <v>43</v>
      </c>
      <c r="H379">
        <v>15000</v>
      </c>
      <c r="I379" s="4">
        <f t="shared" si="5"/>
        <v>3689.62</v>
      </c>
      <c r="J379" s="6">
        <f>Sales_Data[[#This Row],[Sales Amount]]-Sales_Data[[#This Row],[Target]]</f>
        <v>21896.199999999997</v>
      </c>
    </row>
    <row r="380" spans="1:10" hidden="1" x14ac:dyDescent="0.35">
      <c r="A380" s="2">
        <v>44470</v>
      </c>
      <c r="B380" t="s">
        <v>19</v>
      </c>
      <c r="C380" t="s">
        <v>20</v>
      </c>
      <c r="D380" t="s">
        <v>21</v>
      </c>
      <c r="E380" t="s">
        <v>22</v>
      </c>
      <c r="F380">
        <v>41420.699999999997</v>
      </c>
      <c r="G380" t="s">
        <v>11</v>
      </c>
      <c r="H380">
        <v>15000</v>
      </c>
      <c r="I380" s="4">
        <f t="shared" si="5"/>
        <v>4142.07</v>
      </c>
      <c r="J380" s="6">
        <f>Sales_Data[[#This Row],[Sales Amount]]-Sales_Data[[#This Row],[Target]]</f>
        <v>26420.699999999997</v>
      </c>
    </row>
    <row r="381" spans="1:10" hidden="1" x14ac:dyDescent="0.35">
      <c r="A381" s="2">
        <v>44501</v>
      </c>
      <c r="B381" t="s">
        <v>53</v>
      </c>
      <c r="C381" t="s">
        <v>54</v>
      </c>
      <c r="D381" t="s">
        <v>55</v>
      </c>
      <c r="E381" t="s">
        <v>22</v>
      </c>
      <c r="F381">
        <v>6900</v>
      </c>
      <c r="G381" t="s">
        <v>15</v>
      </c>
      <c r="H381">
        <v>15000</v>
      </c>
      <c r="I381" s="4">
        <f t="shared" si="5"/>
        <v>0</v>
      </c>
      <c r="J381" s="6">
        <f>Sales_Data[[#This Row],[Sales Amount]]-Sales_Data[[#This Row],[Target]]</f>
        <v>-8100</v>
      </c>
    </row>
    <row r="382" spans="1:10" hidden="1" x14ac:dyDescent="0.35">
      <c r="A382" s="2">
        <v>44501</v>
      </c>
      <c r="B382" t="s">
        <v>65</v>
      </c>
      <c r="C382" t="s">
        <v>66</v>
      </c>
      <c r="D382" t="s">
        <v>67</v>
      </c>
      <c r="E382" t="s">
        <v>22</v>
      </c>
      <c r="F382">
        <v>9683</v>
      </c>
      <c r="G382" t="s">
        <v>43</v>
      </c>
      <c r="H382">
        <v>15000</v>
      </c>
      <c r="I382" s="4">
        <f t="shared" si="5"/>
        <v>0</v>
      </c>
      <c r="J382" s="6">
        <f>Sales_Data[[#This Row],[Sales Amount]]-Sales_Data[[#This Row],[Target]]</f>
        <v>-5317</v>
      </c>
    </row>
    <row r="383" spans="1:10" hidden="1" x14ac:dyDescent="0.35">
      <c r="A383" s="2">
        <v>44501</v>
      </c>
      <c r="B383" t="s">
        <v>44</v>
      </c>
      <c r="C383" t="s">
        <v>45</v>
      </c>
      <c r="D383" t="s">
        <v>46</v>
      </c>
      <c r="E383" t="s">
        <v>22</v>
      </c>
      <c r="F383">
        <v>14302.9</v>
      </c>
      <c r="G383" t="s">
        <v>11</v>
      </c>
      <c r="H383">
        <v>15000</v>
      </c>
      <c r="I383" s="4">
        <f t="shared" si="5"/>
        <v>0</v>
      </c>
      <c r="J383" s="6">
        <f>Sales_Data[[#This Row],[Sales Amount]]-Sales_Data[[#This Row],[Target]]</f>
        <v>-697.10000000000036</v>
      </c>
    </row>
    <row r="384" spans="1:10" hidden="1" x14ac:dyDescent="0.35">
      <c r="A384" s="2">
        <v>44501</v>
      </c>
      <c r="B384" t="s">
        <v>19</v>
      </c>
      <c r="C384" t="s">
        <v>20</v>
      </c>
      <c r="D384" t="s">
        <v>21</v>
      </c>
      <c r="E384" t="s">
        <v>22</v>
      </c>
      <c r="F384">
        <v>16806.400000000001</v>
      </c>
      <c r="G384" t="s">
        <v>11</v>
      </c>
      <c r="H384">
        <v>15000</v>
      </c>
      <c r="I384" s="4">
        <f t="shared" si="5"/>
        <v>1680.6400000000003</v>
      </c>
      <c r="J384" s="6">
        <f>Sales_Data[[#This Row],[Sales Amount]]-Sales_Data[[#This Row],[Target]]</f>
        <v>1806.4000000000015</v>
      </c>
    </row>
    <row r="385" spans="1:10" hidden="1" x14ac:dyDescent="0.35">
      <c r="A385" s="2">
        <v>44501</v>
      </c>
      <c r="B385" t="s">
        <v>37</v>
      </c>
      <c r="C385" t="s">
        <v>38</v>
      </c>
      <c r="D385" t="s">
        <v>39</v>
      </c>
      <c r="E385" t="s">
        <v>22</v>
      </c>
      <c r="F385">
        <v>20797.200000000004</v>
      </c>
      <c r="G385" t="s">
        <v>15</v>
      </c>
      <c r="H385">
        <v>15000</v>
      </c>
      <c r="I385" s="4">
        <f t="shared" si="5"/>
        <v>2079.7200000000007</v>
      </c>
      <c r="J385" s="6">
        <f>Sales_Data[[#This Row],[Sales Amount]]-Sales_Data[[#This Row],[Target]]</f>
        <v>5797.2000000000044</v>
      </c>
    </row>
    <row r="386" spans="1:10" hidden="1" x14ac:dyDescent="0.35">
      <c r="A386" s="2">
        <v>44501</v>
      </c>
      <c r="B386" t="s">
        <v>65</v>
      </c>
      <c r="C386" t="s">
        <v>66</v>
      </c>
      <c r="D386" t="s">
        <v>67</v>
      </c>
      <c r="E386" t="s">
        <v>22</v>
      </c>
      <c r="F386">
        <v>26866</v>
      </c>
      <c r="G386" t="s">
        <v>43</v>
      </c>
      <c r="H386">
        <v>15000</v>
      </c>
      <c r="I386" s="4">
        <f t="shared" ref="I386:I390" si="6">IF(F386&gt;=H386,(Commission*F386),0)</f>
        <v>2686.6000000000004</v>
      </c>
      <c r="J386" s="6">
        <f>Sales_Data[[#This Row],[Sales Amount]]-Sales_Data[[#This Row],[Target]]</f>
        <v>11866</v>
      </c>
    </row>
    <row r="387" spans="1:10" hidden="1" x14ac:dyDescent="0.35">
      <c r="A387" s="2">
        <v>44531</v>
      </c>
      <c r="B387" t="s">
        <v>65</v>
      </c>
      <c r="C387" t="s">
        <v>66</v>
      </c>
      <c r="D387" t="s">
        <v>67</v>
      </c>
      <c r="E387" t="s">
        <v>22</v>
      </c>
      <c r="F387">
        <v>7009.2000000000007</v>
      </c>
      <c r="G387" t="s">
        <v>15</v>
      </c>
      <c r="H387">
        <v>15000</v>
      </c>
      <c r="I387" s="4">
        <f t="shared" si="6"/>
        <v>0</v>
      </c>
      <c r="J387" s="6">
        <f>Sales_Data[[#This Row],[Sales Amount]]-Sales_Data[[#This Row],[Target]]</f>
        <v>-7990.7999999999993</v>
      </c>
    </row>
    <row r="388" spans="1:10" hidden="1" x14ac:dyDescent="0.35">
      <c r="A388" s="2">
        <v>44531</v>
      </c>
      <c r="B388" t="s">
        <v>53</v>
      </c>
      <c r="C388" t="s">
        <v>54</v>
      </c>
      <c r="D388" t="s">
        <v>55</v>
      </c>
      <c r="E388" t="s">
        <v>22</v>
      </c>
      <c r="F388">
        <v>7088.9</v>
      </c>
      <c r="G388" t="s">
        <v>11</v>
      </c>
      <c r="H388">
        <v>15000</v>
      </c>
      <c r="I388" s="4">
        <f t="shared" si="6"/>
        <v>0</v>
      </c>
      <c r="J388" s="6">
        <f>Sales_Data[[#This Row],[Sales Amount]]-Sales_Data[[#This Row],[Target]]</f>
        <v>-7911.1</v>
      </c>
    </row>
    <row r="389" spans="1:10" hidden="1" x14ac:dyDescent="0.35">
      <c r="A389" s="2">
        <v>44531</v>
      </c>
      <c r="B389" t="s">
        <v>65</v>
      </c>
      <c r="C389" t="s">
        <v>66</v>
      </c>
      <c r="D389" t="s">
        <v>67</v>
      </c>
      <c r="E389" t="s">
        <v>22</v>
      </c>
      <c r="F389">
        <v>8095.5</v>
      </c>
      <c r="G389" t="s">
        <v>11</v>
      </c>
      <c r="H389">
        <v>15000</v>
      </c>
      <c r="I389" s="4">
        <f t="shared" si="6"/>
        <v>0</v>
      </c>
      <c r="J389" s="6">
        <f>Sales_Data[[#This Row],[Sales Amount]]-Sales_Data[[#This Row],[Target]]</f>
        <v>-6904.5</v>
      </c>
    </row>
    <row r="390" spans="1:10" hidden="1" x14ac:dyDescent="0.35">
      <c r="A390" s="2">
        <v>44531</v>
      </c>
      <c r="B390" t="s">
        <v>19</v>
      </c>
      <c r="C390" t="s">
        <v>20</v>
      </c>
      <c r="D390" t="s">
        <v>21</v>
      </c>
      <c r="E390" t="s">
        <v>22</v>
      </c>
      <c r="F390">
        <v>8914.5</v>
      </c>
      <c r="G390" t="s">
        <v>11</v>
      </c>
      <c r="H390">
        <v>15000</v>
      </c>
      <c r="I390" s="4">
        <f t="shared" si="6"/>
        <v>0</v>
      </c>
      <c r="J390" s="6">
        <f>Sales_Data[[#This Row],[Sales Amount]]-Sales_Data[[#This Row],[Target]]</f>
        <v>-6085.5</v>
      </c>
    </row>
    <row r="391" spans="1:10" x14ac:dyDescent="0.35">
      <c r="A391" t="s">
        <v>89</v>
      </c>
      <c r="F391">
        <f>SUBTOTAL(109,Sales_Data[Sales Amount])</f>
        <v>1812496.3000000007</v>
      </c>
      <c r="I391" s="4">
        <f>SUBTOTAL(109,Sales_Data[Commission])</f>
        <v>138552.42000000001</v>
      </c>
      <c r="J391" s="6">
        <f>SUBTOTAL(109,Sales_Data[Over/Under])</f>
        <v>327496.30000000005</v>
      </c>
    </row>
    <row r="654" spans="1:7" x14ac:dyDescent="0.35">
      <c r="A654" s="1" t="s">
        <v>74</v>
      </c>
      <c r="B654" t="s">
        <v>66</v>
      </c>
      <c r="E654" t="s">
        <v>22</v>
      </c>
      <c r="F654">
        <v>3637.21</v>
      </c>
      <c r="G654" t="s">
        <v>11</v>
      </c>
    </row>
    <row r="655" spans="1:7" x14ac:dyDescent="0.35">
      <c r="A655" s="1" t="s">
        <v>74</v>
      </c>
      <c r="B655" t="s">
        <v>45</v>
      </c>
      <c r="E655" t="s">
        <v>22</v>
      </c>
      <c r="F655">
        <v>3918.6</v>
      </c>
      <c r="G655" t="s">
        <v>15</v>
      </c>
    </row>
    <row r="656" spans="1:7" x14ac:dyDescent="0.35">
      <c r="A656" s="1" t="s">
        <v>74</v>
      </c>
      <c r="B656" t="s">
        <v>20</v>
      </c>
      <c r="E656" t="s">
        <v>22</v>
      </c>
      <c r="F656">
        <v>694.54</v>
      </c>
      <c r="G656" t="s">
        <v>43</v>
      </c>
    </row>
    <row r="657" spans="1:7" x14ac:dyDescent="0.35">
      <c r="A657" s="1" t="s">
        <v>74</v>
      </c>
      <c r="B657" t="s">
        <v>66</v>
      </c>
      <c r="E657" t="s">
        <v>22</v>
      </c>
      <c r="F657">
        <v>3112.72</v>
      </c>
      <c r="G657" t="s">
        <v>43</v>
      </c>
    </row>
    <row r="658" spans="1:7" x14ac:dyDescent="0.35">
      <c r="A658" s="1" t="s">
        <v>74</v>
      </c>
      <c r="B658" t="s">
        <v>20</v>
      </c>
      <c r="E658" t="s">
        <v>22</v>
      </c>
      <c r="F658">
        <v>1001.92</v>
      </c>
      <c r="G658" t="s">
        <v>43</v>
      </c>
    </row>
    <row r="659" spans="1:7" x14ac:dyDescent="0.35">
      <c r="A659" s="1" t="s">
        <v>74</v>
      </c>
      <c r="B659" t="s">
        <v>54</v>
      </c>
      <c r="E659" t="s">
        <v>22</v>
      </c>
      <c r="F659">
        <v>1638.5600000000002</v>
      </c>
      <c r="G659" t="s">
        <v>11</v>
      </c>
    </row>
    <row r="660" spans="1:7" x14ac:dyDescent="0.35">
      <c r="A660" s="1" t="s">
        <v>74</v>
      </c>
      <c r="B660" t="s">
        <v>45</v>
      </c>
      <c r="E660" t="s">
        <v>22</v>
      </c>
      <c r="F660">
        <v>1910.8</v>
      </c>
      <c r="G660" t="s">
        <v>15</v>
      </c>
    </row>
    <row r="661" spans="1:7" x14ac:dyDescent="0.35">
      <c r="A661" s="1" t="s">
        <v>74</v>
      </c>
      <c r="B661" t="s">
        <v>20</v>
      </c>
      <c r="E661" t="s">
        <v>22</v>
      </c>
      <c r="F661">
        <v>765.82</v>
      </c>
      <c r="G661" t="s">
        <v>43</v>
      </c>
    </row>
    <row r="662" spans="1:7" x14ac:dyDescent="0.35">
      <c r="A662" s="1" t="s">
        <v>74</v>
      </c>
      <c r="B662" t="s">
        <v>45</v>
      </c>
      <c r="E662" t="s">
        <v>22</v>
      </c>
      <c r="F662">
        <v>765.8599999999999</v>
      </c>
      <c r="G662" t="s">
        <v>15</v>
      </c>
    </row>
    <row r="663" spans="1:7" x14ac:dyDescent="0.35">
      <c r="A663" s="1" t="s">
        <v>74</v>
      </c>
      <c r="B663" t="s">
        <v>66</v>
      </c>
      <c r="E663" t="s">
        <v>22</v>
      </c>
      <c r="F663">
        <v>4671.5999999999995</v>
      </c>
      <c r="G663" t="s">
        <v>11</v>
      </c>
    </row>
    <row r="664" spans="1:7" x14ac:dyDescent="0.35">
      <c r="A664" s="1" t="s">
        <v>74</v>
      </c>
      <c r="B664" t="s">
        <v>20</v>
      </c>
      <c r="E664" t="s">
        <v>22</v>
      </c>
      <c r="F664">
        <v>1945.6</v>
      </c>
      <c r="G664" t="s">
        <v>11</v>
      </c>
    </row>
    <row r="665" spans="1:7" x14ac:dyDescent="0.35">
      <c r="A665" s="1" t="s">
        <v>74</v>
      </c>
      <c r="B665" t="s">
        <v>45</v>
      </c>
      <c r="E665" t="s">
        <v>22</v>
      </c>
      <c r="F665">
        <v>1017.6</v>
      </c>
      <c r="G665" t="s">
        <v>15</v>
      </c>
    </row>
    <row r="666" spans="1:7" x14ac:dyDescent="0.35">
      <c r="A666" s="1" t="s">
        <v>74</v>
      </c>
      <c r="B666" t="s">
        <v>54</v>
      </c>
      <c r="E666" t="s">
        <v>22</v>
      </c>
      <c r="F666">
        <v>909.86</v>
      </c>
      <c r="G666" t="s">
        <v>43</v>
      </c>
    </row>
    <row r="667" spans="1:7" x14ac:dyDescent="0.35">
      <c r="A667" s="1" t="s">
        <v>75</v>
      </c>
      <c r="B667" t="s">
        <v>20</v>
      </c>
      <c r="E667" t="s">
        <v>22</v>
      </c>
      <c r="F667">
        <v>734.32</v>
      </c>
      <c r="G667" t="s">
        <v>15</v>
      </c>
    </row>
    <row r="668" spans="1:7" x14ac:dyDescent="0.35">
      <c r="A668" s="1" t="s">
        <v>75</v>
      </c>
      <c r="B668" t="s">
        <v>20</v>
      </c>
      <c r="E668" t="s">
        <v>22</v>
      </c>
      <c r="F668">
        <v>2839.55</v>
      </c>
      <c r="G668" t="s">
        <v>43</v>
      </c>
    </row>
    <row r="669" spans="1:7" x14ac:dyDescent="0.35">
      <c r="A669" s="1" t="s">
        <v>75</v>
      </c>
      <c r="B669" t="s">
        <v>20</v>
      </c>
      <c r="E669" t="s">
        <v>22</v>
      </c>
      <c r="F669">
        <v>453.09999999999997</v>
      </c>
      <c r="G669" t="s">
        <v>43</v>
      </c>
    </row>
    <row r="670" spans="1:7" x14ac:dyDescent="0.35">
      <c r="A670" s="1" t="s">
        <v>75</v>
      </c>
      <c r="B670" t="s">
        <v>38</v>
      </c>
      <c r="E670" t="s">
        <v>22</v>
      </c>
      <c r="F670">
        <v>1774.8</v>
      </c>
      <c r="G670" t="s">
        <v>11</v>
      </c>
    </row>
    <row r="671" spans="1:7" x14ac:dyDescent="0.35">
      <c r="A671" s="1" t="s">
        <v>75</v>
      </c>
      <c r="B671" t="s">
        <v>20</v>
      </c>
      <c r="E671" t="s">
        <v>22</v>
      </c>
      <c r="F671">
        <v>735.66</v>
      </c>
      <c r="G671" t="s">
        <v>11</v>
      </c>
    </row>
    <row r="672" spans="1:7" x14ac:dyDescent="0.35">
      <c r="A672" s="1" t="s">
        <v>75</v>
      </c>
      <c r="B672" t="s">
        <v>38</v>
      </c>
      <c r="E672" t="s">
        <v>22</v>
      </c>
      <c r="F672">
        <v>675.18</v>
      </c>
      <c r="G672" t="s">
        <v>15</v>
      </c>
    </row>
    <row r="673" spans="1:7" x14ac:dyDescent="0.35">
      <c r="A673" s="1" t="s">
        <v>75</v>
      </c>
      <c r="B673" t="s">
        <v>45</v>
      </c>
      <c r="E673" t="s">
        <v>22</v>
      </c>
      <c r="F673">
        <v>4142.95</v>
      </c>
      <c r="G673" t="s">
        <v>15</v>
      </c>
    </row>
    <row r="674" spans="1:7" x14ac:dyDescent="0.35">
      <c r="A674" s="1" t="s">
        <v>76</v>
      </c>
      <c r="B674" t="s">
        <v>20</v>
      </c>
      <c r="E674" t="s">
        <v>22</v>
      </c>
      <c r="F674">
        <v>1045.1199999999999</v>
      </c>
      <c r="G674" t="s">
        <v>11</v>
      </c>
    </row>
    <row r="675" spans="1:7" x14ac:dyDescent="0.35">
      <c r="A675" s="1" t="s">
        <v>76</v>
      </c>
      <c r="B675" t="s">
        <v>45</v>
      </c>
      <c r="E675" t="s">
        <v>22</v>
      </c>
      <c r="F675">
        <v>1432.95</v>
      </c>
      <c r="G675" t="s">
        <v>11</v>
      </c>
    </row>
    <row r="676" spans="1:7" x14ac:dyDescent="0.35">
      <c r="A676" s="1" t="s">
        <v>76</v>
      </c>
      <c r="B676" t="s">
        <v>45</v>
      </c>
      <c r="E676" t="s">
        <v>22</v>
      </c>
      <c r="F676">
        <v>3140.7</v>
      </c>
      <c r="G676" t="s">
        <v>15</v>
      </c>
    </row>
    <row r="677" spans="1:7" x14ac:dyDescent="0.35">
      <c r="A677" s="1" t="s">
        <v>76</v>
      </c>
      <c r="B677" t="s">
        <v>45</v>
      </c>
      <c r="E677" t="s">
        <v>22</v>
      </c>
      <c r="F677">
        <v>869.4</v>
      </c>
      <c r="G677" t="s">
        <v>11</v>
      </c>
    </row>
    <row r="678" spans="1:7" x14ac:dyDescent="0.35">
      <c r="A678" s="1" t="s">
        <v>76</v>
      </c>
      <c r="B678" t="s">
        <v>54</v>
      </c>
      <c r="E678" t="s">
        <v>22</v>
      </c>
      <c r="F678">
        <v>3564.75</v>
      </c>
      <c r="G678" t="s">
        <v>43</v>
      </c>
    </row>
    <row r="679" spans="1:7" x14ac:dyDescent="0.35">
      <c r="A679" s="1" t="s">
        <v>76</v>
      </c>
      <c r="B679" t="s">
        <v>45</v>
      </c>
      <c r="E679" t="s">
        <v>22</v>
      </c>
      <c r="F679">
        <v>911.6</v>
      </c>
      <c r="G679" t="s">
        <v>11</v>
      </c>
    </row>
    <row r="680" spans="1:7" x14ac:dyDescent="0.35">
      <c r="A680" s="1" t="s">
        <v>76</v>
      </c>
      <c r="B680" t="s">
        <v>54</v>
      </c>
      <c r="E680" t="s">
        <v>22</v>
      </c>
      <c r="F680">
        <v>1011.0299999999999</v>
      </c>
      <c r="G680" t="s">
        <v>11</v>
      </c>
    </row>
    <row r="681" spans="1:7" x14ac:dyDescent="0.35">
      <c r="A681" s="1" t="s">
        <v>76</v>
      </c>
      <c r="B681" t="s">
        <v>38</v>
      </c>
      <c r="E681" t="s">
        <v>22</v>
      </c>
      <c r="F681">
        <v>2795.68</v>
      </c>
      <c r="G681" t="s">
        <v>15</v>
      </c>
    </row>
    <row r="682" spans="1:7" x14ac:dyDescent="0.35">
      <c r="A682" s="1" t="s">
        <v>76</v>
      </c>
      <c r="B682" t="s">
        <v>38</v>
      </c>
      <c r="E682" t="s">
        <v>22</v>
      </c>
      <c r="F682">
        <v>2767.09</v>
      </c>
      <c r="G682" t="s">
        <v>43</v>
      </c>
    </row>
    <row r="683" spans="1:7" x14ac:dyDescent="0.35">
      <c r="A683" s="1" t="s">
        <v>76</v>
      </c>
      <c r="B683" t="s">
        <v>54</v>
      </c>
      <c r="E683" t="s">
        <v>22</v>
      </c>
      <c r="F683">
        <v>798.27</v>
      </c>
      <c r="G683" t="s">
        <v>43</v>
      </c>
    </row>
    <row r="684" spans="1:7" x14ac:dyDescent="0.35">
      <c r="A684" s="1" t="s">
        <v>76</v>
      </c>
      <c r="B684" t="s">
        <v>38</v>
      </c>
      <c r="E684" t="s">
        <v>22</v>
      </c>
      <c r="F684">
        <v>2510.2399999999998</v>
      </c>
      <c r="G684" t="s">
        <v>15</v>
      </c>
    </row>
    <row r="685" spans="1:7" x14ac:dyDescent="0.35">
      <c r="A685" s="1" t="s">
        <v>76</v>
      </c>
      <c r="B685" t="s">
        <v>54</v>
      </c>
      <c r="E685" t="s">
        <v>22</v>
      </c>
      <c r="F685">
        <v>3690.7200000000003</v>
      </c>
      <c r="G685" t="s">
        <v>15</v>
      </c>
    </row>
    <row r="686" spans="1:7" x14ac:dyDescent="0.35">
      <c r="A686" s="1" t="s">
        <v>76</v>
      </c>
      <c r="B686" t="s">
        <v>66</v>
      </c>
      <c r="E686" t="s">
        <v>22</v>
      </c>
      <c r="F686">
        <v>670.89</v>
      </c>
      <c r="G686" t="s">
        <v>43</v>
      </c>
    </row>
    <row r="687" spans="1:7" x14ac:dyDescent="0.35">
      <c r="A687" s="1" t="s">
        <v>76</v>
      </c>
      <c r="B687" t="s">
        <v>45</v>
      </c>
      <c r="E687" t="s">
        <v>22</v>
      </c>
      <c r="F687">
        <v>2012.8</v>
      </c>
      <c r="G687" t="s">
        <v>43</v>
      </c>
    </row>
    <row r="688" spans="1:7" x14ac:dyDescent="0.35">
      <c r="A688" s="1" t="s">
        <v>76</v>
      </c>
      <c r="B688" t="s">
        <v>66</v>
      </c>
      <c r="E688" t="s">
        <v>22</v>
      </c>
      <c r="F688">
        <v>2116.7999999999997</v>
      </c>
      <c r="G688" t="s">
        <v>11</v>
      </c>
    </row>
    <row r="689" spans="1:7" x14ac:dyDescent="0.35">
      <c r="A689" s="1" t="s">
        <v>76</v>
      </c>
      <c r="B689" t="s">
        <v>20</v>
      </c>
      <c r="E689" t="s">
        <v>22</v>
      </c>
      <c r="F689">
        <v>1158.04</v>
      </c>
      <c r="G689" t="s">
        <v>15</v>
      </c>
    </row>
    <row r="690" spans="1:7" x14ac:dyDescent="0.35">
      <c r="A690" s="1" t="s">
        <v>77</v>
      </c>
      <c r="B690" t="s">
        <v>20</v>
      </c>
      <c r="E690" t="s">
        <v>22</v>
      </c>
      <c r="F690">
        <v>1171.6500000000001</v>
      </c>
      <c r="G690" t="s">
        <v>11</v>
      </c>
    </row>
    <row r="691" spans="1:7" x14ac:dyDescent="0.35">
      <c r="A691" s="1" t="s">
        <v>77</v>
      </c>
      <c r="B691" t="s">
        <v>54</v>
      </c>
      <c r="E691" t="s">
        <v>22</v>
      </c>
      <c r="F691">
        <v>1696.8</v>
      </c>
      <c r="G691" t="s">
        <v>43</v>
      </c>
    </row>
    <row r="692" spans="1:7" x14ac:dyDescent="0.35">
      <c r="A692" s="1" t="s">
        <v>77</v>
      </c>
      <c r="B692" t="s">
        <v>54</v>
      </c>
      <c r="E692" t="s">
        <v>22</v>
      </c>
      <c r="F692">
        <v>569.64</v>
      </c>
      <c r="G692" t="s">
        <v>11</v>
      </c>
    </row>
    <row r="693" spans="1:7" x14ac:dyDescent="0.35">
      <c r="A693" s="1" t="s">
        <v>77</v>
      </c>
      <c r="B693" t="s">
        <v>54</v>
      </c>
      <c r="E693" t="s">
        <v>22</v>
      </c>
      <c r="F693">
        <v>1818.84</v>
      </c>
      <c r="G693" t="s">
        <v>15</v>
      </c>
    </row>
    <row r="694" spans="1:7" x14ac:dyDescent="0.35">
      <c r="A694" s="1" t="s">
        <v>77</v>
      </c>
      <c r="B694" t="s">
        <v>45</v>
      </c>
      <c r="E694" t="s">
        <v>22</v>
      </c>
      <c r="F694">
        <v>1799.35</v>
      </c>
      <c r="G694" t="s">
        <v>11</v>
      </c>
    </row>
    <row r="695" spans="1:7" x14ac:dyDescent="0.35">
      <c r="A695" s="1" t="s">
        <v>77</v>
      </c>
      <c r="B695" t="s">
        <v>20</v>
      </c>
      <c r="E695" t="s">
        <v>22</v>
      </c>
      <c r="F695">
        <v>1649.94</v>
      </c>
      <c r="G695" t="s">
        <v>15</v>
      </c>
    </row>
    <row r="696" spans="1:7" x14ac:dyDescent="0.35">
      <c r="A696" s="1" t="s">
        <v>77</v>
      </c>
      <c r="B696" t="s">
        <v>66</v>
      </c>
      <c r="E696" t="s">
        <v>22</v>
      </c>
      <c r="F696">
        <v>1441.6</v>
      </c>
      <c r="G696" t="s">
        <v>43</v>
      </c>
    </row>
    <row r="697" spans="1:7" x14ac:dyDescent="0.35">
      <c r="A697" s="1" t="s">
        <v>78</v>
      </c>
      <c r="B697" t="s">
        <v>66</v>
      </c>
      <c r="E697" t="s">
        <v>22</v>
      </c>
      <c r="F697">
        <v>900.48</v>
      </c>
      <c r="G697" t="s">
        <v>11</v>
      </c>
    </row>
    <row r="698" spans="1:7" x14ac:dyDescent="0.35">
      <c r="A698" s="1" t="s">
        <v>78</v>
      </c>
      <c r="B698" t="s">
        <v>66</v>
      </c>
      <c r="E698" t="s">
        <v>22</v>
      </c>
      <c r="F698">
        <v>4224.91</v>
      </c>
      <c r="G698" t="s">
        <v>15</v>
      </c>
    </row>
    <row r="699" spans="1:7" x14ac:dyDescent="0.35">
      <c r="A699" s="1" t="s">
        <v>78</v>
      </c>
      <c r="B699" t="s">
        <v>54</v>
      </c>
      <c r="E699" t="s">
        <v>22</v>
      </c>
      <c r="F699">
        <v>2399.7600000000002</v>
      </c>
      <c r="G699" t="s">
        <v>11</v>
      </c>
    </row>
    <row r="700" spans="1:7" x14ac:dyDescent="0.35">
      <c r="A700" s="1" t="s">
        <v>78</v>
      </c>
      <c r="B700" t="s">
        <v>66</v>
      </c>
      <c r="E700" t="s">
        <v>22</v>
      </c>
      <c r="F700">
        <v>2791.64</v>
      </c>
      <c r="G700" t="s">
        <v>43</v>
      </c>
    </row>
    <row r="701" spans="1:7" x14ac:dyDescent="0.35">
      <c r="A701" s="1" t="s">
        <v>78</v>
      </c>
      <c r="B701" t="s">
        <v>45</v>
      </c>
      <c r="E701" t="s">
        <v>22</v>
      </c>
      <c r="F701">
        <v>2071.7599999999998</v>
      </c>
      <c r="G701" t="s">
        <v>15</v>
      </c>
    </row>
    <row r="702" spans="1:7" x14ac:dyDescent="0.35">
      <c r="A702" s="1" t="s">
        <v>78</v>
      </c>
      <c r="B702" t="s">
        <v>54</v>
      </c>
      <c r="E702" t="s">
        <v>22</v>
      </c>
      <c r="F702">
        <v>1983.64</v>
      </c>
      <c r="G702" t="s">
        <v>11</v>
      </c>
    </row>
    <row r="703" spans="1:7" x14ac:dyDescent="0.35">
      <c r="A703" s="1" t="s">
        <v>78</v>
      </c>
      <c r="B703" t="s">
        <v>54</v>
      </c>
      <c r="E703" t="s">
        <v>22</v>
      </c>
      <c r="F703">
        <v>1961.75</v>
      </c>
      <c r="G703" t="s">
        <v>43</v>
      </c>
    </row>
    <row r="704" spans="1:7" x14ac:dyDescent="0.35">
      <c r="A704" s="1" t="s">
        <v>78</v>
      </c>
      <c r="B704" t="s">
        <v>54</v>
      </c>
      <c r="E704" t="s">
        <v>22</v>
      </c>
      <c r="F704">
        <v>1882.64</v>
      </c>
      <c r="G704" t="s">
        <v>43</v>
      </c>
    </row>
    <row r="705" spans="1:7" x14ac:dyDescent="0.35">
      <c r="A705" s="1" t="s">
        <v>78</v>
      </c>
      <c r="B705" t="s">
        <v>38</v>
      </c>
      <c r="E705" t="s">
        <v>22</v>
      </c>
      <c r="F705">
        <v>2336.4</v>
      </c>
      <c r="G705" t="s">
        <v>15</v>
      </c>
    </row>
    <row r="706" spans="1:7" x14ac:dyDescent="0.35">
      <c r="A706" s="1" t="s">
        <v>79</v>
      </c>
      <c r="B706" t="s">
        <v>45</v>
      </c>
      <c r="E706" t="s">
        <v>22</v>
      </c>
      <c r="F706">
        <v>957.48</v>
      </c>
      <c r="G706" t="s">
        <v>15</v>
      </c>
    </row>
    <row r="707" spans="1:7" x14ac:dyDescent="0.35">
      <c r="A707" s="1" t="s">
        <v>79</v>
      </c>
      <c r="B707" t="s">
        <v>38</v>
      </c>
      <c r="E707" t="s">
        <v>22</v>
      </c>
      <c r="F707">
        <v>1506.1200000000001</v>
      </c>
      <c r="G707" t="s">
        <v>15</v>
      </c>
    </row>
    <row r="708" spans="1:7" x14ac:dyDescent="0.35">
      <c r="A708" s="1" t="s">
        <v>79</v>
      </c>
      <c r="B708" t="s">
        <v>38</v>
      </c>
      <c r="E708" t="s">
        <v>22</v>
      </c>
      <c r="F708">
        <v>3965.3900000000003</v>
      </c>
      <c r="G708" t="s">
        <v>43</v>
      </c>
    </row>
    <row r="709" spans="1:7" x14ac:dyDescent="0.35">
      <c r="A709" s="1" t="s">
        <v>79</v>
      </c>
      <c r="B709" t="s">
        <v>66</v>
      </c>
      <c r="E709" t="s">
        <v>22</v>
      </c>
      <c r="F709">
        <v>3719.25</v>
      </c>
      <c r="G709" t="s">
        <v>43</v>
      </c>
    </row>
    <row r="710" spans="1:7" x14ac:dyDescent="0.35">
      <c r="A710" s="1" t="s">
        <v>79</v>
      </c>
      <c r="B710" t="s">
        <v>45</v>
      </c>
      <c r="E710" t="s">
        <v>22</v>
      </c>
      <c r="F710">
        <v>1430.16</v>
      </c>
      <c r="G710" t="s">
        <v>15</v>
      </c>
    </row>
    <row r="711" spans="1:7" x14ac:dyDescent="0.35">
      <c r="A711" s="1" t="s">
        <v>79</v>
      </c>
      <c r="B711" t="s">
        <v>54</v>
      </c>
      <c r="E711" t="s">
        <v>22</v>
      </c>
      <c r="F711">
        <v>1726.2</v>
      </c>
      <c r="G711" t="s">
        <v>15</v>
      </c>
    </row>
    <row r="712" spans="1:7" x14ac:dyDescent="0.35">
      <c r="A712" s="1" t="s">
        <v>80</v>
      </c>
      <c r="B712" t="s">
        <v>54</v>
      </c>
      <c r="E712" t="s">
        <v>22</v>
      </c>
      <c r="F712">
        <v>533.28</v>
      </c>
      <c r="G712" t="s">
        <v>15</v>
      </c>
    </row>
    <row r="713" spans="1:7" x14ac:dyDescent="0.35">
      <c r="A713" s="1" t="s">
        <v>80</v>
      </c>
      <c r="B713" t="s">
        <v>38</v>
      </c>
      <c r="E713" t="s">
        <v>22</v>
      </c>
      <c r="F713">
        <v>346.5</v>
      </c>
      <c r="G713" t="s">
        <v>15</v>
      </c>
    </row>
    <row r="714" spans="1:7" x14ac:dyDescent="0.35">
      <c r="A714" s="1" t="s">
        <v>80</v>
      </c>
      <c r="B714" t="s">
        <v>45</v>
      </c>
      <c r="E714" t="s">
        <v>22</v>
      </c>
      <c r="F714">
        <v>806.56</v>
      </c>
      <c r="G714" t="s">
        <v>43</v>
      </c>
    </row>
    <row r="715" spans="1:7" x14ac:dyDescent="0.35">
      <c r="A715" s="1" t="s">
        <v>80</v>
      </c>
      <c r="B715" t="s">
        <v>45</v>
      </c>
      <c r="E715" t="s">
        <v>22</v>
      </c>
      <c r="F715">
        <v>1154.3</v>
      </c>
      <c r="G715" t="s">
        <v>11</v>
      </c>
    </row>
    <row r="716" spans="1:7" x14ac:dyDescent="0.35">
      <c r="A716" s="1" t="s">
        <v>80</v>
      </c>
      <c r="B716" t="s">
        <v>66</v>
      </c>
      <c r="E716" t="s">
        <v>22</v>
      </c>
      <c r="F716">
        <v>1115.55</v>
      </c>
      <c r="G716" t="s">
        <v>11</v>
      </c>
    </row>
    <row r="717" spans="1:7" x14ac:dyDescent="0.35">
      <c r="A717" s="1" t="s">
        <v>80</v>
      </c>
      <c r="B717" t="s">
        <v>45</v>
      </c>
      <c r="E717" t="s">
        <v>22</v>
      </c>
      <c r="F717">
        <v>1064.8999999999999</v>
      </c>
      <c r="G717" t="s">
        <v>43</v>
      </c>
    </row>
    <row r="718" spans="1:7" x14ac:dyDescent="0.35">
      <c r="A718" s="1" t="s">
        <v>80</v>
      </c>
      <c r="B718" t="s">
        <v>45</v>
      </c>
      <c r="E718" t="s">
        <v>22</v>
      </c>
      <c r="F718">
        <v>2439.5100000000002</v>
      </c>
      <c r="G718" t="s">
        <v>11</v>
      </c>
    </row>
    <row r="719" spans="1:7" x14ac:dyDescent="0.35">
      <c r="A719" s="1" t="s">
        <v>80</v>
      </c>
      <c r="B719" t="s">
        <v>45</v>
      </c>
      <c r="E719" t="s">
        <v>22</v>
      </c>
      <c r="F719">
        <v>1563.32</v>
      </c>
      <c r="G719" t="s">
        <v>15</v>
      </c>
    </row>
    <row r="720" spans="1:7" x14ac:dyDescent="0.35">
      <c r="A720" s="1" t="s">
        <v>80</v>
      </c>
      <c r="B720" t="s">
        <v>54</v>
      </c>
      <c r="E720" t="s">
        <v>22</v>
      </c>
      <c r="F720">
        <v>1067.94</v>
      </c>
      <c r="G720" t="s">
        <v>43</v>
      </c>
    </row>
    <row r="721" spans="1:7" x14ac:dyDescent="0.35">
      <c r="A721" s="1" t="s">
        <v>80</v>
      </c>
      <c r="B721" t="s">
        <v>45</v>
      </c>
      <c r="E721" t="s">
        <v>22</v>
      </c>
      <c r="F721">
        <v>2086.8399999999997</v>
      </c>
      <c r="G721" t="s">
        <v>15</v>
      </c>
    </row>
    <row r="722" spans="1:7" x14ac:dyDescent="0.35">
      <c r="A722" s="1" t="s">
        <v>80</v>
      </c>
      <c r="B722" t="s">
        <v>45</v>
      </c>
      <c r="E722" t="s">
        <v>22</v>
      </c>
      <c r="F722">
        <v>1006.72</v>
      </c>
      <c r="G722" t="s">
        <v>43</v>
      </c>
    </row>
    <row r="723" spans="1:7" x14ac:dyDescent="0.35">
      <c r="A723" s="1" t="s">
        <v>81</v>
      </c>
      <c r="B723" t="s">
        <v>45</v>
      </c>
      <c r="E723" t="s">
        <v>22</v>
      </c>
      <c r="F723">
        <v>376.05</v>
      </c>
      <c r="G723" t="s">
        <v>11</v>
      </c>
    </row>
    <row r="724" spans="1:7" x14ac:dyDescent="0.35">
      <c r="A724" s="1" t="s">
        <v>81</v>
      </c>
      <c r="B724" t="s">
        <v>54</v>
      </c>
      <c r="E724" t="s">
        <v>22</v>
      </c>
      <c r="F724">
        <v>3608.81</v>
      </c>
      <c r="G724" t="s">
        <v>43</v>
      </c>
    </row>
    <row r="725" spans="1:7" x14ac:dyDescent="0.35">
      <c r="A725" s="1" t="s">
        <v>81</v>
      </c>
      <c r="B725" t="s">
        <v>45</v>
      </c>
      <c r="E725" t="s">
        <v>22</v>
      </c>
      <c r="F725">
        <v>969.76</v>
      </c>
      <c r="G725" t="s">
        <v>15</v>
      </c>
    </row>
    <row r="726" spans="1:7" x14ac:dyDescent="0.35">
      <c r="A726" s="1" t="s">
        <v>81</v>
      </c>
      <c r="B726" t="s">
        <v>54</v>
      </c>
      <c r="E726" t="s">
        <v>22</v>
      </c>
      <c r="F726">
        <v>2247.79</v>
      </c>
      <c r="G726" t="s">
        <v>15</v>
      </c>
    </row>
    <row r="727" spans="1:7" x14ac:dyDescent="0.35">
      <c r="A727" s="1" t="s">
        <v>81</v>
      </c>
      <c r="B727" t="s">
        <v>45</v>
      </c>
      <c r="E727" t="s">
        <v>22</v>
      </c>
      <c r="F727">
        <v>432.28000000000003</v>
      </c>
      <c r="G727" t="s">
        <v>43</v>
      </c>
    </row>
    <row r="728" spans="1:7" x14ac:dyDescent="0.35">
      <c r="A728" s="1" t="s">
        <v>81</v>
      </c>
      <c r="B728" t="s">
        <v>20</v>
      </c>
      <c r="E728" t="s">
        <v>22</v>
      </c>
      <c r="F728">
        <v>4338.8100000000004</v>
      </c>
      <c r="G728" t="s">
        <v>15</v>
      </c>
    </row>
    <row r="729" spans="1:7" x14ac:dyDescent="0.35">
      <c r="A729" s="1" t="s">
        <v>81</v>
      </c>
      <c r="B729" t="s">
        <v>66</v>
      </c>
      <c r="E729" t="s">
        <v>22</v>
      </c>
      <c r="F729">
        <v>1567.02</v>
      </c>
      <c r="G729" t="s">
        <v>43</v>
      </c>
    </row>
    <row r="730" spans="1:7" x14ac:dyDescent="0.35">
      <c r="A730" s="1" t="s">
        <v>81</v>
      </c>
      <c r="B730" t="s">
        <v>45</v>
      </c>
      <c r="E730" t="s">
        <v>22</v>
      </c>
      <c r="F730">
        <v>1039.1699999999998</v>
      </c>
      <c r="G730" t="s">
        <v>43</v>
      </c>
    </row>
    <row r="731" spans="1:7" x14ac:dyDescent="0.35">
      <c r="A731" s="1" t="s">
        <v>82</v>
      </c>
      <c r="B731" t="s">
        <v>38</v>
      </c>
      <c r="E731" t="s">
        <v>22</v>
      </c>
      <c r="F731">
        <v>771.4</v>
      </c>
      <c r="G731" t="s">
        <v>11</v>
      </c>
    </row>
    <row r="732" spans="1:7" x14ac:dyDescent="0.35">
      <c r="A732" s="1" t="s">
        <v>82</v>
      </c>
      <c r="B732" t="s">
        <v>45</v>
      </c>
      <c r="E732" t="s">
        <v>22</v>
      </c>
      <c r="F732">
        <v>1636.39</v>
      </c>
      <c r="G732" t="s">
        <v>11</v>
      </c>
    </row>
    <row r="733" spans="1:7" x14ac:dyDescent="0.35">
      <c r="A733" s="1" t="s">
        <v>82</v>
      </c>
      <c r="B733" t="s">
        <v>20</v>
      </c>
      <c r="E733" t="s">
        <v>22</v>
      </c>
      <c r="F733">
        <v>1515.2399999999998</v>
      </c>
      <c r="G733" t="s">
        <v>43</v>
      </c>
    </row>
    <row r="734" spans="1:7" x14ac:dyDescent="0.35">
      <c r="A734" s="1" t="s">
        <v>83</v>
      </c>
      <c r="B734" t="s">
        <v>20</v>
      </c>
      <c r="E734" t="s">
        <v>22</v>
      </c>
      <c r="F734">
        <v>4142.07</v>
      </c>
      <c r="G734" t="s">
        <v>11</v>
      </c>
    </row>
    <row r="735" spans="1:7" x14ac:dyDescent="0.35">
      <c r="A735" s="1" t="s">
        <v>83</v>
      </c>
      <c r="B735" t="s">
        <v>38</v>
      </c>
      <c r="E735" t="s">
        <v>22</v>
      </c>
      <c r="F735">
        <v>1069.47</v>
      </c>
      <c r="G735" t="s">
        <v>43</v>
      </c>
    </row>
    <row r="736" spans="1:7" x14ac:dyDescent="0.35">
      <c r="A736" s="1" t="s">
        <v>83</v>
      </c>
      <c r="B736" t="s">
        <v>54</v>
      </c>
      <c r="E736" t="s">
        <v>22</v>
      </c>
      <c r="F736">
        <v>1059.52</v>
      </c>
      <c r="G736" t="s">
        <v>43</v>
      </c>
    </row>
    <row r="737" spans="1:7" x14ac:dyDescent="0.35">
      <c r="A737" s="1" t="s">
        <v>83</v>
      </c>
      <c r="B737" t="s">
        <v>54</v>
      </c>
      <c r="E737" t="s">
        <v>22</v>
      </c>
      <c r="F737">
        <v>1423.54</v>
      </c>
      <c r="G737" t="s">
        <v>43</v>
      </c>
    </row>
    <row r="738" spans="1:7" x14ac:dyDescent="0.35">
      <c r="A738" s="1" t="s">
        <v>83</v>
      </c>
      <c r="B738" t="s">
        <v>54</v>
      </c>
      <c r="E738" t="s">
        <v>22</v>
      </c>
      <c r="F738">
        <v>3653.02</v>
      </c>
      <c r="G738" t="s">
        <v>15</v>
      </c>
    </row>
    <row r="739" spans="1:7" x14ac:dyDescent="0.35">
      <c r="A739" s="1" t="s">
        <v>83</v>
      </c>
      <c r="B739" t="s">
        <v>38</v>
      </c>
      <c r="E739" t="s">
        <v>22</v>
      </c>
      <c r="F739">
        <v>719.59999999999991</v>
      </c>
      <c r="G739" t="s">
        <v>15</v>
      </c>
    </row>
    <row r="740" spans="1:7" x14ac:dyDescent="0.35">
      <c r="A740" s="1" t="s">
        <v>83</v>
      </c>
      <c r="B740" t="s">
        <v>20</v>
      </c>
      <c r="E740" t="s">
        <v>22</v>
      </c>
      <c r="F740">
        <v>299.71999999999997</v>
      </c>
      <c r="G740" t="s">
        <v>11</v>
      </c>
    </row>
    <row r="741" spans="1:7" x14ac:dyDescent="0.35">
      <c r="A741" s="1" t="s">
        <v>83</v>
      </c>
      <c r="B741" t="s">
        <v>66</v>
      </c>
      <c r="E741" t="s">
        <v>22</v>
      </c>
      <c r="F741">
        <v>3689.62</v>
      </c>
      <c r="G741" t="s">
        <v>43</v>
      </c>
    </row>
    <row r="742" spans="1:7" x14ac:dyDescent="0.35">
      <c r="A742" s="1" t="s">
        <v>84</v>
      </c>
      <c r="B742" t="s">
        <v>20</v>
      </c>
      <c r="E742" t="s">
        <v>22</v>
      </c>
      <c r="F742">
        <v>1680.64</v>
      </c>
      <c r="G742" t="s">
        <v>11</v>
      </c>
    </row>
    <row r="743" spans="1:7" x14ac:dyDescent="0.35">
      <c r="A743" s="1" t="s">
        <v>84</v>
      </c>
      <c r="B743" t="s">
        <v>54</v>
      </c>
      <c r="E743" t="s">
        <v>22</v>
      </c>
      <c r="F743">
        <v>690</v>
      </c>
      <c r="G743" t="s">
        <v>15</v>
      </c>
    </row>
    <row r="744" spans="1:7" x14ac:dyDescent="0.35">
      <c r="A744" s="1" t="s">
        <v>84</v>
      </c>
      <c r="B744" t="s">
        <v>45</v>
      </c>
      <c r="E744" t="s">
        <v>22</v>
      </c>
      <c r="F744">
        <v>1430.29</v>
      </c>
      <c r="G744" t="s">
        <v>11</v>
      </c>
    </row>
    <row r="745" spans="1:7" x14ac:dyDescent="0.35">
      <c r="A745" s="1" t="s">
        <v>84</v>
      </c>
      <c r="B745" t="s">
        <v>38</v>
      </c>
      <c r="E745" t="s">
        <v>22</v>
      </c>
      <c r="F745">
        <v>2079.7200000000003</v>
      </c>
      <c r="G745" t="s">
        <v>15</v>
      </c>
    </row>
    <row r="746" spans="1:7" x14ac:dyDescent="0.35">
      <c r="A746" s="1" t="s">
        <v>84</v>
      </c>
      <c r="B746" t="s">
        <v>66</v>
      </c>
      <c r="E746" t="s">
        <v>22</v>
      </c>
      <c r="F746">
        <v>2686.6</v>
      </c>
      <c r="G746" t="s">
        <v>43</v>
      </c>
    </row>
    <row r="747" spans="1:7" x14ac:dyDescent="0.35">
      <c r="A747" s="1" t="s">
        <v>84</v>
      </c>
      <c r="B747" t="s">
        <v>66</v>
      </c>
      <c r="E747" t="s">
        <v>22</v>
      </c>
      <c r="F747">
        <v>968.3</v>
      </c>
      <c r="G747" t="s">
        <v>43</v>
      </c>
    </row>
    <row r="748" spans="1:7" x14ac:dyDescent="0.35">
      <c r="A748" s="1" t="s">
        <v>85</v>
      </c>
      <c r="B748" t="s">
        <v>66</v>
      </c>
      <c r="E748" t="s">
        <v>22</v>
      </c>
      <c r="F748">
        <v>700.92000000000007</v>
      </c>
      <c r="G748" t="s">
        <v>15</v>
      </c>
    </row>
    <row r="749" spans="1:7" x14ac:dyDescent="0.35">
      <c r="A749" s="1" t="s">
        <v>85</v>
      </c>
      <c r="B749" t="s">
        <v>20</v>
      </c>
      <c r="E749" t="s">
        <v>22</v>
      </c>
      <c r="F749">
        <v>891.44999999999993</v>
      </c>
      <c r="G749" t="s">
        <v>11</v>
      </c>
    </row>
    <row r="750" spans="1:7" x14ac:dyDescent="0.35">
      <c r="A750" s="1" t="s">
        <v>85</v>
      </c>
      <c r="B750" t="s">
        <v>54</v>
      </c>
      <c r="E750" t="s">
        <v>22</v>
      </c>
      <c r="F750">
        <v>708.89</v>
      </c>
      <c r="G750" t="s">
        <v>11</v>
      </c>
    </row>
    <row r="751" spans="1:7" x14ac:dyDescent="0.35">
      <c r="A751" s="1" t="s">
        <v>85</v>
      </c>
      <c r="B751" t="s">
        <v>66</v>
      </c>
      <c r="E751" t="s">
        <v>22</v>
      </c>
      <c r="F751">
        <v>809.55</v>
      </c>
      <c r="G751" t="s">
        <v>11</v>
      </c>
    </row>
  </sheetData>
  <conditionalFormatting sqref="J1:J1048576">
    <cfRule type="cellIs" dxfId="0" priority="1" operator="lessThan">
      <formula>0</formula>
    </cfRule>
  </conditionalFormatting>
  <hyperlinks>
    <hyperlink ref="N1" location="'Cover sheet'!A1" display="Back to Cover Page" xr:uid="{624416D8-1401-4E32-88CC-29525EB58657}"/>
  </hyperlinks>
  <pageMargins left="0.7" right="0.7" top="0.75" bottom="0.75" header="0.3" footer="0.3"/>
  <pageSetup paperSize="9" orientation="portrait"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70C28-4F60-4DE5-AA27-964625E3D850}">
  <sheetPr>
    <tabColor theme="1"/>
  </sheetPr>
  <dimension ref="A1:N6"/>
  <sheetViews>
    <sheetView tabSelected="1" workbookViewId="0">
      <selection activeCell="C16" sqref="C16"/>
    </sheetView>
  </sheetViews>
  <sheetFormatPr defaultRowHeight="14.5" x14ac:dyDescent="0.35"/>
  <cols>
    <col min="1" max="1" width="11.36328125" customWidth="1"/>
    <col min="2" max="2" width="11.7265625" customWidth="1"/>
    <col min="3" max="3" width="18.54296875" customWidth="1"/>
  </cols>
  <sheetData>
    <row r="1" spans="1:14" ht="15" thickBot="1" x14ac:dyDescent="0.4">
      <c r="A1" t="s">
        <v>4</v>
      </c>
      <c r="B1" t="s">
        <v>91</v>
      </c>
      <c r="C1" t="s">
        <v>92</v>
      </c>
      <c r="N1" s="15" t="s">
        <v>174</v>
      </c>
    </row>
    <row r="2" spans="1:14" ht="15" thickTop="1" x14ac:dyDescent="0.35">
      <c r="A2" t="s">
        <v>33</v>
      </c>
      <c r="B2" s="7">
        <v>1945833.2000000004</v>
      </c>
      <c r="C2">
        <v>157168.13</v>
      </c>
    </row>
    <row r="3" spans="1:14" ht="15" thickBot="1" x14ac:dyDescent="0.4">
      <c r="A3" t="s">
        <v>26</v>
      </c>
      <c r="B3">
        <v>1812496.3000000007</v>
      </c>
      <c r="C3">
        <v>138552.42000000001</v>
      </c>
    </row>
    <row r="4" spans="1:14" ht="15" thickTop="1" x14ac:dyDescent="0.35">
      <c r="A4" t="s">
        <v>10</v>
      </c>
      <c r="B4" s="7">
        <v>1805833.5999999996</v>
      </c>
      <c r="C4">
        <v>147698.53000000003</v>
      </c>
    </row>
    <row r="5" spans="1:14" x14ac:dyDescent="0.35">
      <c r="A5" t="s">
        <v>22</v>
      </c>
      <c r="B5">
        <v>1722387.8999999992</v>
      </c>
      <c r="C5">
        <v>128660.95999999998</v>
      </c>
    </row>
    <row r="6" spans="1:14" x14ac:dyDescent="0.35">
      <c r="A6" t="s">
        <v>89</v>
      </c>
      <c r="C6">
        <f>SUBTOTAL(109,Table2[Commissions Total])</f>
        <v>572080.04</v>
      </c>
    </row>
  </sheetData>
  <hyperlinks>
    <hyperlink ref="N1" location="'Cover sheet'!A1" display="Back to Cover Page" xr:uid="{43F9FF75-0535-431C-8B33-8CE5F699F77D}"/>
  </hyperlink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7BEEC-5118-481E-B03D-CB6D9D4D8AD1}">
  <sheetPr>
    <tabColor theme="7"/>
  </sheetPr>
  <dimension ref="A1:N15"/>
  <sheetViews>
    <sheetView zoomScale="87" zoomScaleNormal="87" workbookViewId="0">
      <selection activeCell="N1" sqref="N1"/>
    </sheetView>
  </sheetViews>
  <sheetFormatPr defaultRowHeight="14.5" x14ac:dyDescent="0.35"/>
  <cols>
    <col min="1" max="1" width="12.54296875" bestFit="1" customWidth="1"/>
    <col min="2" max="2" width="11.36328125" bestFit="1" customWidth="1"/>
    <col min="3" max="3" width="14.90625" bestFit="1" customWidth="1"/>
    <col min="4" max="11" width="6.81640625" bestFit="1" customWidth="1"/>
    <col min="12" max="14" width="4.81640625" bestFit="1" customWidth="1"/>
    <col min="15" max="15" width="6.81640625" bestFit="1" customWidth="1"/>
    <col min="16" max="17" width="4.81640625" bestFit="1" customWidth="1"/>
    <col min="18" max="19" width="6.81640625" bestFit="1" customWidth="1"/>
    <col min="20" max="20" width="4.81640625" bestFit="1" customWidth="1"/>
    <col min="21" max="21" width="6.81640625" bestFit="1" customWidth="1"/>
    <col min="22" max="22" width="4.81640625" bestFit="1" customWidth="1"/>
    <col min="23" max="28" width="6.81640625" bestFit="1" customWidth="1"/>
    <col min="29" max="30" width="4.81640625" bestFit="1" customWidth="1"/>
    <col min="31" max="32" width="6.81640625" bestFit="1" customWidth="1"/>
    <col min="33" max="34" width="4.81640625" bestFit="1" customWidth="1"/>
    <col min="35" max="37" width="6.81640625" bestFit="1" customWidth="1"/>
    <col min="38" max="38" width="4.81640625" bestFit="1" customWidth="1"/>
    <col min="39" max="39" width="6.81640625" bestFit="1" customWidth="1"/>
    <col min="40" max="40" width="4.81640625" bestFit="1" customWidth="1"/>
    <col min="41" max="41" width="6.81640625" bestFit="1" customWidth="1"/>
    <col min="42" max="43" width="4.81640625" bestFit="1" customWidth="1"/>
    <col min="44" max="47" width="6.81640625" bestFit="1" customWidth="1"/>
    <col min="48" max="49" width="4.81640625" bestFit="1" customWidth="1"/>
    <col min="50" max="55" width="6.81640625" bestFit="1" customWidth="1"/>
    <col min="56" max="57" width="4.81640625" bestFit="1" customWidth="1"/>
    <col min="58" max="59" width="6.81640625" bestFit="1" customWidth="1"/>
    <col min="60" max="60" width="4.81640625" bestFit="1" customWidth="1"/>
    <col min="61" max="63" width="6.81640625" bestFit="1" customWidth="1"/>
    <col min="64" max="64" width="4.81640625" bestFit="1" customWidth="1"/>
    <col min="65" max="68" width="6.81640625" bestFit="1" customWidth="1"/>
    <col min="69" max="69" width="4.81640625" bestFit="1" customWidth="1"/>
    <col min="70" max="72" width="6.81640625" bestFit="1" customWidth="1"/>
    <col min="73" max="73" width="4.81640625" bestFit="1" customWidth="1"/>
    <col min="74" max="74" width="6.81640625" bestFit="1" customWidth="1"/>
    <col min="75" max="75" width="4.81640625" bestFit="1" customWidth="1"/>
    <col min="76" max="77" width="6.81640625" bestFit="1" customWidth="1"/>
    <col min="78" max="78" width="4.81640625" bestFit="1" customWidth="1"/>
    <col min="79" max="79" width="6.81640625" bestFit="1" customWidth="1"/>
    <col min="80" max="80" width="5.81640625" bestFit="1" customWidth="1"/>
    <col min="81" max="81" width="6.81640625" bestFit="1" customWidth="1"/>
    <col min="82" max="82" width="4.81640625" bestFit="1" customWidth="1"/>
    <col min="83" max="85" width="6.81640625" bestFit="1" customWidth="1"/>
    <col min="86" max="86" width="4.81640625" bestFit="1" customWidth="1"/>
    <col min="87" max="88" width="6.81640625" bestFit="1" customWidth="1"/>
    <col min="89" max="89" width="4.81640625" bestFit="1" customWidth="1"/>
    <col min="90" max="92" width="6.81640625" bestFit="1" customWidth="1"/>
    <col min="93" max="93" width="4.81640625" bestFit="1" customWidth="1"/>
    <col min="94" max="96" width="6.81640625" bestFit="1" customWidth="1"/>
    <col min="97" max="97" width="4.81640625" bestFit="1" customWidth="1"/>
    <col min="98" max="100" width="6.81640625" bestFit="1" customWidth="1"/>
    <col min="101" max="101" width="4.81640625" bestFit="1" customWidth="1"/>
    <col min="102" max="103" width="6.81640625" bestFit="1" customWidth="1"/>
    <col min="104" max="104" width="4.81640625" bestFit="1" customWidth="1"/>
    <col min="105" max="105" width="7.81640625" bestFit="1" customWidth="1"/>
    <col min="106" max="106" width="5.81640625" bestFit="1" customWidth="1"/>
    <col min="107" max="108" width="7.81640625" bestFit="1" customWidth="1"/>
    <col min="109" max="111" width="5.81640625" bestFit="1" customWidth="1"/>
    <col min="112" max="114" width="7.81640625" bestFit="1" customWidth="1"/>
    <col min="115" max="115" width="5.81640625" bestFit="1" customWidth="1"/>
    <col min="116" max="117" width="7.81640625" bestFit="1" customWidth="1"/>
    <col min="118" max="118" width="5.81640625" bestFit="1" customWidth="1"/>
    <col min="119" max="122" width="7.81640625" bestFit="1" customWidth="1"/>
    <col min="123" max="123" width="5.81640625" bestFit="1" customWidth="1"/>
    <col min="124" max="126" width="7.81640625" bestFit="1" customWidth="1"/>
    <col min="127" max="130" width="5.81640625" bestFit="1" customWidth="1"/>
    <col min="131" max="136" width="7.81640625" bestFit="1" customWidth="1"/>
    <col min="137" max="137" width="5.81640625" bestFit="1" customWidth="1"/>
    <col min="138" max="138" width="7.81640625" bestFit="1" customWidth="1"/>
    <col min="139" max="139" width="5.81640625" bestFit="1" customWidth="1"/>
    <col min="140" max="140" width="7.81640625" bestFit="1" customWidth="1"/>
    <col min="141" max="141" width="5.81640625" bestFit="1" customWidth="1"/>
    <col min="142" max="147" width="7.81640625" bestFit="1" customWidth="1"/>
    <col min="148" max="148" width="5.81640625" bestFit="1" customWidth="1"/>
    <col min="149" max="150" width="7.81640625" bestFit="1" customWidth="1"/>
    <col min="151" max="151" width="5.81640625" bestFit="1" customWidth="1"/>
    <col min="152" max="152" width="7.81640625" bestFit="1" customWidth="1"/>
    <col min="153" max="153" width="5.81640625" bestFit="1" customWidth="1"/>
    <col min="154" max="154" width="7.81640625" bestFit="1" customWidth="1"/>
    <col min="155" max="157" width="5.81640625" bestFit="1" customWidth="1"/>
    <col min="158" max="159" width="7.81640625" bestFit="1" customWidth="1"/>
    <col min="160" max="160" width="5.81640625" bestFit="1" customWidth="1"/>
    <col min="161" max="165" width="7.81640625" bestFit="1" customWidth="1"/>
    <col min="166" max="167" width="5.81640625" bestFit="1" customWidth="1"/>
    <col min="168" max="168" width="7.81640625" bestFit="1" customWidth="1"/>
    <col min="169" max="170" width="5.81640625" bestFit="1" customWidth="1"/>
    <col min="171" max="171" width="7.81640625" bestFit="1" customWidth="1"/>
    <col min="172" max="172" width="5.81640625" bestFit="1" customWidth="1"/>
    <col min="173" max="173" width="7.81640625" bestFit="1" customWidth="1"/>
    <col min="174" max="174" width="5.81640625" bestFit="1" customWidth="1"/>
    <col min="175" max="175" width="7.81640625" bestFit="1" customWidth="1"/>
    <col min="176" max="176" width="5.81640625" bestFit="1" customWidth="1"/>
    <col min="177" max="177" width="7.81640625" bestFit="1" customWidth="1"/>
    <col min="178" max="178" width="5.81640625" bestFit="1" customWidth="1"/>
    <col min="179" max="184" width="7.81640625" bestFit="1" customWidth="1"/>
    <col min="185" max="185" width="5.81640625" bestFit="1" customWidth="1"/>
    <col min="186" max="189" width="7.81640625" bestFit="1" customWidth="1"/>
    <col min="190" max="190" width="5.81640625" bestFit="1" customWidth="1"/>
    <col min="191" max="194" width="7.81640625" bestFit="1" customWidth="1"/>
    <col min="195" max="195" width="5.81640625" bestFit="1" customWidth="1"/>
    <col min="196" max="197" width="7.81640625" bestFit="1" customWidth="1"/>
    <col min="198" max="198" width="5.81640625" bestFit="1" customWidth="1"/>
    <col min="199" max="201" width="7.81640625" bestFit="1" customWidth="1"/>
    <col min="202" max="202" width="5.81640625" bestFit="1" customWidth="1"/>
    <col min="203" max="203" width="7.81640625" bestFit="1" customWidth="1"/>
    <col min="204" max="204" width="5.81640625" bestFit="1" customWidth="1"/>
    <col min="205" max="205" width="7.81640625" bestFit="1" customWidth="1"/>
    <col min="206" max="206" width="5.81640625" bestFit="1" customWidth="1"/>
    <col min="207" max="210" width="7.81640625" bestFit="1" customWidth="1"/>
    <col min="211" max="214" width="5.81640625" bestFit="1" customWidth="1"/>
    <col min="215" max="225" width="7.81640625" bestFit="1" customWidth="1"/>
    <col min="226" max="227" width="5.81640625" bestFit="1" customWidth="1"/>
    <col min="228" max="229" width="7.81640625" bestFit="1" customWidth="1"/>
    <col min="230" max="233" width="5.81640625" bestFit="1" customWidth="1"/>
    <col min="234" max="240" width="7.81640625" bestFit="1" customWidth="1"/>
    <col min="241" max="242" width="5.81640625" bestFit="1" customWidth="1"/>
    <col min="243" max="245" width="7.81640625" bestFit="1" customWidth="1"/>
    <col min="246" max="246" width="5.81640625" bestFit="1" customWidth="1"/>
    <col min="247" max="248" width="7.81640625" bestFit="1" customWidth="1"/>
    <col min="249" max="250" width="5.81640625" bestFit="1" customWidth="1"/>
    <col min="251" max="252" width="7.81640625" bestFit="1" customWidth="1"/>
    <col min="253" max="253" width="5.81640625" bestFit="1" customWidth="1"/>
    <col min="254" max="254" width="7.81640625" bestFit="1" customWidth="1"/>
    <col min="255" max="255" width="5.81640625" bestFit="1" customWidth="1"/>
    <col min="256" max="256" width="7.81640625" bestFit="1" customWidth="1"/>
    <col min="257" max="257" width="5.81640625" bestFit="1" customWidth="1"/>
    <col min="258" max="258" width="7.81640625" bestFit="1" customWidth="1"/>
    <col min="259" max="259" width="5.81640625" bestFit="1" customWidth="1"/>
    <col min="260" max="260" width="7.81640625" bestFit="1" customWidth="1"/>
    <col min="261" max="261" width="5.81640625" bestFit="1" customWidth="1"/>
    <col min="262" max="264" width="7.81640625" bestFit="1" customWidth="1"/>
    <col min="265" max="265" width="5.81640625" bestFit="1" customWidth="1"/>
    <col min="266" max="271" width="7.81640625" bestFit="1" customWidth="1"/>
    <col min="272" max="272" width="5.81640625" bestFit="1" customWidth="1"/>
    <col min="273" max="274" width="7.81640625" bestFit="1" customWidth="1"/>
    <col min="275" max="276" width="5.81640625" bestFit="1" customWidth="1"/>
    <col min="277" max="279" width="7.81640625" bestFit="1" customWidth="1"/>
    <col min="280" max="282" width="5.81640625" bestFit="1" customWidth="1"/>
    <col min="283" max="284" width="7.81640625" bestFit="1" customWidth="1"/>
    <col min="285" max="285" width="5.81640625" bestFit="1" customWidth="1"/>
    <col min="286" max="288" width="7.81640625" bestFit="1" customWidth="1"/>
    <col min="289" max="289" width="5.81640625" bestFit="1" customWidth="1"/>
    <col min="290" max="291" width="7.81640625" bestFit="1" customWidth="1"/>
    <col min="292" max="292" width="5.81640625" bestFit="1" customWidth="1"/>
    <col min="293" max="295" width="7.81640625" bestFit="1" customWidth="1"/>
    <col min="296" max="296" width="5.81640625" bestFit="1" customWidth="1"/>
    <col min="297" max="297" width="7.81640625" bestFit="1" customWidth="1"/>
    <col min="298" max="298" width="5.81640625" bestFit="1" customWidth="1"/>
    <col min="299" max="301" width="7.81640625" bestFit="1" customWidth="1"/>
    <col min="302" max="302" width="5.81640625" bestFit="1" customWidth="1"/>
    <col min="303" max="304" width="7.81640625" bestFit="1" customWidth="1"/>
    <col min="305" max="305" width="5.81640625" bestFit="1" customWidth="1"/>
    <col min="306" max="307" width="7.81640625" bestFit="1" customWidth="1"/>
    <col min="308" max="308" width="5.81640625" bestFit="1" customWidth="1"/>
    <col min="309" max="310" width="7.81640625" bestFit="1" customWidth="1"/>
    <col min="311" max="311" width="5.81640625" bestFit="1" customWidth="1"/>
    <col min="312" max="312" width="7.81640625" bestFit="1" customWidth="1"/>
    <col min="313" max="314" width="5.81640625" bestFit="1" customWidth="1"/>
    <col min="315" max="319" width="7.81640625" bestFit="1" customWidth="1"/>
    <col min="320" max="321" width="5.81640625" bestFit="1" customWidth="1"/>
    <col min="322" max="329" width="7.81640625" bestFit="1" customWidth="1"/>
    <col min="330" max="330" width="5.81640625" bestFit="1" customWidth="1"/>
    <col min="331" max="332" width="7.81640625" bestFit="1" customWidth="1"/>
    <col min="333" max="334" width="5.81640625" bestFit="1" customWidth="1"/>
    <col min="335" max="335" width="7.81640625" bestFit="1" customWidth="1"/>
    <col min="336" max="337" width="5.81640625" bestFit="1" customWidth="1"/>
    <col min="338" max="338" width="7.81640625" bestFit="1" customWidth="1"/>
    <col min="339" max="339" width="5.81640625" bestFit="1" customWidth="1"/>
    <col min="340" max="342" width="7.81640625" bestFit="1" customWidth="1"/>
    <col min="343" max="343" width="5.81640625" bestFit="1" customWidth="1"/>
    <col min="344" max="347" width="7.81640625" bestFit="1" customWidth="1"/>
    <col min="348" max="348" width="5.81640625" bestFit="1" customWidth="1"/>
    <col min="349" max="349" width="7.81640625" bestFit="1" customWidth="1"/>
    <col min="350" max="350" width="5.81640625" bestFit="1" customWidth="1"/>
    <col min="351" max="351" width="7.81640625" bestFit="1" customWidth="1"/>
    <col min="352" max="352" width="5.81640625" bestFit="1" customWidth="1"/>
    <col min="353" max="353" width="7.81640625" bestFit="1" customWidth="1"/>
    <col min="354" max="354" width="5.81640625" bestFit="1" customWidth="1"/>
    <col min="355" max="355" width="7.81640625" bestFit="1" customWidth="1"/>
    <col min="356" max="356" width="5.81640625" bestFit="1" customWidth="1"/>
    <col min="357" max="358" width="7.81640625" bestFit="1" customWidth="1"/>
    <col min="359" max="359" width="5.81640625" bestFit="1" customWidth="1"/>
    <col min="360" max="362" width="7.81640625" bestFit="1" customWidth="1"/>
    <col min="363" max="363" width="5.81640625" bestFit="1" customWidth="1"/>
    <col min="364" max="367" width="7.81640625" bestFit="1" customWidth="1"/>
    <col min="368" max="368" width="5.81640625" bestFit="1" customWidth="1"/>
    <col min="369" max="374" width="7.81640625" bestFit="1" customWidth="1"/>
    <col min="375" max="378" width="5.81640625" bestFit="1" customWidth="1"/>
    <col min="379" max="379" width="7.81640625" bestFit="1" customWidth="1"/>
    <col min="380" max="380" width="5.81640625" bestFit="1" customWidth="1"/>
    <col min="381" max="381" width="7.81640625" bestFit="1" customWidth="1"/>
    <col min="382" max="382" width="10.7265625" bestFit="1" customWidth="1"/>
    <col min="383" max="383" width="12.1796875" bestFit="1" customWidth="1"/>
    <col min="384" max="384" width="9.6328125" bestFit="1" customWidth="1"/>
    <col min="385" max="385" width="12.1796875" bestFit="1" customWidth="1"/>
    <col min="386" max="386" width="9.6328125" bestFit="1" customWidth="1"/>
    <col min="387" max="387" width="12.1796875" bestFit="1" customWidth="1"/>
    <col min="388" max="388" width="9.6328125" bestFit="1" customWidth="1"/>
    <col min="389" max="389" width="12.1796875" bestFit="1" customWidth="1"/>
    <col min="390" max="390" width="7.6328125" bestFit="1" customWidth="1"/>
    <col min="391" max="391" width="10.6328125" bestFit="1" customWidth="1"/>
    <col min="392" max="392" width="9.6328125" bestFit="1" customWidth="1"/>
    <col min="393" max="393" width="12.1796875" bestFit="1" customWidth="1"/>
    <col min="394" max="394" width="9.6328125" bestFit="1" customWidth="1"/>
    <col min="395" max="395" width="7.90625" bestFit="1" customWidth="1"/>
    <col min="396" max="396" width="12.1796875" bestFit="1" customWidth="1"/>
    <col min="397" max="397" width="7.6328125" bestFit="1" customWidth="1"/>
    <col min="398" max="398" width="10.6328125" bestFit="1" customWidth="1"/>
    <col min="399" max="399" width="9.6328125" bestFit="1" customWidth="1"/>
    <col min="400" max="400" width="12.1796875" bestFit="1" customWidth="1"/>
    <col min="401" max="401" width="9.6328125" bestFit="1" customWidth="1"/>
    <col min="402" max="402" width="12.1796875" bestFit="1" customWidth="1"/>
    <col min="403" max="403" width="9.6328125" bestFit="1" customWidth="1"/>
    <col min="404" max="404" width="12.1796875" bestFit="1" customWidth="1"/>
    <col min="405" max="405" width="7.6328125" bestFit="1" customWidth="1"/>
    <col min="406" max="406" width="10.6328125" bestFit="1" customWidth="1"/>
    <col min="407" max="407" width="9.6328125" bestFit="1" customWidth="1"/>
    <col min="408" max="408" width="12.1796875" bestFit="1" customWidth="1"/>
    <col min="409" max="409" width="7.6328125" bestFit="1" customWidth="1"/>
    <col min="410" max="410" width="10.6328125" bestFit="1" customWidth="1"/>
    <col min="411" max="411" width="9.6328125" bestFit="1" customWidth="1"/>
    <col min="412" max="412" width="12.1796875" bestFit="1" customWidth="1"/>
    <col min="413" max="413" width="7.6328125" bestFit="1" customWidth="1"/>
    <col min="414" max="414" width="10.6328125" bestFit="1" customWidth="1"/>
    <col min="415" max="415" width="9.6328125" bestFit="1" customWidth="1"/>
    <col min="416" max="416" width="12.1796875" bestFit="1" customWidth="1"/>
    <col min="417" max="417" width="9.6328125" bestFit="1" customWidth="1"/>
    <col min="418" max="418" width="12.1796875" bestFit="1" customWidth="1"/>
    <col min="419" max="419" width="9.6328125" bestFit="1" customWidth="1"/>
    <col min="420" max="420" width="12.1796875" bestFit="1" customWidth="1"/>
    <col min="421" max="421" width="9.6328125" bestFit="1" customWidth="1"/>
    <col min="422" max="422" width="12.1796875" bestFit="1" customWidth="1"/>
    <col min="423" max="423" width="7.6328125" bestFit="1" customWidth="1"/>
    <col min="424" max="424" width="10.6328125" bestFit="1" customWidth="1"/>
    <col min="425" max="425" width="7.6328125" bestFit="1" customWidth="1"/>
    <col min="426" max="426" width="10.6328125" bestFit="1" customWidth="1"/>
    <col min="427" max="427" width="7.6328125" bestFit="1" customWidth="1"/>
    <col min="428" max="428" width="10.6328125" bestFit="1" customWidth="1"/>
    <col min="429" max="429" width="7.6328125" bestFit="1" customWidth="1"/>
    <col min="430" max="430" width="10.6328125" bestFit="1" customWidth="1"/>
    <col min="431" max="431" width="9.6328125" bestFit="1" customWidth="1"/>
    <col min="432" max="432" width="12.1796875" bestFit="1" customWidth="1"/>
    <col min="433" max="433" width="9.6328125" bestFit="1" customWidth="1"/>
    <col min="434" max="434" width="12.1796875" bestFit="1" customWidth="1"/>
    <col min="435" max="435" width="9.6328125" bestFit="1" customWidth="1"/>
    <col min="436" max="436" width="12.1796875" bestFit="1" customWidth="1"/>
    <col min="437" max="437" width="9.6328125" bestFit="1" customWidth="1"/>
    <col min="438" max="438" width="12.1796875" bestFit="1" customWidth="1"/>
    <col min="439" max="439" width="9.6328125" bestFit="1" customWidth="1"/>
    <col min="440" max="440" width="12.1796875" bestFit="1" customWidth="1"/>
    <col min="441" max="441" width="9.6328125" bestFit="1" customWidth="1"/>
    <col min="442" max="442" width="12.1796875" bestFit="1" customWidth="1"/>
    <col min="443" max="443" width="9.6328125" bestFit="1" customWidth="1"/>
    <col min="444" max="444" width="12.1796875" bestFit="1" customWidth="1"/>
    <col min="445" max="445" width="9.6328125" bestFit="1" customWidth="1"/>
    <col min="446" max="446" width="12.1796875" bestFit="1" customWidth="1"/>
    <col min="447" max="447" width="9.6328125" bestFit="1" customWidth="1"/>
    <col min="448" max="448" width="12.1796875" bestFit="1" customWidth="1"/>
    <col min="449" max="449" width="9.6328125" bestFit="1" customWidth="1"/>
    <col min="450" max="450" width="12.1796875" bestFit="1" customWidth="1"/>
    <col min="451" max="451" width="9.6328125" bestFit="1" customWidth="1"/>
    <col min="452" max="452" width="12.1796875" bestFit="1" customWidth="1"/>
    <col min="453" max="453" width="7.6328125" bestFit="1" customWidth="1"/>
    <col min="454" max="454" width="10.6328125" bestFit="1" customWidth="1"/>
    <col min="455" max="455" width="7.6328125" bestFit="1" customWidth="1"/>
    <col min="456" max="456" width="10.6328125" bestFit="1" customWidth="1"/>
    <col min="457" max="457" width="9.6328125" bestFit="1" customWidth="1"/>
    <col min="458" max="458" width="12.1796875" bestFit="1" customWidth="1"/>
    <col min="459" max="459" width="9.6328125" bestFit="1" customWidth="1"/>
    <col min="460" max="460" width="12.1796875" bestFit="1" customWidth="1"/>
    <col min="461" max="461" width="7.6328125" bestFit="1" customWidth="1"/>
    <col min="462" max="462" width="10.6328125" bestFit="1" customWidth="1"/>
    <col min="463" max="463" width="7.6328125" bestFit="1" customWidth="1"/>
    <col min="464" max="464" width="10.6328125" bestFit="1" customWidth="1"/>
    <col min="465" max="465" width="7.6328125" bestFit="1" customWidth="1"/>
    <col min="466" max="466" width="10.6328125" bestFit="1" customWidth="1"/>
    <col min="467" max="467" width="7.6328125" bestFit="1" customWidth="1"/>
    <col min="468" max="468" width="6.36328125" bestFit="1" customWidth="1"/>
    <col min="469" max="469" width="10.6328125" bestFit="1" customWidth="1"/>
    <col min="470" max="470" width="9.6328125" bestFit="1" customWidth="1"/>
    <col min="471" max="471" width="12.1796875" bestFit="1" customWidth="1"/>
    <col min="472" max="472" width="9.6328125" bestFit="1" customWidth="1"/>
    <col min="473" max="473" width="12.1796875" bestFit="1" customWidth="1"/>
    <col min="474" max="474" width="9.6328125" bestFit="1" customWidth="1"/>
    <col min="475" max="475" width="12.1796875" bestFit="1" customWidth="1"/>
    <col min="476" max="476" width="9.6328125" bestFit="1" customWidth="1"/>
    <col min="477" max="477" width="12.1796875" bestFit="1" customWidth="1"/>
    <col min="478" max="478" width="9.6328125" bestFit="1" customWidth="1"/>
    <col min="479" max="479" width="12.1796875" bestFit="1" customWidth="1"/>
    <col min="480" max="480" width="9.6328125" bestFit="1" customWidth="1"/>
    <col min="481" max="481" width="12.1796875" bestFit="1" customWidth="1"/>
    <col min="482" max="482" width="9.6328125" bestFit="1" customWidth="1"/>
    <col min="483" max="483" width="12.1796875" bestFit="1" customWidth="1"/>
    <col min="484" max="484" width="7.6328125" bestFit="1" customWidth="1"/>
    <col min="485" max="485" width="10.6328125" bestFit="1" customWidth="1"/>
    <col min="486" max="486" width="7.6328125" bestFit="1" customWidth="1"/>
    <col min="487" max="487" width="10.6328125" bestFit="1" customWidth="1"/>
    <col min="488" max="488" width="9.6328125" bestFit="1" customWidth="1"/>
    <col min="489" max="489" width="12.1796875" bestFit="1" customWidth="1"/>
    <col min="490" max="490" width="9.6328125" bestFit="1" customWidth="1"/>
    <col min="491" max="491" width="12.1796875" bestFit="1" customWidth="1"/>
    <col min="492" max="492" width="9.6328125" bestFit="1" customWidth="1"/>
    <col min="493" max="493" width="12.1796875" bestFit="1" customWidth="1"/>
    <col min="494" max="494" width="7.6328125" bestFit="1" customWidth="1"/>
    <col min="495" max="495" width="10.6328125" bestFit="1" customWidth="1"/>
    <col min="496" max="496" width="9.6328125" bestFit="1" customWidth="1"/>
    <col min="497" max="497" width="12.1796875" bestFit="1" customWidth="1"/>
    <col min="498" max="498" width="9.6328125" bestFit="1" customWidth="1"/>
    <col min="499" max="499" width="12.1796875" bestFit="1" customWidth="1"/>
    <col min="500" max="500" width="7.6328125" bestFit="1" customWidth="1"/>
    <col min="501" max="501" width="10.6328125" bestFit="1" customWidth="1"/>
    <col min="502" max="502" width="7.6328125" bestFit="1" customWidth="1"/>
    <col min="503" max="503" width="10.6328125" bestFit="1" customWidth="1"/>
    <col min="504" max="504" width="9.6328125" bestFit="1" customWidth="1"/>
    <col min="505" max="505" width="12.1796875" bestFit="1" customWidth="1"/>
    <col min="506" max="506" width="9.6328125" bestFit="1" customWidth="1"/>
    <col min="507" max="507" width="12.1796875" bestFit="1" customWidth="1"/>
    <col min="508" max="508" width="7.6328125" bestFit="1" customWidth="1"/>
    <col min="509" max="509" width="10.6328125" bestFit="1" customWidth="1"/>
    <col min="510" max="510" width="9.6328125" bestFit="1" customWidth="1"/>
    <col min="511" max="511" width="12.1796875" bestFit="1" customWidth="1"/>
    <col min="512" max="512" width="7.6328125" bestFit="1" customWidth="1"/>
    <col min="513" max="513" width="10.6328125" bestFit="1" customWidth="1"/>
    <col min="514" max="514" width="9.6328125" bestFit="1" customWidth="1"/>
    <col min="515" max="515" width="12.1796875" bestFit="1" customWidth="1"/>
    <col min="516" max="516" width="7.6328125" bestFit="1" customWidth="1"/>
    <col min="517" max="517" width="10.6328125" bestFit="1" customWidth="1"/>
    <col min="518" max="518" width="9.6328125" bestFit="1" customWidth="1"/>
    <col min="519" max="519" width="12.1796875" bestFit="1" customWidth="1"/>
    <col min="520" max="520" width="7.6328125" bestFit="1" customWidth="1"/>
    <col min="521" max="521" width="10.6328125" bestFit="1" customWidth="1"/>
    <col min="522" max="522" width="9.6328125" bestFit="1" customWidth="1"/>
    <col min="523" max="523" width="12.1796875" bestFit="1" customWidth="1"/>
    <col min="524" max="524" width="7.6328125" bestFit="1" customWidth="1"/>
    <col min="525" max="525" width="10.6328125" bestFit="1" customWidth="1"/>
    <col min="526" max="526" width="9.6328125" bestFit="1" customWidth="1"/>
    <col min="527" max="527" width="12.1796875" bestFit="1" customWidth="1"/>
    <col min="528" max="528" width="9.6328125" bestFit="1" customWidth="1"/>
    <col min="529" max="529" width="12.1796875" bestFit="1" customWidth="1"/>
    <col min="530" max="530" width="9.6328125" bestFit="1" customWidth="1"/>
    <col min="531" max="531" width="12.1796875" bestFit="1" customWidth="1"/>
    <col min="532" max="532" width="7.6328125" bestFit="1" customWidth="1"/>
    <col min="533" max="533" width="10.6328125" bestFit="1" customWidth="1"/>
    <col min="534" max="534" width="9.6328125" bestFit="1" customWidth="1"/>
    <col min="535" max="535" width="12.1796875" bestFit="1" customWidth="1"/>
    <col min="536" max="536" width="9.6328125" bestFit="1" customWidth="1"/>
    <col min="537" max="537" width="12.1796875" bestFit="1" customWidth="1"/>
    <col min="538" max="538" width="9.6328125" bestFit="1" customWidth="1"/>
    <col min="539" max="539" width="12.1796875" bestFit="1" customWidth="1"/>
    <col min="540" max="540" width="9.6328125" bestFit="1" customWidth="1"/>
    <col min="541" max="541" width="12.1796875" bestFit="1" customWidth="1"/>
    <col min="542" max="542" width="9.6328125" bestFit="1" customWidth="1"/>
    <col min="543" max="543" width="12.1796875" bestFit="1" customWidth="1"/>
    <col min="544" max="544" width="9.6328125" bestFit="1" customWidth="1"/>
    <col min="545" max="545" width="12.1796875" bestFit="1" customWidth="1"/>
    <col min="546" max="546" width="7.6328125" bestFit="1" customWidth="1"/>
    <col min="547" max="547" width="10.6328125" bestFit="1" customWidth="1"/>
    <col min="548" max="548" width="9.6328125" bestFit="1" customWidth="1"/>
    <col min="549" max="549" width="12.1796875" bestFit="1" customWidth="1"/>
    <col min="550" max="550" width="9.6328125" bestFit="1" customWidth="1"/>
    <col min="551" max="551" width="12.1796875" bestFit="1" customWidth="1"/>
    <col min="552" max="552" width="7.6328125" bestFit="1" customWidth="1"/>
    <col min="553" max="553" width="10.6328125" bestFit="1" customWidth="1"/>
    <col min="554" max="554" width="7.6328125" bestFit="1" customWidth="1"/>
    <col min="555" max="555" width="10.6328125" bestFit="1" customWidth="1"/>
    <col min="556" max="556" width="9.6328125" bestFit="1" customWidth="1"/>
    <col min="557" max="557" width="12.1796875" bestFit="1" customWidth="1"/>
    <col min="558" max="558" width="9.6328125" bestFit="1" customWidth="1"/>
    <col min="559" max="559" width="12.1796875" bestFit="1" customWidth="1"/>
    <col min="560" max="560" width="9.6328125" bestFit="1" customWidth="1"/>
    <col min="561" max="561" width="7.90625" bestFit="1" customWidth="1"/>
    <col min="562" max="562" width="12.1796875" bestFit="1" customWidth="1"/>
    <col min="563" max="563" width="7.6328125" bestFit="1" customWidth="1"/>
    <col min="564" max="564" width="10.6328125" bestFit="1" customWidth="1"/>
    <col min="565" max="565" width="7.6328125" bestFit="1" customWidth="1"/>
    <col min="566" max="566" width="10.6328125" bestFit="1" customWidth="1"/>
    <col min="567" max="567" width="7.6328125" bestFit="1" customWidth="1"/>
    <col min="568" max="568" width="10.6328125" bestFit="1" customWidth="1"/>
    <col min="569" max="569" width="9.6328125" bestFit="1" customWidth="1"/>
    <col min="570" max="570" width="12.1796875" bestFit="1" customWidth="1"/>
    <col min="571" max="571" width="9.6328125" bestFit="1" customWidth="1"/>
    <col min="572" max="572" width="12.1796875" bestFit="1" customWidth="1"/>
    <col min="573" max="573" width="7.6328125" bestFit="1" customWidth="1"/>
    <col min="574" max="574" width="10.6328125" bestFit="1" customWidth="1"/>
    <col min="575" max="575" width="9.6328125" bestFit="1" customWidth="1"/>
    <col min="576" max="576" width="12.1796875" bestFit="1" customWidth="1"/>
    <col min="577" max="577" width="9.6328125" bestFit="1" customWidth="1"/>
    <col min="578" max="578" width="12.1796875" bestFit="1" customWidth="1"/>
    <col min="579" max="579" width="9.6328125" bestFit="1" customWidth="1"/>
    <col min="580" max="580" width="12.1796875" bestFit="1" customWidth="1"/>
    <col min="581" max="581" width="7.6328125" bestFit="1" customWidth="1"/>
    <col min="582" max="582" width="6.453125" bestFit="1" customWidth="1"/>
    <col min="583" max="583" width="10.6328125" bestFit="1" customWidth="1"/>
    <col min="584" max="584" width="9.6328125" bestFit="1" customWidth="1"/>
    <col min="585" max="585" width="12.1796875" bestFit="1" customWidth="1"/>
    <col min="586" max="586" width="9.6328125" bestFit="1" customWidth="1"/>
    <col min="587" max="587" width="12.1796875" bestFit="1" customWidth="1"/>
    <col min="588" max="588" width="7.6328125" bestFit="1" customWidth="1"/>
    <col min="589" max="589" width="10.6328125" bestFit="1" customWidth="1"/>
    <col min="590" max="590" width="9.6328125" bestFit="1" customWidth="1"/>
    <col min="591" max="591" width="12.1796875" bestFit="1" customWidth="1"/>
    <col min="592" max="592" width="9.6328125" bestFit="1" customWidth="1"/>
    <col min="593" max="593" width="12.1796875" bestFit="1" customWidth="1"/>
    <col min="594" max="594" width="9.6328125" bestFit="1" customWidth="1"/>
    <col min="595" max="595" width="12.1796875" bestFit="1" customWidth="1"/>
    <col min="596" max="596" width="7.6328125" bestFit="1" customWidth="1"/>
    <col min="597" max="597" width="10.6328125" bestFit="1" customWidth="1"/>
    <col min="598" max="598" width="9.6328125" bestFit="1" customWidth="1"/>
    <col min="599" max="599" width="12.1796875" bestFit="1" customWidth="1"/>
    <col min="600" max="600" width="7.6328125" bestFit="1" customWidth="1"/>
    <col min="601" max="601" width="10.6328125" bestFit="1" customWidth="1"/>
    <col min="602" max="602" width="9.6328125" bestFit="1" customWidth="1"/>
    <col min="603" max="603" width="12.1796875" bestFit="1" customWidth="1"/>
    <col min="604" max="604" width="9.6328125" bestFit="1" customWidth="1"/>
    <col min="605" max="605" width="12.1796875" bestFit="1" customWidth="1"/>
    <col min="606" max="606" width="9.6328125" bestFit="1" customWidth="1"/>
    <col min="607" max="607" width="12.1796875" bestFit="1" customWidth="1"/>
    <col min="608" max="608" width="7.6328125" bestFit="1" customWidth="1"/>
    <col min="609" max="609" width="7.1796875" bestFit="1" customWidth="1"/>
    <col min="610" max="610" width="10.6328125" bestFit="1" customWidth="1"/>
    <col min="611" max="611" width="9.6328125" bestFit="1" customWidth="1"/>
    <col min="612" max="612" width="12.1796875" bestFit="1" customWidth="1"/>
    <col min="613" max="613" width="9.6328125" bestFit="1" customWidth="1"/>
    <col min="614" max="614" width="12.1796875" bestFit="1" customWidth="1"/>
    <col min="615" max="615" width="7.6328125" bestFit="1" customWidth="1"/>
    <col min="616" max="616" width="10.6328125" bestFit="1" customWidth="1"/>
    <col min="617" max="617" width="9.6328125" bestFit="1" customWidth="1"/>
    <col min="618" max="618" width="12.1796875" bestFit="1" customWidth="1"/>
    <col min="619" max="619" width="9.6328125" bestFit="1" customWidth="1"/>
    <col min="620" max="620" width="12.1796875" bestFit="1" customWidth="1"/>
    <col min="621" max="621" width="7.6328125" bestFit="1" customWidth="1"/>
    <col min="622" max="622" width="10.6328125" bestFit="1" customWidth="1"/>
    <col min="623" max="623" width="9.6328125" bestFit="1" customWidth="1"/>
    <col min="624" max="624" width="12.1796875" bestFit="1" customWidth="1"/>
    <col min="625" max="625" width="9.6328125" bestFit="1" customWidth="1"/>
    <col min="626" max="626" width="12.1796875" bestFit="1" customWidth="1"/>
    <col min="627" max="627" width="7.6328125" bestFit="1" customWidth="1"/>
    <col min="628" max="628" width="10.6328125" bestFit="1" customWidth="1"/>
    <col min="629" max="629" width="9.6328125" bestFit="1" customWidth="1"/>
    <col min="630" max="630" width="12.1796875" bestFit="1" customWidth="1"/>
    <col min="631" max="631" width="7.6328125" bestFit="1" customWidth="1"/>
    <col min="632" max="632" width="10.6328125" bestFit="1" customWidth="1"/>
    <col min="633" max="633" width="7.6328125" bestFit="1" customWidth="1"/>
    <col min="634" max="634" width="10.6328125" bestFit="1" customWidth="1"/>
    <col min="635" max="635" width="9.6328125" bestFit="1" customWidth="1"/>
    <col min="636" max="636" width="12.1796875" bestFit="1" customWidth="1"/>
    <col min="637" max="637" width="9.6328125" bestFit="1" customWidth="1"/>
    <col min="638" max="638" width="12.1796875" bestFit="1" customWidth="1"/>
    <col min="639" max="639" width="9.6328125" bestFit="1" customWidth="1"/>
    <col min="640" max="640" width="12.1796875" bestFit="1" customWidth="1"/>
    <col min="641" max="641" width="9.6328125" bestFit="1" customWidth="1"/>
    <col min="642" max="642" width="12.1796875" bestFit="1" customWidth="1"/>
    <col min="643" max="643" width="9.6328125" bestFit="1" customWidth="1"/>
    <col min="644" max="644" width="12.1796875" bestFit="1" customWidth="1"/>
    <col min="645" max="645" width="7.6328125" bestFit="1" customWidth="1"/>
    <col min="646" max="646" width="10.6328125" bestFit="1" customWidth="1"/>
    <col min="647" max="647" width="7.6328125" bestFit="1" customWidth="1"/>
    <col min="648" max="648" width="10.6328125" bestFit="1" customWidth="1"/>
    <col min="649" max="649" width="9.6328125" bestFit="1" customWidth="1"/>
    <col min="650" max="650" width="12.1796875" bestFit="1" customWidth="1"/>
    <col min="651" max="651" width="9.6328125" bestFit="1" customWidth="1"/>
    <col min="652" max="652" width="12.1796875" bestFit="1" customWidth="1"/>
    <col min="653" max="653" width="9.6328125" bestFit="1" customWidth="1"/>
    <col min="654" max="654" width="12.1796875" bestFit="1" customWidth="1"/>
    <col min="655" max="655" width="9.6328125" bestFit="1" customWidth="1"/>
    <col min="656" max="656" width="12.1796875" bestFit="1" customWidth="1"/>
    <col min="657" max="657" width="9.6328125" bestFit="1" customWidth="1"/>
    <col min="658" max="658" width="12.1796875" bestFit="1" customWidth="1"/>
    <col min="659" max="659" width="9.6328125" bestFit="1" customWidth="1"/>
    <col min="660" max="660" width="12.1796875" bestFit="1" customWidth="1"/>
    <col min="661" max="661" width="9.6328125" bestFit="1" customWidth="1"/>
    <col min="662" max="662" width="12.1796875" bestFit="1" customWidth="1"/>
    <col min="663" max="663" width="9.6328125" bestFit="1" customWidth="1"/>
    <col min="664" max="664" width="12.1796875" bestFit="1" customWidth="1"/>
    <col min="665" max="665" width="7.6328125" bestFit="1" customWidth="1"/>
    <col min="666" max="666" width="10.6328125" bestFit="1" customWidth="1"/>
    <col min="667" max="667" width="9.6328125" bestFit="1" customWidth="1"/>
    <col min="668" max="668" width="12.1796875" bestFit="1" customWidth="1"/>
    <col min="669" max="669" width="9.6328125" bestFit="1" customWidth="1"/>
    <col min="670" max="670" width="12.1796875" bestFit="1" customWidth="1"/>
    <col min="671" max="671" width="7.6328125" bestFit="1" customWidth="1"/>
    <col min="672" max="672" width="10.6328125" bestFit="1" customWidth="1"/>
    <col min="673" max="673" width="7.6328125" bestFit="1" customWidth="1"/>
    <col min="674" max="674" width="10.6328125" bestFit="1" customWidth="1"/>
    <col min="675" max="675" width="9.6328125" bestFit="1" customWidth="1"/>
    <col min="676" max="676" width="12.1796875" bestFit="1" customWidth="1"/>
    <col min="677" max="677" width="7.6328125" bestFit="1" customWidth="1"/>
    <col min="678" max="678" width="10.6328125" bestFit="1" customWidth="1"/>
    <col min="679" max="679" width="7.6328125" bestFit="1" customWidth="1"/>
    <col min="680" max="680" width="10.6328125" bestFit="1" customWidth="1"/>
    <col min="681" max="681" width="9.6328125" bestFit="1" customWidth="1"/>
    <col min="682" max="682" width="7.90625" bestFit="1" customWidth="1"/>
    <col min="683" max="683" width="12.1796875" bestFit="1" customWidth="1"/>
    <col min="684" max="684" width="7.6328125" bestFit="1" customWidth="1"/>
    <col min="685" max="685" width="10.6328125" bestFit="1" customWidth="1"/>
    <col min="686" max="686" width="9.6328125" bestFit="1" customWidth="1"/>
    <col min="687" max="687" width="12.1796875" bestFit="1" customWidth="1"/>
    <col min="688" max="688" width="9.6328125" bestFit="1" customWidth="1"/>
    <col min="689" max="689" width="12.1796875" bestFit="1" customWidth="1"/>
    <col min="690" max="690" width="9.6328125" bestFit="1" customWidth="1"/>
    <col min="691" max="691" width="12.1796875" bestFit="1" customWidth="1"/>
    <col min="692" max="692" width="7.6328125" bestFit="1" customWidth="1"/>
    <col min="693" max="693" width="10.6328125" bestFit="1" customWidth="1"/>
    <col min="694" max="694" width="9.6328125" bestFit="1" customWidth="1"/>
    <col min="695" max="695" width="12.1796875" bestFit="1" customWidth="1"/>
    <col min="696" max="696" width="9.6328125" bestFit="1" customWidth="1"/>
    <col min="697" max="697" width="12.1796875" bestFit="1" customWidth="1"/>
    <col min="698" max="698" width="9.6328125" bestFit="1" customWidth="1"/>
    <col min="699" max="699" width="12.1796875" bestFit="1" customWidth="1"/>
    <col min="700" max="700" width="9.6328125" bestFit="1" customWidth="1"/>
    <col min="701" max="701" width="12.1796875" bestFit="1" customWidth="1"/>
    <col min="702" max="702" width="7.6328125" bestFit="1" customWidth="1"/>
    <col min="703" max="703" width="10.6328125" bestFit="1" customWidth="1"/>
    <col min="704" max="704" width="9.6328125" bestFit="1" customWidth="1"/>
    <col min="705" max="705" width="12.1796875" bestFit="1" customWidth="1"/>
    <col min="706" max="706" width="7.6328125" bestFit="1" customWidth="1"/>
    <col min="707" max="707" width="10.6328125" bestFit="1" customWidth="1"/>
    <col min="708" max="708" width="9.6328125" bestFit="1" customWidth="1"/>
    <col min="709" max="709" width="12.1796875" bestFit="1" customWidth="1"/>
    <col min="710" max="710" width="7.6328125" bestFit="1" customWidth="1"/>
    <col min="711" max="711" width="10.6328125" bestFit="1" customWidth="1"/>
    <col min="712" max="712" width="9.6328125" bestFit="1" customWidth="1"/>
    <col min="713" max="713" width="12.1796875" bestFit="1" customWidth="1"/>
    <col min="714" max="714" width="7.6328125" bestFit="1" customWidth="1"/>
    <col min="715" max="715" width="10.6328125" bestFit="1" customWidth="1"/>
    <col min="716" max="716" width="9.6328125" bestFit="1" customWidth="1"/>
    <col min="717" max="717" width="12.1796875" bestFit="1" customWidth="1"/>
    <col min="718" max="718" width="7.6328125" bestFit="1" customWidth="1"/>
    <col min="719" max="719" width="10.6328125" bestFit="1" customWidth="1"/>
    <col min="720" max="720" width="9.6328125" bestFit="1" customWidth="1"/>
    <col min="721" max="721" width="12.1796875" bestFit="1" customWidth="1"/>
    <col min="722" max="722" width="9.6328125" bestFit="1" customWidth="1"/>
    <col min="723" max="723" width="12.1796875" bestFit="1" customWidth="1"/>
    <col min="724" max="724" width="7.6328125" bestFit="1" customWidth="1"/>
    <col min="725" max="725" width="10.6328125" bestFit="1" customWidth="1"/>
    <col min="726" max="726" width="9.6328125" bestFit="1" customWidth="1"/>
    <col min="727" max="727" width="12.1796875" bestFit="1" customWidth="1"/>
    <col min="728" max="728" width="9.6328125" bestFit="1" customWidth="1"/>
    <col min="729" max="729" width="12.1796875" bestFit="1" customWidth="1"/>
    <col min="730" max="730" width="9.6328125" bestFit="1" customWidth="1"/>
    <col min="731" max="731" width="12.1796875" bestFit="1" customWidth="1"/>
    <col min="732" max="732" width="7.6328125" bestFit="1" customWidth="1"/>
    <col min="733" max="733" width="10.6328125" bestFit="1" customWidth="1"/>
    <col min="734" max="734" width="9.6328125" bestFit="1" customWidth="1"/>
    <col min="735" max="735" width="12.1796875" bestFit="1" customWidth="1"/>
    <col min="736" max="736" width="9.6328125" bestFit="1" customWidth="1"/>
    <col min="737" max="737" width="12.1796875" bestFit="1" customWidth="1"/>
    <col min="738" max="738" width="9.6328125" bestFit="1" customWidth="1"/>
    <col min="739" max="739" width="12.1796875" bestFit="1" customWidth="1"/>
    <col min="740" max="740" width="9.6328125" bestFit="1" customWidth="1"/>
    <col min="741" max="741" width="12.1796875" bestFit="1" customWidth="1"/>
    <col min="742" max="742" width="7.6328125" bestFit="1" customWidth="1"/>
    <col min="743" max="743" width="10.6328125" bestFit="1" customWidth="1"/>
    <col min="744" max="744" width="9.6328125" bestFit="1" customWidth="1"/>
    <col min="745" max="745" width="12.1796875" bestFit="1" customWidth="1"/>
    <col min="746" max="746" width="9.6328125" bestFit="1" customWidth="1"/>
    <col min="747" max="747" width="12.1796875" bestFit="1" customWidth="1"/>
    <col min="748" max="748" width="9.6328125" bestFit="1" customWidth="1"/>
    <col min="749" max="749" width="12.1796875" bestFit="1" customWidth="1"/>
    <col min="750" max="750" width="9.6328125" bestFit="1" customWidth="1"/>
    <col min="751" max="751" width="12.1796875" bestFit="1" customWidth="1"/>
    <col min="752" max="752" width="9.6328125" bestFit="1" customWidth="1"/>
    <col min="753" max="753" width="12.1796875" bestFit="1" customWidth="1"/>
    <col min="754" max="754" width="9.6328125" bestFit="1" customWidth="1"/>
    <col min="755" max="755" width="12.1796875" bestFit="1" customWidth="1"/>
    <col min="756" max="756" width="7.6328125" bestFit="1" customWidth="1"/>
    <col min="757" max="757" width="10.6328125" bestFit="1" customWidth="1"/>
    <col min="758" max="758" width="7.6328125" bestFit="1" customWidth="1"/>
    <col min="759" max="759" width="10.6328125" bestFit="1" customWidth="1"/>
    <col min="760" max="760" width="7.6328125" bestFit="1" customWidth="1"/>
    <col min="761" max="761" width="10.6328125" bestFit="1" customWidth="1"/>
    <col min="762" max="762" width="7.6328125" bestFit="1" customWidth="1"/>
    <col min="763" max="763" width="10.6328125" bestFit="1" customWidth="1"/>
    <col min="764" max="764" width="9.6328125" bestFit="1" customWidth="1"/>
    <col min="765" max="765" width="12.1796875" bestFit="1" customWidth="1"/>
    <col min="766" max="766" width="7.6328125" bestFit="1" customWidth="1"/>
    <col min="767" max="767" width="10.6328125" bestFit="1" customWidth="1"/>
    <col min="768" max="768" width="9.6328125" bestFit="1" customWidth="1"/>
    <col min="769" max="769" width="12.1796875" bestFit="1" customWidth="1"/>
    <col min="770" max="770" width="10.90625" bestFit="1" customWidth="1"/>
  </cols>
  <sheetData>
    <row r="1" spans="1:14" x14ac:dyDescent="0.35">
      <c r="A1" s="11" t="s">
        <v>6</v>
      </c>
      <c r="B1" s="11" t="s">
        <v>105</v>
      </c>
      <c r="C1" s="11"/>
      <c r="N1" s="15" t="s">
        <v>174</v>
      </c>
    </row>
    <row r="3" spans="1:14" x14ac:dyDescent="0.35">
      <c r="A3" s="10" t="s">
        <v>0</v>
      </c>
      <c r="B3" s="11" t="s">
        <v>91</v>
      </c>
      <c r="C3" s="11" t="s">
        <v>104</v>
      </c>
    </row>
    <row r="4" spans="1:14" x14ac:dyDescent="0.35">
      <c r="A4" s="8" t="s">
        <v>94</v>
      </c>
      <c r="B4" s="6">
        <v>14616</v>
      </c>
      <c r="C4" s="9">
        <v>3.0267825525120685E-2</v>
      </c>
    </row>
    <row r="5" spans="1:14" x14ac:dyDescent="0.35">
      <c r="A5" s="8" t="s">
        <v>95</v>
      </c>
      <c r="B5" s="6">
        <v>36500.300000000003</v>
      </c>
      <c r="C5" s="9">
        <v>7.5587350302036296E-2</v>
      </c>
    </row>
    <row r="6" spans="1:14" x14ac:dyDescent="0.35">
      <c r="A6" s="8" t="s">
        <v>96</v>
      </c>
      <c r="B6" s="6">
        <v>29502.2</v>
      </c>
      <c r="C6" s="9">
        <v>6.1095199932075496E-2</v>
      </c>
    </row>
    <row r="7" spans="1:14" x14ac:dyDescent="0.35">
      <c r="A7" s="8" t="s">
        <v>97</v>
      </c>
      <c r="B7" s="6">
        <v>13725.600000000002</v>
      </c>
      <c r="C7" s="9">
        <v>2.8423923510371957E-2</v>
      </c>
    </row>
    <row r="8" spans="1:14" x14ac:dyDescent="0.35">
      <c r="A8" s="8" t="s">
        <v>78</v>
      </c>
      <c r="B8" s="6">
        <v>30377.399999999998</v>
      </c>
      <c r="C8" s="9">
        <v>6.290762473363444E-2</v>
      </c>
    </row>
    <row r="9" spans="1:14" x14ac:dyDescent="0.35">
      <c r="A9" s="8" t="s">
        <v>98</v>
      </c>
      <c r="B9" s="6">
        <v>70507.600000000006</v>
      </c>
      <c r="C9" s="9">
        <v>0.1460120234670908</v>
      </c>
    </row>
    <row r="10" spans="1:14" x14ac:dyDescent="0.35">
      <c r="A10" s="8" t="s">
        <v>99</v>
      </c>
      <c r="B10" s="6">
        <v>80833.399999999994</v>
      </c>
      <c r="C10" s="9">
        <v>0.16739540556939586</v>
      </c>
    </row>
    <row r="11" spans="1:14" x14ac:dyDescent="0.35">
      <c r="A11" s="8" t="s">
        <v>100</v>
      </c>
      <c r="B11" s="6">
        <v>35006.6</v>
      </c>
      <c r="C11" s="9">
        <v>7.24940928453537E-2</v>
      </c>
    </row>
    <row r="12" spans="1:14" x14ac:dyDescent="0.35">
      <c r="A12" s="8" t="s">
        <v>101</v>
      </c>
      <c r="B12" s="6">
        <v>59626.7</v>
      </c>
      <c r="C12" s="9">
        <v>0.12347910182257207</v>
      </c>
    </row>
    <row r="13" spans="1:14" x14ac:dyDescent="0.35">
      <c r="A13" s="8" t="s">
        <v>102</v>
      </c>
      <c r="B13" s="6">
        <v>79566.399999999994</v>
      </c>
      <c r="C13" s="9">
        <v>0.16477161418048455</v>
      </c>
    </row>
    <row r="14" spans="1:14" x14ac:dyDescent="0.35">
      <c r="A14" s="8" t="s">
        <v>103</v>
      </c>
      <c r="B14" s="6">
        <v>32626.799999999999</v>
      </c>
      <c r="C14" s="9">
        <v>6.7565838111864229E-2</v>
      </c>
    </row>
    <row r="15" spans="1:14" x14ac:dyDescent="0.35">
      <c r="A15" s="8" t="s">
        <v>93</v>
      </c>
      <c r="B15" s="6">
        <v>482888.99999999994</v>
      </c>
      <c r="C15" s="9">
        <v>1</v>
      </c>
    </row>
  </sheetData>
  <hyperlinks>
    <hyperlink ref="N1" location="'Cover sheet'!A1" display="Back to Cover Page" xr:uid="{C86327AD-1607-4528-9EC5-0277247C9137}"/>
  </hyperlinks>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O 0 D A A B Q S w M E F A A C A A g A 0 l o 7 W z m I l L q m A A A A 9 g A A A B I A H A B D b 2 5 m a W c v U G F j a 2 F n Z S 5 4 b W w g o h g A K K A U A A A A A A A A A A A A A A A A A A A A A A A A A A A A h Y 9 N D o I w G E S v Q r q n P 2 i U k I + S 6 M K N J C Y m x m 1 T K z R C M b R Y 7 u b C I 3 k F M Y q 6 c z l v 3 m L m f r 1 B 1 t d V c F G t 1 Y 1 J E c M U B c r I 5 q B N k a L O H c M Y Z R w 2 Q p 5 E o Y J B N j b p 7 S F F p X P n h B D v P f Y T 3 L Q F i S h l Z J + v t 7 J U t U A f W f + X Q 2 2 s E 0 Y q x G H 3 G s M j z K Y z z O Y x p k B G C L k 2 X y E a 9 j 7 b H w j L r n J d q 7 g y 4 W o B Z I x A 3 h / 4 A 1 B L A w Q U A A I A C A D S W j t 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l o 7 W x n W t z L l A A A A T g E A A B M A H A B G b 3 J t d W x h c y 9 T Z W N 0 a W 9 u M S 5 t I K I Y A C i g F A A A A A A A A A A A A A A A A A A A A A A A A A A A A G 1 P w W q D Q B C 9 C / 7 D s r k o b A W F X h o 8 a X M M F O 2 p 9 r D V M V l Y Z 8 L O G h t C / r 0 b p C 2 F z m X m v R n e e 8 P Q e 0 M o m r X n 2 z i K I z 5 q B 4 P Y y D 0 s D 4 3 X 4 y h F K S z 4 O B K h G p p d D 4 G p + J z V 1 M 8 T o E 9 2 x k J W E f o A O J H V U / f K 4 L h b D K P p a l r Q k h 6 4 + 9 H M e j 7 L V L 3 V Y M 1 k P L h S K q l E R X a e k M t C i W f s a T B 4 K P P i M c C X m T w 0 / m K h / B 2 z P S G 8 p 2 q N t p H V U e M h h G 8 v J 7 i n b v V H O G q d R h 7 J T a v 6 f c n J + o e 6 X u X K 5 s H d h 4 3 w 8 O l v S n z z x R / + l s a R w X / t t l 9 Q S w E C L Q A U A A I A C A D S W j t b O Y i U u q Y A A A D 2 A A A A E g A A A A A A A A A A A A A A A A A A A A A A Q 2 9 u Z m l n L 1 B h Y 2 t h Z 2 U u e G 1 s U E s B A i 0 A F A A C A A g A 0 l o 7 W w / K 6 a u k A A A A 6 Q A A A B M A A A A A A A A A A A A A A A A A 8 g A A A F t D b 2 5 0 Z W 5 0 X 1 R 5 c G V z X S 5 4 b W x Q S w E C L Q A U A A I A C A D S W j t b G d a 3 M u U A A A B O A Q A A E w A A A A A A A A A A A A A A A A D j A Q A A R m 9 y b X V s Y X M v U 2 V j d G l v b j E u b V B L B Q Y A A A A A A w A D A M I A A A A V 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Z C A A A A A A A A H c I 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T m V 3 L V N 0 Y W Z m P C 9 J d G V t U G F 0 a D 4 8 L 0 l 0 Z W 1 M b 2 N h d G l v b j 4 8 U 3 R h Y m x l R W 5 0 c m l l c z 4 8 R W 5 0 c n k g V H l w Z T 0 i S X N Q c m l 2 Y X R l I i B W Y W x 1 Z T 0 i b D A i I C 8 + P E V u d H J 5 I F R 5 c G U 9 I k Z p b G x D b 2 x 1 b W 5 U e X B l c y I g V m F s d W U 9 I n N C Z 1 k 9 I i A v P j x F b n R y e S B U e X B l P S J G a W x s T G F z d F V w Z G F 0 Z W Q i I F Z h b H V l P S J k M j A y N S 0 w O S 0 y N 1 Q x M D o x M j o 0 N y 4 z N j g z M T k 0 W i I g L z 4 8 R W 5 0 c n k g V H l w Z T 0 i U X V l c n l J R C I g V m F s d W U 9 I n M 4 O D c 4 N j Q 1 O S 0 w M W E w L T Q 5 O T Y t Y j V k O S 0 5 N G U 0 M D U 1 Z G Q y M T c i I C 8 + P E V u d H J 5 I F R 5 c G U 9 I k 5 h b W V V c G R h d G V k Q W Z 0 Z X J G a W x s I i B W Y W x 1 Z T 0 i b D A i I C 8 + P E V u d H J 5 I F R 5 c G U 9 I l J l c 3 V s d F R 5 c G U i I F Z h b H V l P S J z V G F i b G U i I C 8 + P E V u d H J 5 I F R 5 c G U 9 I k J 1 Z m Z l c k 5 l e H R S Z W Z y Z X N o I i B W Y W x 1 Z T 0 i b D E i I C 8 + P E V u d H J 5 I F R 5 c G U 9 I k Z p b G x F c n J v c k N v d W 5 0 I i B W Y W x 1 Z T 0 i b D A i I C 8 + P E V u d H J 5 I F R 5 c G U 9 I k F k Z G V k V G 9 E Y X R h T W 9 k Z W w i I F Z h b H V l P S J s M C I g L z 4 8 R W 5 0 c n k g V H l w Z T 0 i R m l s b G V k Q 2 9 t c G x l d G V S Z X N 1 b H R U b 1 d v c m t z a G V l d C I g V m F s d W U 9 I m w x I i A v P j x F b n R y e S B U e X B l P S J G a W x s V G F y Z 2 V 0 I i B W Y W x 1 Z T 0 i c 0 5 l d 1 9 T d G F m Z i I g L z 4 8 R W 5 0 c n k g V H l w Z T 0 i R m l s b E V y c m 9 y Q 2 9 k Z S I g V m F s d W U 9 I n N V b m t u b 3 d u I i A v P j x F b n R y e S B U e X B l P S J G a W x s Q 2 9 1 b n Q i I F Z h b H V l P S J s M j E i I C 8 + P E V u d H J 5 I F R 5 c G U 9 I k Z p b G x U b 0 R h d G F N b 2 R l b E V u Y W J s Z W Q i I F Z h b H V l P S J s M C I g L z 4 8 R W 5 0 c n k g V H l w Z T 0 i R m l s b E 9 i a m V j d F R 5 c G U i I F Z h b H V l P S J z V G F i b G U i I C 8 + P E V u d H J 5 I F R 5 c G U 9 I k Z p b G x F b m F i b G V k I i B W Y W x 1 Z T 0 i b D E 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T m V 3 L V N 0 Y W Z m L 0 F 1 d G 9 S Z W 1 v d m V k Q 2 9 s d W 1 u c z E u e 0 N v b H V t b j E s M H 0 m c X V v d D s s J n F 1 b 3 Q 7 U 2 V j d G l v b j E v T m V 3 L V N 0 Y W Z m L 0 F 1 d G 9 S Z W 1 v d m V k Q 2 9 s d W 1 u c z E u e 0 N v b H V t b j I s M X 0 m c X V v d D t d L C Z x d W 9 0 O 0 N v b H V t b k N v d W 5 0 J n F 1 b 3 Q 7 O j I s J n F 1 b 3 Q 7 S 2 V 5 Q 2 9 s d W 1 u T m F t Z X M m c X V v d D s 6 W 1 0 s J n F 1 b 3 Q 7 Q 2 9 s d W 1 u S W R l b n R p d G l l c y Z x d W 9 0 O z p b J n F 1 b 3 Q 7 U 2 V j d G l v b j E v T m V 3 L V N 0 Y W Z m L 0 F 1 d G 9 S Z W 1 v d m V k Q 2 9 s d W 1 u c z E u e 0 N v b H V t b j E s M H 0 m c X V v d D s s J n F 1 b 3 Q 7 U 2 V j d G l v b j E v T m V 3 L V N 0 Y W Z m L 0 F 1 d G 9 S Z W 1 v d m V k Q 2 9 s d W 1 u c z E u e 0 N v b H V t b j I s M X 0 m c X V v d D t d L C Z x d W 9 0 O 1 J l b G F 0 a W 9 u c 2 h p c E l u Z m 8 m c X V v d D s 6 W 1 1 9 I i A v P j w v U 3 R h Y m x l R W 5 0 c m l l c z 4 8 L 0 l 0 Z W 0 + P E l 0 Z W 0 + P E l 0 Z W 1 M b 2 N h d G l v b j 4 8 S X R l b V R 5 c G U + R m 9 y b X V s Y T w v S X R l b V R 5 c G U + P E l 0 Z W 1 Q Y X R o P l N l Y 3 R p b 2 4 x L 0 5 l d y 1 T d G F m Z i 9 T b 3 V y Y 2 U 8 L 0 l 0 Z W 1 Q Y X R o P j w v S X R l b U x v Y 2 F 0 a W 9 u P j x T d G F i b G V F b n R y a W V z I C 8 + P C 9 J d G V t P j x J d G V t P j x J d G V t T G 9 j Y X R p b 2 4 + P E l 0 Z W 1 U e X B l P k Z v c m 1 1 b G E 8 L 0 l 0 Z W 1 U e X B l P j x J d G V t U G F 0 a D 5 T Z W N 0 a W 9 u M S 9 O Z X c t U 3 R h Z m Y v Q 2 h h b m d l Z C U y M F R 5 c G U 8 L 0 l 0 Z W 1 Q Y X R o P j w v S X R l b U x v Y 2 F 0 a W 9 u P j x T d G F i b G V F b n R y a W V z I C 8 + P C 9 J d G V t P j w v S X R l b X M + P C 9 M b 2 N h b F B h Y 2 t h Z 2 V N Z X R h Z G F 0 Y U Z p b G U + F g A A A F B L B Q Y A A A A A A A A A A A A A A A A A A A A A A A A m A Q A A A Q A A A N C M n d 8 B F d E R j H o A w E / C l + s B A A A A y n v V 5 A L D B U C n / N F H j M m B + g A A A A A C A A A A A A A Q Z g A A A A E A A C A A A A A x u i 4 E Q J b P H Z d b N X Q f d m y 2 P 2 L Z s 6 P 9 C L m 6 7 3 y W 3 c g g k g A A A A A O g A A A A A I A A C A A A A D k o + k / d 3 a A + Z E G 3 G v k 8 j b p L o G 4 W 1 y T u t s / 1 k T W z o x d p F A A A A C j B I b r E X h b p O h d D i w O O Y j 8 y M 5 U x n X M j z x O y O 8 x 8 F l J f 1 y s n d / / f i u R R 7 N k l u v d r / a k J X H Q x R A 4 O 5 f o 6 E U m 2 T V c v w M p y 1 s G L F U P n J w s 0 p 6 Y 2 k A A A A A Z D w P t Q V E i s 1 x n J j a 5 d X d 9 g T 0 p Y S W Q q 7 t c w f v j 5 8 I H 9 a 4 W 4 u m t s y i 7 U d Y W I C B q o f n 0 D u 7 + H b S l a 7 X W R N j k m K M M < / D a t a M a s h u p > 
</file>

<file path=customXml/item2.xml><?xml version="1.0" encoding="utf-8"?>
<ct:contentTypeSchema xmlns:ct="http://schemas.microsoft.com/office/2006/metadata/contentType" xmlns:ma="http://schemas.microsoft.com/office/2006/metadata/properties/metaAttributes" ct:_="" ma:_="" ma:contentTypeName="Document" ma:contentTypeID="0x0101000E1CD5F422E388419BB522F4435A2991" ma:contentTypeVersion="12" ma:contentTypeDescription="Create a new document." ma:contentTypeScope="" ma:versionID="e5c10cafc2c37c7f469fd87ac61c85e7">
  <xsd:schema xmlns:xsd="http://www.w3.org/2001/XMLSchema" xmlns:xs="http://www.w3.org/2001/XMLSchema" xmlns:p="http://schemas.microsoft.com/office/2006/metadata/properties" xmlns:ns2="e126d1a7-de2c-4ae3-80af-dc9ec7d9558b" xmlns:ns3="16c367a0-1ebe-4645-bffe-e50f3117a967" targetNamespace="http://schemas.microsoft.com/office/2006/metadata/properties" ma:root="true" ma:fieldsID="64cf9e92a51322bbdec604bdb87428eb" ns2:_="" ns3:_="">
    <xsd:import namespace="e126d1a7-de2c-4ae3-80af-dc9ec7d9558b"/>
    <xsd:import namespace="16c367a0-1ebe-4645-bffe-e50f3117a96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OCR"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26d1a7-de2c-4ae3-80af-dc9ec7d9558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6c367a0-1ebe-4645-bffe-e50f3117a967"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5630322-0B08-4E7D-967E-113241CAFC30}">
  <ds:schemaRefs>
    <ds:schemaRef ds:uri="http://schemas.microsoft.com/DataMashup"/>
  </ds:schemaRefs>
</ds:datastoreItem>
</file>

<file path=customXml/itemProps2.xml><?xml version="1.0" encoding="utf-8"?>
<ds:datastoreItem xmlns:ds="http://schemas.openxmlformats.org/officeDocument/2006/customXml" ds:itemID="{CD05788C-CCE3-43E2-B02F-684784C71F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126d1a7-de2c-4ae3-80af-dc9ec7d9558b"/>
    <ds:schemaRef ds:uri="16c367a0-1ebe-4645-bffe-e50f3117a96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542A510-48B6-43F9-AAB2-E3FA724FCB53}">
  <ds:schemaRefs>
    <ds:schemaRef ds:uri="http://schemas.microsoft.com/office/2006/metadata/properties"/>
    <ds:schemaRef ds:uri="http://schemas.microsoft.com/office/infopath/2007/PartnerControls"/>
  </ds:schemaRefs>
</ds:datastoreItem>
</file>

<file path=customXml/itemProps4.xml><?xml version="1.0" encoding="utf-8"?>
<ds:datastoreItem xmlns:ds="http://schemas.openxmlformats.org/officeDocument/2006/customXml" ds:itemID="{582D493F-1B21-493B-8C3B-146983EC305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Cover sheet</vt:lpstr>
      <vt:lpstr>All Sales</vt:lpstr>
      <vt:lpstr>North</vt:lpstr>
      <vt:lpstr>South</vt:lpstr>
      <vt:lpstr>East</vt:lpstr>
      <vt:lpstr>West</vt:lpstr>
      <vt:lpstr>Copy of All Sales</vt:lpstr>
      <vt:lpstr>Chart</vt:lpstr>
      <vt:lpstr>Sales Analysis</vt:lpstr>
      <vt:lpstr>New-Staff</vt:lpstr>
      <vt:lpstr>'Copy of All Sales'!Commission</vt:lpstr>
      <vt:lpstr>Commission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2021-11-26T10:50:27Z</dcterms:created>
  <dcterms:modified xsi:type="dcterms:W3CDTF">2025-09-29T09:16:29Z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0x0101000E1CD5F422E388419BB522F4435A2991</vt:lpwstr>
  </property>
</Properties>
</file>