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xr:revisionPtr revIDLastSave="0" documentId="13_ncr:1_{EBEE8864-2471-4E57-B8B4-EBE2F8C2C37F}" xr6:coauthVersionLast="45" xr6:coauthVersionMax="45" xr10:uidLastSave="{00000000-0000-0000-0000-000000000000}"/>
  <bookViews>
    <workbookView xWindow="41130" yWindow="8145" windowWidth="21600" windowHeight="11385" activeTab="1" xr2:uid="{00000000-000D-0000-FFFF-FFFF00000000}"/>
  </bookViews>
  <sheets>
    <sheet name="Kursplan" sheetId="2" r:id="rId1"/>
    <sheet name="Kursliste" sheetId="1" r:id="rId2"/>
  </sheets>
  <definedNames>
    <definedName name="_xlnm._FilterDatabase" localSheetId="0" hidden="1">Kursplan!$B$3:$I$56</definedName>
    <definedName name="AktuelleUhrzeit">TIME(HOUR(NOW()),MINUTE(NOW()),SECOND(NOW()))</definedName>
    <definedName name="Cal_Endzeit">0.999305555555556</definedName>
    <definedName name="DieserWochentag">CHOOSE(WEEKDAY(TODAY()),"SONNTAG","MONTAG","DIENSTAG","MITTWOCH","DONNERSTAG","FREITAG","SAMSTAG")</definedName>
    <definedName name="DieseSpalte">Kursplan!A$4:INDEX(Kursplan!A:A,LetzteZeile,1)</definedName>
    <definedName name="DieseZeile">Kursplan!$C1:$I1</definedName>
    <definedName name="_xlnm.Print_Titles" localSheetId="1">Kursliste!$2:$2</definedName>
    <definedName name="_xlnm.Print_Titles" localSheetId="0">Kursplan!$3:$3</definedName>
    <definedName name="LetzteZeile">MAX(MATCH(9.99E+307,Kursplan!$B:$B),MATCH(REPT("z",255),Kursplan!$B:$B))</definedName>
    <definedName name="MinutenIntervall">--LEFT(MinutenText,2)</definedName>
    <definedName name="MinutenText">Kursplan!$H$2</definedName>
    <definedName name="Schrittweite">TIME(0,MinutenIntervall,0)</definedName>
    <definedName name="Spaltentitel2">Kursliste[[#Headers],[KURS]]</definedName>
    <definedName name="SpalteTitelRegion..H2.1">Kursplan!$G$1</definedName>
    <definedName name="Titel1">Kursplan[[#Headers],[UHRZEIT]]</definedName>
    <definedName name="Uhrzeiten">Kursplan[UHRZEIT]</definedName>
    <definedName name="ZeitplanAnfang">Kursplan!$G$2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2" l="1"/>
  <c r="H10" i="1" l="1"/>
  <c r="H7" i="1" l="1"/>
  <c r="B5" i="2" l="1"/>
  <c r="B6" i="2" l="1"/>
  <c r="H6" i="1"/>
  <c r="H3" i="1"/>
  <c r="H5" i="1"/>
  <c r="H8" i="1"/>
  <c r="H4" i="1"/>
  <c r="H9" i="1"/>
  <c r="I5" i="2" l="1"/>
  <c r="C5" i="2"/>
  <c r="E5" i="2"/>
  <c r="G5" i="2"/>
  <c r="D5" i="2"/>
  <c r="F5" i="2"/>
  <c r="H5" i="2"/>
  <c r="B7" i="2"/>
  <c r="I6" i="2"/>
  <c r="H6" i="2"/>
  <c r="G6" i="2"/>
  <c r="F6" i="2"/>
  <c r="E6" i="2"/>
  <c r="D6" i="2"/>
  <c r="C6" i="2"/>
  <c r="I4" i="2"/>
  <c r="G4" i="2"/>
  <c r="E4" i="2"/>
  <c r="C4" i="2"/>
  <c r="H4" i="2"/>
  <c r="F4" i="2"/>
  <c r="D4" i="2"/>
  <c r="B8" i="2" l="1"/>
  <c r="I7" i="2"/>
  <c r="H7" i="2"/>
  <c r="G7" i="2"/>
  <c r="F7" i="2"/>
  <c r="E7" i="2"/>
  <c r="D7" i="2"/>
  <c r="C7" i="2"/>
  <c r="B9" i="2" l="1"/>
  <c r="E8" i="2"/>
  <c r="D8" i="2"/>
  <c r="C8" i="2"/>
  <c r="I8" i="2"/>
  <c r="H8" i="2"/>
  <c r="G8" i="2"/>
  <c r="F8" i="2"/>
  <c r="B10" i="2" l="1"/>
  <c r="I9" i="2"/>
  <c r="H9" i="2"/>
  <c r="G9" i="2"/>
  <c r="F9" i="2"/>
  <c r="E9" i="2"/>
  <c r="D9" i="2"/>
  <c r="C9" i="2"/>
  <c r="B11" i="2" l="1"/>
  <c r="I10" i="2"/>
  <c r="H10" i="2"/>
  <c r="G10" i="2"/>
  <c r="F10" i="2"/>
  <c r="E10" i="2"/>
  <c r="D10" i="2"/>
  <c r="C10" i="2"/>
  <c r="B12" i="2" l="1"/>
  <c r="I11" i="2"/>
  <c r="H11" i="2"/>
  <c r="G11" i="2"/>
  <c r="F11" i="2"/>
  <c r="E11" i="2"/>
  <c r="D11" i="2"/>
  <c r="C11" i="2"/>
  <c r="B13" i="2" l="1"/>
  <c r="E12" i="2"/>
  <c r="D12" i="2"/>
  <c r="C12" i="2"/>
  <c r="I12" i="2"/>
  <c r="H12" i="2"/>
  <c r="G12" i="2"/>
  <c r="F12" i="2"/>
  <c r="B14" i="2" l="1"/>
  <c r="I13" i="2"/>
  <c r="H13" i="2"/>
  <c r="G13" i="2"/>
  <c r="F13" i="2"/>
  <c r="E13" i="2"/>
  <c r="D13" i="2"/>
  <c r="C13" i="2"/>
  <c r="B15" i="2" l="1"/>
  <c r="I14" i="2"/>
  <c r="H14" i="2"/>
  <c r="G14" i="2"/>
  <c r="F14" i="2"/>
  <c r="E14" i="2"/>
  <c r="D14" i="2"/>
  <c r="C14" i="2"/>
  <c r="B16" i="2" l="1"/>
  <c r="I15" i="2"/>
  <c r="H15" i="2"/>
  <c r="G15" i="2"/>
  <c r="F15" i="2"/>
  <c r="E15" i="2"/>
  <c r="D15" i="2"/>
  <c r="C15" i="2"/>
  <c r="B17" i="2" l="1"/>
  <c r="E16" i="2"/>
  <c r="D16" i="2"/>
  <c r="C16" i="2"/>
  <c r="I16" i="2"/>
  <c r="H16" i="2"/>
  <c r="G16" i="2"/>
  <c r="F16" i="2"/>
  <c r="B18" i="2" l="1"/>
  <c r="I17" i="2"/>
  <c r="H17" i="2"/>
  <c r="G17" i="2"/>
  <c r="F17" i="2"/>
  <c r="E17" i="2"/>
  <c r="D17" i="2"/>
  <c r="C17" i="2"/>
  <c r="B19" i="2" l="1"/>
  <c r="I18" i="2"/>
  <c r="H18" i="2"/>
  <c r="G18" i="2"/>
  <c r="F18" i="2"/>
  <c r="E18" i="2"/>
  <c r="D18" i="2"/>
  <c r="C18" i="2"/>
  <c r="B20" i="2" l="1"/>
  <c r="I19" i="2"/>
  <c r="H19" i="2"/>
  <c r="G19" i="2"/>
  <c r="F19" i="2"/>
  <c r="E19" i="2"/>
  <c r="D19" i="2"/>
  <c r="C19" i="2"/>
  <c r="B21" i="2" l="1"/>
  <c r="F20" i="2"/>
  <c r="E20" i="2"/>
  <c r="D20" i="2"/>
  <c r="C20" i="2"/>
  <c r="I20" i="2"/>
  <c r="H20" i="2"/>
  <c r="G20" i="2"/>
  <c r="B22" i="2" l="1"/>
  <c r="I21" i="2"/>
  <c r="H21" i="2"/>
  <c r="G21" i="2"/>
  <c r="F21" i="2"/>
  <c r="E21" i="2"/>
  <c r="D21" i="2"/>
  <c r="C21" i="2"/>
  <c r="B23" i="2" l="1"/>
  <c r="I22" i="2"/>
  <c r="H22" i="2"/>
  <c r="G22" i="2"/>
  <c r="F22" i="2"/>
  <c r="E22" i="2"/>
  <c r="D22" i="2"/>
  <c r="C22" i="2"/>
  <c r="B24" i="2" l="1"/>
  <c r="I23" i="2"/>
  <c r="H23" i="2"/>
  <c r="G23" i="2"/>
  <c r="F23" i="2"/>
  <c r="E23" i="2"/>
  <c r="D23" i="2"/>
  <c r="C23" i="2"/>
  <c r="B25" i="2" l="1"/>
  <c r="F24" i="2"/>
  <c r="E24" i="2"/>
  <c r="D24" i="2"/>
  <c r="C24" i="2"/>
  <c r="I24" i="2"/>
  <c r="H24" i="2"/>
  <c r="G24" i="2"/>
  <c r="B26" i="2" l="1"/>
  <c r="I25" i="2"/>
  <c r="H25" i="2"/>
  <c r="G25" i="2"/>
  <c r="F25" i="2"/>
  <c r="E25" i="2"/>
  <c r="D25" i="2"/>
  <c r="C25" i="2"/>
  <c r="B27" i="2" l="1"/>
  <c r="I26" i="2"/>
  <c r="H26" i="2"/>
  <c r="G26" i="2"/>
  <c r="F26" i="2"/>
  <c r="E26" i="2"/>
  <c r="D26" i="2"/>
  <c r="C26" i="2"/>
  <c r="B28" i="2" l="1"/>
  <c r="I27" i="2"/>
  <c r="H27" i="2"/>
  <c r="G27" i="2"/>
  <c r="F27" i="2"/>
  <c r="E27" i="2"/>
  <c r="D27" i="2"/>
  <c r="C27" i="2"/>
  <c r="B29" i="2" l="1"/>
  <c r="F28" i="2"/>
  <c r="E28" i="2"/>
  <c r="D28" i="2"/>
  <c r="C28" i="2"/>
  <c r="I28" i="2"/>
  <c r="H28" i="2"/>
  <c r="G28" i="2"/>
  <c r="B30" i="2" l="1"/>
  <c r="I29" i="2"/>
  <c r="H29" i="2"/>
  <c r="G29" i="2"/>
  <c r="F29" i="2"/>
  <c r="E29" i="2"/>
  <c r="D29" i="2"/>
  <c r="C29" i="2"/>
  <c r="B31" i="2" l="1"/>
  <c r="I30" i="2"/>
  <c r="H30" i="2"/>
  <c r="G30" i="2"/>
  <c r="F30" i="2"/>
  <c r="E30" i="2"/>
  <c r="D30" i="2"/>
  <c r="C30" i="2"/>
  <c r="B32" i="2" l="1"/>
  <c r="I31" i="2"/>
  <c r="H31" i="2"/>
  <c r="G31" i="2"/>
  <c r="F31" i="2"/>
  <c r="E31" i="2"/>
  <c r="D31" i="2"/>
  <c r="C31" i="2"/>
  <c r="B33" i="2" l="1"/>
  <c r="F32" i="2"/>
  <c r="E32" i="2"/>
  <c r="D32" i="2"/>
  <c r="C32" i="2"/>
  <c r="I32" i="2"/>
  <c r="H32" i="2"/>
  <c r="G32" i="2"/>
  <c r="B34" i="2" l="1"/>
  <c r="I33" i="2"/>
  <c r="H33" i="2"/>
  <c r="G33" i="2"/>
  <c r="F33" i="2"/>
  <c r="E33" i="2"/>
  <c r="D33" i="2"/>
  <c r="C33" i="2"/>
  <c r="B35" i="2" l="1"/>
  <c r="I34" i="2"/>
  <c r="H34" i="2"/>
  <c r="G34" i="2"/>
  <c r="F34" i="2"/>
  <c r="E34" i="2"/>
  <c r="D34" i="2"/>
  <c r="C34" i="2"/>
  <c r="B36" i="2" l="1"/>
  <c r="I35" i="2"/>
  <c r="H35" i="2"/>
  <c r="G35" i="2"/>
  <c r="F35" i="2"/>
  <c r="E35" i="2"/>
  <c r="D35" i="2"/>
  <c r="C35" i="2"/>
  <c r="B37" i="2" l="1"/>
  <c r="F36" i="2"/>
  <c r="E36" i="2"/>
  <c r="D36" i="2"/>
  <c r="C36" i="2"/>
  <c r="I36" i="2"/>
  <c r="H36" i="2"/>
  <c r="G36" i="2"/>
  <c r="B38" i="2" l="1"/>
  <c r="I37" i="2"/>
  <c r="H37" i="2"/>
  <c r="G37" i="2"/>
  <c r="F37" i="2"/>
  <c r="E37" i="2"/>
  <c r="D37" i="2"/>
  <c r="C37" i="2"/>
  <c r="B39" i="2" l="1"/>
  <c r="I38" i="2"/>
  <c r="H38" i="2"/>
  <c r="G38" i="2"/>
  <c r="F38" i="2"/>
  <c r="E38" i="2"/>
  <c r="D38" i="2"/>
  <c r="C38" i="2"/>
  <c r="B40" i="2" l="1"/>
  <c r="I39" i="2"/>
  <c r="H39" i="2"/>
  <c r="G39" i="2"/>
  <c r="F39" i="2"/>
  <c r="E39" i="2"/>
  <c r="D39" i="2"/>
  <c r="C39" i="2"/>
  <c r="B41" i="2" l="1"/>
  <c r="F40" i="2"/>
  <c r="E40" i="2"/>
  <c r="D40" i="2"/>
  <c r="C40" i="2"/>
  <c r="I40" i="2"/>
  <c r="H40" i="2"/>
  <c r="G40" i="2"/>
  <c r="B42" i="2" l="1"/>
  <c r="I41" i="2"/>
  <c r="H41" i="2"/>
  <c r="G41" i="2"/>
  <c r="F41" i="2"/>
  <c r="E41" i="2"/>
  <c r="D41" i="2"/>
  <c r="C41" i="2"/>
  <c r="B43" i="2" l="1"/>
  <c r="I42" i="2"/>
  <c r="H42" i="2"/>
  <c r="G42" i="2"/>
  <c r="F42" i="2"/>
  <c r="E42" i="2"/>
  <c r="D42" i="2"/>
  <c r="C42" i="2"/>
  <c r="B44" i="2" l="1"/>
  <c r="I43" i="2"/>
  <c r="H43" i="2"/>
  <c r="G43" i="2"/>
  <c r="F43" i="2"/>
  <c r="E43" i="2"/>
  <c r="D43" i="2"/>
  <c r="C43" i="2"/>
  <c r="B45" i="2" l="1"/>
  <c r="F44" i="2"/>
  <c r="E44" i="2"/>
  <c r="D44" i="2"/>
  <c r="C44" i="2"/>
  <c r="I44" i="2"/>
  <c r="H44" i="2"/>
  <c r="G44" i="2"/>
  <c r="B46" i="2" l="1"/>
  <c r="I45" i="2"/>
  <c r="H45" i="2"/>
  <c r="G45" i="2"/>
  <c r="F45" i="2"/>
  <c r="E45" i="2"/>
  <c r="D45" i="2"/>
  <c r="C45" i="2"/>
  <c r="B47" i="2" l="1"/>
  <c r="I46" i="2"/>
  <c r="H46" i="2"/>
  <c r="G46" i="2"/>
  <c r="F46" i="2"/>
  <c r="E46" i="2"/>
  <c r="D46" i="2"/>
  <c r="C46" i="2"/>
  <c r="B48" i="2" l="1"/>
  <c r="I47" i="2"/>
  <c r="H47" i="2"/>
  <c r="G47" i="2"/>
  <c r="F47" i="2"/>
  <c r="E47" i="2"/>
  <c r="D47" i="2"/>
  <c r="C47" i="2"/>
  <c r="B49" i="2" l="1"/>
  <c r="F48" i="2"/>
  <c r="E48" i="2"/>
  <c r="D48" i="2"/>
  <c r="C48" i="2"/>
  <c r="I48" i="2"/>
  <c r="H48" i="2"/>
  <c r="G48" i="2"/>
  <c r="B50" i="2" l="1"/>
  <c r="I49" i="2"/>
  <c r="H49" i="2"/>
  <c r="G49" i="2"/>
  <c r="F49" i="2"/>
  <c r="E49" i="2"/>
  <c r="D49" i="2"/>
  <c r="C49" i="2"/>
  <c r="B51" i="2" l="1"/>
  <c r="I50" i="2"/>
  <c r="H50" i="2"/>
  <c r="G50" i="2"/>
  <c r="F50" i="2"/>
  <c r="E50" i="2"/>
  <c r="D50" i="2"/>
  <c r="C50" i="2"/>
  <c r="B52" i="2" l="1"/>
  <c r="I51" i="2"/>
  <c r="H51" i="2"/>
  <c r="G51" i="2"/>
  <c r="F51" i="2"/>
  <c r="E51" i="2"/>
  <c r="D51" i="2"/>
  <c r="C51" i="2"/>
  <c r="B53" i="2" l="1"/>
  <c r="F52" i="2"/>
  <c r="E52" i="2"/>
  <c r="D52" i="2"/>
  <c r="C52" i="2"/>
  <c r="I52" i="2"/>
  <c r="H52" i="2"/>
  <c r="G52" i="2"/>
  <c r="B54" i="2" l="1"/>
  <c r="I53" i="2"/>
  <c r="H53" i="2"/>
  <c r="G53" i="2"/>
  <c r="F53" i="2"/>
  <c r="E53" i="2"/>
  <c r="D53" i="2"/>
  <c r="C53" i="2"/>
  <c r="B55" i="2" l="1"/>
  <c r="I54" i="2"/>
  <c r="H54" i="2"/>
  <c r="G54" i="2"/>
  <c r="F54" i="2"/>
  <c r="E54" i="2"/>
  <c r="D54" i="2"/>
  <c r="C54" i="2"/>
  <c r="B56" i="2" l="1"/>
  <c r="I55" i="2"/>
  <c r="H55" i="2"/>
  <c r="G55" i="2"/>
  <c r="F55" i="2"/>
  <c r="E55" i="2"/>
  <c r="D55" i="2"/>
  <c r="C55" i="2"/>
  <c r="F56" i="2" l="1"/>
  <c r="E56" i="2"/>
  <c r="D56" i="2"/>
  <c r="C56" i="2"/>
  <c r="I56" i="2"/>
  <c r="H56" i="2"/>
  <c r="G56" i="2"/>
</calcChain>
</file>

<file path=xl/sharedStrings.xml><?xml version="1.0" encoding="utf-8"?>
<sst xmlns="http://schemas.openxmlformats.org/spreadsheetml/2006/main" count="38" uniqueCount="33">
  <si>
    <t>KURSPLAN</t>
  </si>
  <si>
    <t>UHRZEIT</t>
  </si>
  <si>
    <t>SONNTAG</t>
  </si>
  <si>
    <t>MONTAG</t>
  </si>
  <si>
    <t>DIENSTAG</t>
  </si>
  <si>
    <t>MITTWOCH</t>
  </si>
  <si>
    <t>ZEITPLANBEGINN</t>
  </si>
  <si>
    <t>DONNERSTAG</t>
  </si>
  <si>
    <t>ZEITINTERVALL</t>
  </si>
  <si>
    <t>FREITAG</t>
  </si>
  <si>
    <t>Kursliste</t>
  </si>
  <si>
    <t>SAMSTAG</t>
  </si>
  <si>
    <t>KURSLISTE</t>
  </si>
  <si>
    <t>KURS</t>
  </si>
  <si>
    <t>ID</t>
  </si>
  <si>
    <t>TAG</t>
  </si>
  <si>
    <t>ORT</t>
  </si>
  <si>
    <t>ANFANGSZEIT</t>
  </si>
  <si>
    <t>Kursplan</t>
  </si>
  <si>
    <t>ENDZEIT</t>
  </si>
  <si>
    <t>EINDEUTIG</t>
  </si>
  <si>
    <t>Fribourg</t>
  </si>
  <si>
    <t>Distributed Systems</t>
  </si>
  <si>
    <t>Advanced Software Engineering</t>
  </si>
  <si>
    <t>Advanced Networking</t>
  </si>
  <si>
    <t>Machine Learning</t>
  </si>
  <si>
    <t>45 MIN</t>
  </si>
  <si>
    <t>Bern</t>
  </si>
  <si>
    <t>Neuchatel</t>
  </si>
  <si>
    <t>DS f2f</t>
  </si>
  <si>
    <t>ASE f2f</t>
  </si>
  <si>
    <t>AN online</t>
  </si>
  <si>
    <t>ML f2f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</si>
</sst>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mm;@"/>
  </numFmts>
  <fonts count="7" x14ac:knownFonts="1">
    <font>
      <sz val="11"/>
      <color theme="1" tint="0.34998626667073579"/>
      <name val="Arial"/>
      <family val="2"/>
      <scheme val="minor"/>
    </font>
    <font>
      <b/>
      <sz val="26"/>
      <color theme="0"/>
      <name val="Arial"/>
      <family val="2"/>
      <scheme val="major"/>
    </font>
    <font>
      <sz val="14"/>
      <color theme="5" tint="0.79998168889431442"/>
      <name val="Arial"/>
      <family val="2"/>
      <scheme val="major"/>
    </font>
    <font>
      <sz val="11"/>
      <color theme="1" tint="0.34998626667073579"/>
      <name val="Arial"/>
      <family val="2"/>
      <scheme val="minor"/>
    </font>
    <font>
      <b/>
      <sz val="11"/>
      <color theme="0"/>
      <name val="Arial"/>
      <family val="2"/>
      <scheme val="major"/>
    </font>
    <font>
      <b/>
      <u/>
      <sz val="11"/>
      <color theme="5" tint="0.79998168889431442"/>
      <name val="Arial"/>
      <family val="2"/>
      <scheme val="minor"/>
    </font>
    <font>
      <b/>
      <sz val="12"/>
      <color theme="5" tint="0.79976805932798245"/>
      <name val="Arial"/>
      <family val="2"/>
      <scheme val="minor"/>
    </font>
  </fonts>
  <fills count="3">
    <fill>
      <patternFill patternType="none"/>
    </fill>
    <fill>
      <patternFill patternType="gray125"/>
    </fill>
    <fill>
      <patternFill patternType="solid">
        <fgColor theme="1" tint="0.24994659260841701"/>
        <bgColor indexed="64"/>
      </patternFill>
    </fill>
  </fills>
  <borders count="4">
    <border>
      <left/>
      <right/>
      <top/>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style="thin">
        <color theme="0"/>
      </right>
      <top/>
      <bottom/>
      <diagonal/>
    </border>
  </borders>
  <cellStyleXfs count="9">
    <xf numFmtId="0" fontId="0" fillId="0" borderId="0"/>
    <xf numFmtId="0" fontId="1" fillId="2" borderId="1" applyNumberFormat="0" applyProtection="0">
      <alignment horizontal="left" vertical="center" indent="1"/>
    </xf>
    <xf numFmtId="0" fontId="4" fillId="2" borderId="0" applyNumberFormat="0" applyBorder="0" applyProtection="0">
      <alignment horizontal="center" vertical="center"/>
    </xf>
    <xf numFmtId="0" fontId="4" fillId="2" borderId="2" applyProtection="0">
      <alignment horizontal="center"/>
    </xf>
    <xf numFmtId="164" fontId="2" fillId="2" borderId="2" applyAlignment="0" applyProtection="0"/>
    <xf numFmtId="164" fontId="3" fillId="0" borderId="0">
      <alignment horizontal="center" vertical="center"/>
    </xf>
    <xf numFmtId="0" fontId="3" fillId="0" borderId="0">
      <alignment horizontal="center" vertical="center" wrapText="1"/>
    </xf>
    <xf numFmtId="0" fontId="6" fillId="2" borderId="2" applyNumberFormat="0" applyProtection="0">
      <alignment horizontal="right" vertical="center" indent="1"/>
    </xf>
    <xf numFmtId="0" fontId="5" fillId="0" borderId="0" applyNumberFormat="0" applyFill="0" applyBorder="0" applyAlignment="0" applyProtection="0"/>
  </cellStyleXfs>
  <cellXfs count="17">
    <xf numFmtId="0" fontId="0" fillId="0" borderId="0" xfId="0"/>
    <xf numFmtId="0" fontId="0" fillId="0" borderId="0" xfId="0" applyAlignment="1">
      <alignment horizontal="left" vertical="center"/>
    </xf>
    <xf numFmtId="0" fontId="0" fillId="0" borderId="0" xfId="0" applyFont="1" applyFill="1" applyBorder="1" applyAlignment="1">
      <alignment horizontal="center" vertical="center"/>
    </xf>
    <xf numFmtId="0" fontId="0" fillId="0" borderId="0" xfId="0" applyAlignment="1">
      <alignment horizontal="center" vertical="center"/>
    </xf>
    <xf numFmtId="0" fontId="4" fillId="2" borderId="2" xfId="3" applyAlignment="1">
      <alignment horizontal="center" vertical="center"/>
    </xf>
    <xf numFmtId="164" fontId="3" fillId="0" borderId="0" xfId="5">
      <alignment horizontal="center" vertical="center"/>
    </xf>
    <xf numFmtId="0" fontId="4" fillId="2" borderId="2" xfId="3">
      <alignment horizontal="center"/>
    </xf>
    <xf numFmtId="0" fontId="3" fillId="0" borderId="0" xfId="6">
      <alignment horizontal="center" vertical="center" wrapText="1"/>
    </xf>
    <xf numFmtId="0" fontId="4" fillId="2" borderId="2" xfId="2" applyBorder="1">
      <alignment horizontal="center" vertical="center"/>
    </xf>
    <xf numFmtId="0" fontId="4" fillId="2" borderId="0" xfId="2" applyNumberFormat="1">
      <alignment horizontal="center" vertical="center"/>
    </xf>
    <xf numFmtId="164" fontId="3" fillId="0" borderId="0" xfId="5" applyNumberFormat="1">
      <alignment horizontal="center" vertical="center"/>
    </xf>
    <xf numFmtId="164" fontId="2" fillId="2" borderId="2" xfId="4" applyNumberFormat="1" applyAlignment="1" applyProtection="1">
      <alignment horizontal="center" vertical="top"/>
      <protection locked="0"/>
    </xf>
    <xf numFmtId="0" fontId="3" fillId="0" borderId="0" xfId="6" applyFill="1">
      <alignment horizontal="center" vertical="center" wrapText="1"/>
    </xf>
    <xf numFmtId="164" fontId="3" fillId="0" borderId="0" xfId="5" applyFill="1">
      <alignment horizontal="center" vertical="center"/>
    </xf>
    <xf numFmtId="0" fontId="1" fillId="2" borderId="0" xfId="1" applyBorder="1" applyAlignment="1">
      <alignment horizontal="left" vertical="center" indent="1"/>
    </xf>
    <xf numFmtId="0" fontId="6" fillId="2" borderId="3" xfId="7" applyBorder="1" applyAlignment="1">
      <alignment horizontal="right" vertical="center" indent="2"/>
    </xf>
    <xf numFmtId="0" fontId="6" fillId="2" borderId="2" xfId="7">
      <alignment horizontal="right" vertical="center" indent="1"/>
    </xf>
  </cellXfs>
  <cellStyles count="9">
    <cellStyle name="Besuchter Hyperlink" xfId="8" builtinId="9" customBuiltin="1"/>
    <cellStyle name="Link" xfId="7" builtinId="8" customBuiltin="1"/>
    <cellStyle name="Standard" xfId="0" builtinId="0" customBuiltin="1"/>
    <cellStyle name="Tabellen_Details" xfId="6" xr:uid="{00000000-0005-0000-0000-000007000000}"/>
    <cellStyle name="Überschrift 1" xfId="1" builtinId="16" customBuiltin="1"/>
    <cellStyle name="Überschrift 2" xfId="3" builtinId="17" customBuiltin="1"/>
    <cellStyle name="Überschrift 3" xfId="4" builtinId="18" customBuiltin="1"/>
    <cellStyle name="Überschrift 4" xfId="2" builtinId="19" customBuiltin="1"/>
    <cellStyle name="Uhrzeit" xfId="5" xr:uid="{00000000-0005-0000-0000-000008000000}"/>
  </cellStyles>
  <dxfs count="33">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sz val="9"/>
        <color theme="1"/>
      </font>
      <border>
        <bottom style="thin">
          <color theme="5"/>
        </bottom>
        <vertical/>
        <horizontal/>
      </border>
    </dxf>
    <dxf>
      <font>
        <color theme="1"/>
      </font>
      <border diagonalUp="0" diagonalDown="0">
        <left/>
        <right/>
        <top/>
        <bottom/>
        <vertical/>
        <horizontal/>
      </border>
    </dxf>
    <dxf>
      <font>
        <color theme="1" tint="0.34998626667073579"/>
      </font>
      <fill>
        <patternFill patternType="solid">
          <fgColor theme="0" tint="-0.14996795556505021"/>
          <bgColor theme="2" tint="-9.9948118533890809E-2"/>
        </patternFill>
      </fill>
    </dxf>
    <dxf>
      <font>
        <b/>
        <i/>
        <color theme="1" tint="0.34998626667073579"/>
      </font>
      <border>
        <left/>
        <right/>
        <top style="thin">
          <color theme="0" tint="-0.34998626667073579"/>
        </top>
        <bottom style="thin">
          <color theme="0" tint="-0.34998626667073579"/>
        </bottom>
        <vertical/>
        <horizontal style="thin">
          <color theme="0" tint="-0.34998626667073579"/>
        </horizontal>
      </border>
    </dxf>
    <dxf>
      <font>
        <color theme="1" tint="0.34998626667073579"/>
      </font>
      <border diagonalUp="0" diagonalDown="0">
        <left/>
        <right/>
        <top style="medium">
          <color theme="0" tint="-0.34998626667073579"/>
        </top>
        <bottom style="thin">
          <color theme="0" tint="-0.34998626667073579"/>
        </bottom>
        <vertical/>
        <horizontal style="thin">
          <color theme="0" tint="-0.34998626667073579"/>
        </horizontal>
      </border>
    </dxf>
    <dxf>
      <font>
        <b/>
        <i val="0"/>
        <color theme="0"/>
      </font>
      <fill>
        <patternFill>
          <bgColor theme="1" tint="0.24994659260841701"/>
        </patternFill>
      </fill>
      <border>
        <top style="thin">
          <color theme="0"/>
        </top>
        <vertical style="thin">
          <color theme="0"/>
        </vertical>
      </border>
    </dxf>
    <dxf>
      <border>
        <top style="thin">
          <color theme="1" tint="0.34998626667073579"/>
        </top>
        <bottom style="thin">
          <color theme="1" tint="0.34998626667073579"/>
        </bottom>
        <horizontal style="thin">
          <color theme="1" tint="0.34998626667073579"/>
        </horizontal>
      </border>
    </dxf>
  </dxfs>
  <tableStyles count="2" defaultTableStyle="TableStyleMedium2" defaultPivotStyle="PivotStyleLight16">
    <tableStyle name="Kursplan" pivot="0" count="5" xr9:uid="{00000000-0011-0000-FFFF-FFFF00000000}">
      <tableStyleElement type="wholeTable" dxfId="32"/>
      <tableStyleElement type="headerRow" dxfId="31"/>
      <tableStyleElement type="totalRow" dxfId="30"/>
      <tableStyleElement type="lastColumn" dxfId="29"/>
      <tableStyleElement type="firstRowStripe" dxfId="28"/>
    </tableStyle>
    <tableStyle name="Datenschnitt „Kursplan“" pivot="0" table="0" count="2" xr9:uid="{00000000-0011-0000-FFFF-FFFF01000000}">
      <tableStyleElement type="wholeTable" dxfId="27"/>
      <tableStyleElement type="headerRow" dxfId="2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Kursliste'!A1"/></Relationships>
</file>

<file path=xl/drawings/_rels/drawing2.xml.rels><?xml version="1.0" encoding="UTF-8" standalone="yes"?>
<Relationships xmlns="http://schemas.openxmlformats.org/package/2006/relationships"><Relationship Id="rId1" Type="http://schemas.openxmlformats.org/officeDocument/2006/relationships/hyperlink" Target="#'Kursplan'!A1"/></Relationships>
</file>

<file path=xl/drawings/drawing1.xml><?xml version="1.0" encoding="utf-8"?>
<xdr:wsDr xmlns:xdr="http://schemas.openxmlformats.org/drawingml/2006/spreadsheetDrawing" xmlns:a="http://schemas.openxmlformats.org/drawingml/2006/main">
  <xdr:twoCellAnchor editAs="oneCell">
    <xdr:from>
      <xdr:col>8</xdr:col>
      <xdr:colOff>1232398</xdr:colOff>
      <xdr:row>0</xdr:row>
      <xdr:rowOff>164852</xdr:rowOff>
    </xdr:from>
    <xdr:to>
      <xdr:col>8</xdr:col>
      <xdr:colOff>1366869</xdr:colOff>
      <xdr:row>1</xdr:row>
      <xdr:rowOff>109383</xdr:rowOff>
    </xdr:to>
    <xdr:sp macro="" textlink="">
      <xdr:nvSpPr>
        <xdr:cNvPr id="5" name="Pfeil: Chevron 4" descr="Pfeil">
          <a:hlinkClick xmlns:r="http://schemas.openxmlformats.org/officeDocument/2006/relationships" r:id="rId1" tooltip="Auswählen, um zum Arbeitsblatt „Kursliste“ zu navigieren"/>
          <a:extLst>
            <a:ext uri="{FF2B5EF4-FFF2-40B4-BE49-F238E27FC236}">
              <a16:creationId xmlns:a16="http://schemas.microsoft.com/office/drawing/2014/main" id="{9C3B1660-A286-46BC-8C75-5618DCAA2DCA}"/>
            </a:ext>
          </a:extLst>
        </xdr:cNvPr>
        <xdr:cNvSpPr/>
      </xdr:nvSpPr>
      <xdr:spPr>
        <a:xfrm>
          <a:off x="10985998" y="164852"/>
          <a:ext cx="134471" cy="201706"/>
        </a:xfrm>
        <a:prstGeom prst="chevron">
          <a:avLst/>
        </a:prstGeom>
        <a:solidFill>
          <a:schemeClr val="accent2">
            <a:lumMod val="20000"/>
            <a:lumOff val="80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663575</xdr:colOff>
      <xdr:row>0</xdr:row>
      <xdr:rowOff>149225</xdr:rowOff>
    </xdr:from>
    <xdr:to>
      <xdr:col>6</xdr:col>
      <xdr:colOff>798046</xdr:colOff>
      <xdr:row>0</xdr:row>
      <xdr:rowOff>350931</xdr:rowOff>
    </xdr:to>
    <xdr:sp macro="" textlink="">
      <xdr:nvSpPr>
        <xdr:cNvPr id="4" name="Pfeil: Chevron 3" descr="Pfeil">
          <a:hlinkClick xmlns:r="http://schemas.openxmlformats.org/officeDocument/2006/relationships" r:id="rId1" tooltip="Auswählen, um zum Arbeitsblatt „Kursplan“ zu navigieren"/>
          <a:extLst>
            <a:ext uri="{FF2B5EF4-FFF2-40B4-BE49-F238E27FC236}">
              <a16:creationId xmlns:a16="http://schemas.microsoft.com/office/drawing/2014/main" id="{3827567C-2444-4A9B-8BA7-9AD7F5973BFF}"/>
            </a:ext>
          </a:extLst>
        </xdr:cNvPr>
        <xdr:cNvSpPr/>
      </xdr:nvSpPr>
      <xdr:spPr>
        <a:xfrm rot="10800000">
          <a:off x="8683625" y="149225"/>
          <a:ext cx="134471" cy="201706"/>
        </a:xfrm>
        <a:prstGeom prst="chevron">
          <a:avLst/>
        </a:prstGeom>
        <a:solidFill>
          <a:schemeClr val="accent2">
            <a:lumMod val="20000"/>
            <a:lumOff val="80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solidFill>
              <a:schemeClr val="tx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Kursplan" displayName="Kursplan" ref="B3:I56">
  <autoFilter ref="B3:I56" xr:uid="{00000000-0009-0000-0100-000003000000}"/>
  <tableColumns count="8">
    <tableColumn id="1" xr3:uid="{00000000-0010-0000-0000-000001000000}" name="UHRZEIT" totalsRowLabel="Ergebnis" dataCellStyle="Uhrzeit">
      <calculatedColumnFormula>B3+Schrittweite</calculatedColumnFormula>
    </tableColumn>
    <tableColumn id="2" xr3:uid="{00000000-0010-0000-0000-000002000000}" name="SONNTAG" dataDxfId="13" dataCellStyle="Tabellen_Details">
      <calculatedColumnFormula>IFERROR(INDEX(Kursliste[],MATCH(SUMPRODUCT((Kursliste[TAG]=Kursplan[[#Headers],[SONNTAG]])*(ROUNDDOWN($B4,10)&gt;=ROUNDDOWN(Kursliste[ANFANGSZEIT],10))*($B4&lt;=Kursliste[ENDZEIT]),Kursliste[EINDEUTIG]),Kursliste[EINDEUTIG],0),2),0)</calculatedColumnFormula>
    </tableColumn>
    <tableColumn id="3" xr3:uid="{00000000-0010-0000-0000-000003000000}" name="MONTAG" dataDxfId="12" dataCellStyle="Tabellen_Details">
      <calculatedColumnFormula>IFERROR(INDEX(Kursliste[],MATCH(SUMPRODUCT((Kursliste[TAG]=Kursplan[[#Headers],[MONTAG]])*(ROUNDDOWN($B4,10)&gt;=ROUNDDOWN(Kursliste[ANFANGSZEIT],10))*($B4&lt;=Kursliste[ENDZEIT]),Kursliste[EINDEUTIG]),Kursliste[EINDEUTIG],0),2),0)</calculatedColumnFormula>
    </tableColumn>
    <tableColumn id="4" xr3:uid="{00000000-0010-0000-0000-000004000000}" name="DIENSTAG" dataDxfId="11" dataCellStyle="Tabellen_Details">
      <calculatedColumnFormula>IFERROR(INDEX(Kursliste[],MATCH(SUMPRODUCT((Kursliste[TAG]=Kursplan[[#Headers],[DIENSTAG]])*(ROUNDDOWN($B4,10)&gt;=ROUNDDOWN(Kursliste[ANFANGSZEIT],10))*($B4&lt;=Kursliste[ENDZEIT]),Kursliste[EINDEUTIG]),Kursliste[EINDEUTIG],0),2),0)</calculatedColumnFormula>
    </tableColumn>
    <tableColumn id="5" xr3:uid="{00000000-0010-0000-0000-000005000000}" name="MITTWOCH" dataDxfId="10" dataCellStyle="Tabellen_Details">
      <calculatedColumnFormula>IFERROR(INDEX(Kursliste[],MATCH(SUMPRODUCT((Kursliste[TAG]=Kursplan[[#Headers],[MITTWOCH]])*(ROUNDDOWN($B4,10)&gt;=ROUNDDOWN(Kursliste[ANFANGSZEIT],10))*($B4&lt;=Kursliste[ENDZEIT]),Kursliste[EINDEUTIG]),Kursliste[EINDEUTIG],0),2),0)</calculatedColumnFormula>
    </tableColumn>
    <tableColumn id="6" xr3:uid="{00000000-0010-0000-0000-000006000000}" name="DONNERSTAG" dataDxfId="9" dataCellStyle="Tabellen_Details">
      <calculatedColumnFormula>IFERROR(INDEX(Kursliste[],MATCH(SUMPRODUCT((Kursliste[TAG]=Kursplan[[#Headers],[DONNERSTAG]])*(ROUNDDOWN($B4,10)&gt;=ROUNDDOWN(Kursliste[ANFANGSZEIT],10))*($B4&lt;=Kursliste[ENDZEIT]),Kursliste[EINDEUTIG]),Kursliste[EINDEUTIG],0),2),0)</calculatedColumnFormula>
    </tableColumn>
    <tableColumn id="7" xr3:uid="{00000000-0010-0000-0000-000007000000}" name="FREITAG" dataDxfId="8" dataCellStyle="Tabellen_Details">
      <calculatedColumnFormula>IFERROR(INDEX(Kursliste[],MATCH(SUMPRODUCT((Kursliste[TAG]=Kursplan[[#Headers],[FREITAG]])*(ROUNDDOWN($B4,10)&gt;=ROUNDDOWN(Kursliste[ANFANGSZEIT],10))*($B4&lt;=Kursliste[ENDZEIT]),Kursliste[EINDEUTIG]),Kursliste[EINDEUTIG],0),2),0)</calculatedColumnFormula>
    </tableColumn>
    <tableColumn id="8" xr3:uid="{00000000-0010-0000-0000-000008000000}" name="SAMSTAG" totalsRowFunction="sum" dataCellStyle="Tabellen_Details">
      <calculatedColumnFormula>IFERROR(INDEX(Kursliste[],MATCH(SUMPRODUCT((Kursliste[TAG]=Kursplan[[#Headers],[SAMSTAG]])*(ROUNDDOWN($B4,10)&gt;=ROUNDDOWN(Kursliste[ANFANGSZEIT],10))*($B4&lt;=Kursliste[ENDZEIT]),Kursliste[EINDEUTIG]),Kursliste[EINDEUTIG],0),2),0)</calculatedColumnFormula>
    </tableColumn>
  </tableColumns>
  <tableStyleInfo name="Kursplan" showFirstColumn="0" showLastColumn="0" showRowStripes="0" showColumnStripes="0"/>
  <extLst>
    <ext xmlns:x14="http://schemas.microsoft.com/office/spreadsheetml/2009/9/main" uri="{504A1905-F514-4f6f-8877-14C23A59335A}">
      <x14:table altTextSummary="Nach Wochentag und Zeitintervall sortierte Kursliste. Die Kurs-ID wird an der Schnittstelle von Wochentag und Anfangszeit angezeigt und erstreckt sich bis zur Endzei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Kursliste" displayName="Kursliste" ref="B2:H10">
  <autoFilter ref="B2:H10" xr:uid="{00000000-0009-0000-0100-000001000000}"/>
  <sortState xmlns:xlrd2="http://schemas.microsoft.com/office/spreadsheetml/2017/richdata2" ref="B3:H10">
    <sortCondition ref="D2:D10"/>
  </sortState>
  <tableColumns count="7">
    <tableColumn id="1" xr3:uid="{00000000-0010-0000-0100-000001000000}" name="KURS" totalsRowLabel="Ergebnis" totalsRowDxfId="7" dataCellStyle="Tabellen_Details"/>
    <tableColumn id="2" xr3:uid="{00000000-0010-0000-0100-000002000000}" name="ID" totalsRowDxfId="6" dataCellStyle="Tabellen_Details"/>
    <tableColumn id="3" xr3:uid="{00000000-0010-0000-0100-000003000000}" name="TAG" totalsRowDxfId="5" dataCellStyle="Tabellen_Details"/>
    <tableColumn id="5" xr3:uid="{00000000-0010-0000-0100-000005000000}" name="ORT" totalsRowDxfId="4" dataCellStyle="Tabellen_Details"/>
    <tableColumn id="4" xr3:uid="{00000000-0010-0000-0100-000004000000}" name="ANFANGSZEIT" totalsRowDxfId="3" dataCellStyle="Uhrzeit"/>
    <tableColumn id="6" xr3:uid="{00000000-0010-0000-0100-000006000000}" name="ENDZEIT" totalsRowDxfId="2" dataCellStyle="Uhrzeit"/>
    <tableColumn id="7" xr3:uid="{00000000-0010-0000-0100-000007000000}" name="EINDEUTIG" totalsRowFunction="sum" dataDxfId="1" totalsRowDxfId="0">
      <calculatedColumnFormula>ROW()-ROW(Kursliste[[#Headers],[EINDEUTIG]])</calculatedColumnFormula>
    </tableColumn>
  </tableColumns>
  <tableStyleInfo name="Kursplan" showFirstColumn="0" showLastColumn="0" showRowStripes="1" showColumnStripes="0"/>
  <extLst>
    <ext xmlns:x14="http://schemas.microsoft.com/office/spreadsheetml/2009/9/main" uri="{504A1905-F514-4f6f-8877-14C23A59335A}">
      <x14:table altTextSummary="Informationen für Kurse, die auf dem Blatt „Kursplan“ angezeigt werden, wie etwa „Kurs“, „ID“, „Tag“ (Wochentag), „Ort“, „Anfangszeit“ und „Endzeit“"/>
    </ext>
  </extLst>
</table>
</file>

<file path=xl/theme/theme1.xml><?xml version="1.0" encoding="utf-8"?>
<a:theme xmlns:a="http://schemas.openxmlformats.org/drawingml/2006/main" name="Student Schedule">
  <a:themeElements>
    <a:clrScheme name="Student Schedule">
      <a:dk1>
        <a:srgbClr val="000000"/>
      </a:dk1>
      <a:lt1>
        <a:srgbClr val="FFFFFF"/>
      </a:lt1>
      <a:dk2>
        <a:srgbClr val="2E3F5C"/>
      </a:dk2>
      <a:lt2>
        <a:srgbClr val="F7F6F0"/>
      </a:lt2>
      <a:accent1>
        <a:srgbClr val="CC7073"/>
      </a:accent1>
      <a:accent2>
        <a:srgbClr val="34A5A3"/>
      </a:accent2>
      <a:accent3>
        <a:srgbClr val="F0AE1E"/>
      </a:accent3>
      <a:accent4>
        <a:srgbClr val="DB803D"/>
      </a:accent4>
      <a:accent5>
        <a:srgbClr val="88AC2E"/>
      </a:accent5>
      <a:accent6>
        <a:srgbClr val="A9758F"/>
      </a:accent6>
      <a:hlink>
        <a:srgbClr val="42A3B6"/>
      </a:hlink>
      <a:folHlink>
        <a:srgbClr val="A9758F"/>
      </a:folHlink>
    </a:clrScheme>
    <a:fontScheme name="Student Schedul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79998168889431442"/>
    <pageSetUpPr autoPageBreaks="0" fitToPage="1"/>
  </sheetPr>
  <dimension ref="A1:I56"/>
  <sheetViews>
    <sheetView showGridLines="0" zoomScaleNormal="100" zoomScaleSheetLayoutView="100" workbookViewId="0">
      <selection activeCell="O13" sqref="O13"/>
    </sheetView>
  </sheetViews>
  <sheetFormatPr baseColWidth="10" defaultColWidth="9" defaultRowHeight="30" customHeight="1" x14ac:dyDescent="0.2"/>
  <cols>
    <col min="1" max="1" width="2.625" style="1" customWidth="1"/>
    <col min="2" max="2" width="14.375" style="1" customWidth="1"/>
    <col min="3" max="8" width="18.5" style="1" customWidth="1"/>
    <col min="9" max="9" width="18.75" style="1" customWidth="1"/>
    <col min="10" max="10" width="2.625" style="1" customWidth="1"/>
    <col min="11" max="16384" width="9" style="1"/>
  </cols>
  <sheetData>
    <row r="1" spans="2:9" ht="20.25" customHeight="1" x14ac:dyDescent="0.25">
      <c r="B1" s="14" t="s">
        <v>0</v>
      </c>
      <c r="C1" s="14"/>
      <c r="D1" s="14"/>
      <c r="E1" s="14"/>
      <c r="F1" s="14"/>
      <c r="G1" s="6" t="s">
        <v>6</v>
      </c>
      <c r="H1" s="6" t="s">
        <v>8</v>
      </c>
      <c r="I1" s="15" t="s">
        <v>10</v>
      </c>
    </row>
    <row r="2" spans="2:9" ht="20.25" customHeight="1" x14ac:dyDescent="0.2">
      <c r="B2" s="14"/>
      <c r="C2" s="14"/>
      <c r="D2" s="14"/>
      <c r="E2" s="14"/>
      <c r="F2" s="14"/>
      <c r="G2" s="11">
        <v>0.34375</v>
      </c>
      <c r="H2" s="11" t="s">
        <v>26</v>
      </c>
      <c r="I2" s="15"/>
    </row>
    <row r="3" spans="2:9" ht="20.25" customHeight="1" x14ac:dyDescent="0.2">
      <c r="B3" s="9" t="s">
        <v>1</v>
      </c>
      <c r="C3" s="8" t="s">
        <v>2</v>
      </c>
      <c r="D3" s="8" t="s">
        <v>3</v>
      </c>
      <c r="E3" s="8" t="s">
        <v>4</v>
      </c>
      <c r="F3" s="8" t="s">
        <v>5</v>
      </c>
      <c r="G3" s="8" t="s">
        <v>7</v>
      </c>
      <c r="H3" s="8" t="s">
        <v>9</v>
      </c>
      <c r="I3" s="8" t="s">
        <v>11</v>
      </c>
    </row>
    <row r="4" spans="2:9" ht="30" customHeight="1" x14ac:dyDescent="0.2">
      <c r="B4" s="10">
        <f>ZeitplanAnfang</f>
        <v>0.34375</v>
      </c>
      <c r="C4" s="7">
        <f>IFERROR(INDEX(Kursliste[],MATCH(SUMPRODUCT((Kursliste[TAG]=Kursplan[[#Headers],[SONNTAG]])*(ROUNDDOWN($B4,10)&gt;=ROUNDDOWN(Kursliste[ANFANGSZEIT],10))*($B4&lt;=Kursliste[ENDZEIT]),Kursliste[EINDEUTIG]),Kursliste[EINDEUTIG],0),2),0)</f>
        <v>0</v>
      </c>
      <c r="D4" s="7" t="str">
        <f>IFERROR(INDEX(Kursliste[],MATCH(SUMPRODUCT((Kursliste[TAG]=Kursplan[[#Headers],[MONTAG]])*(ROUNDDOWN($B4,10)&gt;=ROUNDDOWN(Kursliste[ANFANGSZEIT],10))*($B4&lt;=Kursliste[ENDZEIT]),Kursliste[EINDEUTIG]),Kursliste[EINDEUTIG],0),2),0)</f>
        <v>ML f2f</v>
      </c>
      <c r="E4" s="7">
        <f>IFERROR(INDEX(Kursliste[],MATCH(SUMPRODUCT((Kursliste[TAG]=Kursplan[[#Headers],[DIENSTAG]])*(ROUNDDOWN($B4,10)&gt;=ROUNDDOWN(Kursliste[ANFANGSZEIT],10))*($B4&lt;=Kursliste[ENDZEIT]),Kursliste[EINDEUTIG]),Kursliste[EINDEUTIG],0),2),0)</f>
        <v>0</v>
      </c>
      <c r="F4" s="7">
        <f>IFERROR(INDEX(Kursliste[],MATCH(SUMPRODUCT((Kursliste[TAG]=Kursplan[[#Headers],[MITTWOCH]])*(ROUNDDOWN($B4,10)&gt;=ROUNDDOWN(Kursliste[ANFANGSZEIT],10))*($B4&lt;=Kursliste[ENDZEIT]),Kursliste[EINDEUTIG]),Kursliste[EINDEUTIG],0),2),0)</f>
        <v>0</v>
      </c>
      <c r="G4" s="7">
        <f>IFERROR(INDEX(Kursliste[],MATCH(SUMPRODUCT((Kursliste[TAG]=Kursplan[[#Headers],[DONNERSTAG]])*(ROUNDDOWN($B4,10)&gt;=ROUNDDOWN(Kursliste[ANFANGSZEIT],10))*($B4&lt;=Kursliste[ENDZEIT]),Kursliste[EINDEUTIG]),Kursliste[EINDEUTIG],0),2),0)</f>
        <v>0</v>
      </c>
      <c r="H4" s="7">
        <f>IFERROR(INDEX(Kursliste[],MATCH(SUMPRODUCT((Kursliste[TAG]=Kursplan[[#Headers],[FREITAG]])*(ROUNDDOWN($B4,10)&gt;=ROUNDDOWN(Kursliste[ANFANGSZEIT],10))*($B4&lt;=Kursliste[ENDZEIT]),Kursliste[EINDEUTIG]),Kursliste[EINDEUTIG],0),2),0)</f>
        <v>0</v>
      </c>
      <c r="I4" s="7">
        <f>IFERROR(INDEX(Kursliste[],MATCH(SUMPRODUCT((Kursliste[TAG]=Kursplan[[#Headers],[SAMSTAG]])*(ROUNDDOWN($B4,10)&gt;=ROUNDDOWN(Kursliste[ANFANGSZEIT],10))*($B4&lt;=Kursliste[ENDZEIT]),Kursliste[EINDEUTIG]),Kursliste[EINDEUTIG],0),2),0)</f>
        <v>0</v>
      </c>
    </row>
    <row r="5" spans="2:9" ht="30" customHeight="1" x14ac:dyDescent="0.2">
      <c r="B5" s="5">
        <f t="shared" ref="B5:B56" si="0">B4+Schrittweite</f>
        <v>0.375</v>
      </c>
      <c r="C5" s="7">
        <f>IFERROR(INDEX(Kursliste[],MATCH(SUMPRODUCT((Kursliste[TAG]=Kursplan[[#Headers],[SONNTAG]])*(ROUNDDOWN($B5,10)&gt;=ROUNDDOWN(Kursliste[ANFANGSZEIT],10))*($B5&lt;=Kursliste[ENDZEIT]),Kursliste[EINDEUTIG]),Kursliste[EINDEUTIG],0),2),0)</f>
        <v>0</v>
      </c>
      <c r="D5" s="7" t="str">
        <f>IFERROR(INDEX(Kursliste[],MATCH(SUMPRODUCT((Kursliste[TAG]=Kursplan[[#Headers],[MONTAG]])*(ROUNDDOWN($B5,10)&gt;=ROUNDDOWN(Kursliste[ANFANGSZEIT],10))*($B5&lt;=Kursliste[ENDZEIT]),Kursliste[EINDEUTIG]),Kursliste[EINDEUTIG],0),2),0)</f>
        <v>ML f2f</v>
      </c>
      <c r="E5" s="7">
        <f>IFERROR(INDEX(Kursliste[],MATCH(SUMPRODUCT((Kursliste[TAG]=Kursplan[[#Headers],[DIENSTAG]])*(ROUNDDOWN($B5,10)&gt;=ROUNDDOWN(Kursliste[ANFANGSZEIT],10))*($B5&lt;=Kursliste[ENDZEIT]),Kursliste[EINDEUTIG]),Kursliste[EINDEUTIG],0),2),0)</f>
        <v>0</v>
      </c>
      <c r="F5" s="7">
        <f>IFERROR(INDEX(Kursliste[],MATCH(SUMPRODUCT((Kursliste[TAG]=Kursplan[[#Headers],[MITTWOCH]])*(ROUNDDOWN($B5,10)&gt;=ROUNDDOWN(Kursliste[ANFANGSZEIT],10))*($B5&lt;=Kursliste[ENDZEIT]),Kursliste[EINDEUTIG]),Kursliste[EINDEUTIG],0),2),0)</f>
        <v>0</v>
      </c>
      <c r="G5" s="7">
        <f>IFERROR(INDEX(Kursliste[],MATCH(SUMPRODUCT((Kursliste[TAG]=Kursplan[[#Headers],[DONNERSTAG]])*(ROUNDDOWN($B5,10)&gt;=ROUNDDOWN(Kursliste[ANFANGSZEIT],10))*($B5&lt;=Kursliste[ENDZEIT]),Kursliste[EINDEUTIG]),Kursliste[EINDEUTIG],0),2),0)</f>
        <v>0</v>
      </c>
      <c r="H5" s="7">
        <f>IFERROR(INDEX(Kursliste[],MATCH(SUMPRODUCT((Kursliste[TAG]=Kursplan[[#Headers],[FREITAG]])*(ROUNDDOWN($B5,10)&gt;=ROUNDDOWN(Kursliste[ANFANGSZEIT],10))*($B5&lt;=Kursliste[ENDZEIT]),Kursliste[EINDEUTIG]),Kursliste[EINDEUTIG],0),2),0)</f>
        <v>0</v>
      </c>
      <c r="I5" s="7">
        <f>IFERROR(INDEX(Kursliste[],MATCH(SUMPRODUCT((Kursliste[TAG]=Kursplan[[#Headers],[SAMSTAG]])*(ROUNDDOWN($B5,10)&gt;=ROUNDDOWN(Kursliste[ANFANGSZEIT],10))*($B5&lt;=Kursliste[ENDZEIT]),Kursliste[EINDEUTIG]),Kursliste[EINDEUTIG],0),2),0)</f>
        <v>0</v>
      </c>
    </row>
    <row r="6" spans="2:9" ht="30" customHeight="1" x14ac:dyDescent="0.2">
      <c r="B6" s="5">
        <f t="shared" si="0"/>
        <v>0.40625</v>
      </c>
      <c r="C6" s="7">
        <f>IFERROR(INDEX(Kursliste[],MATCH(SUMPRODUCT((Kursliste[TAG]=Kursplan[[#Headers],[SONNTAG]])*(ROUNDDOWN($B6,10)&gt;=ROUNDDOWN(Kursliste[ANFANGSZEIT],10))*($B6&lt;=Kursliste[ENDZEIT]),Kursliste[EINDEUTIG]),Kursliste[EINDEUTIG],0),2),0)</f>
        <v>0</v>
      </c>
      <c r="D6" s="7" t="str">
        <f>IFERROR(INDEX(Kursliste[],MATCH(SUMPRODUCT((Kursliste[TAG]=Kursplan[[#Headers],[MONTAG]])*(ROUNDDOWN($B6,10)&gt;=ROUNDDOWN(Kursliste[ANFANGSZEIT],10))*($B6&lt;=Kursliste[ENDZEIT]),Kursliste[EINDEUTIG]),Kursliste[EINDEUTIG],0),2),0)</f>
        <v>ML f2f</v>
      </c>
      <c r="E6" s="7">
        <f>IFERROR(INDEX(Kursliste[],MATCH(SUMPRODUCT((Kursliste[TAG]=Kursplan[[#Headers],[DIENSTAG]])*(ROUNDDOWN($B6,10)&gt;=ROUNDDOWN(Kursliste[ANFANGSZEIT],10))*($B6&lt;=Kursliste[ENDZEIT]),Kursliste[EINDEUTIG]),Kursliste[EINDEUTIG],0),2),0)</f>
        <v>0</v>
      </c>
      <c r="F6" s="7">
        <f>IFERROR(INDEX(Kursliste[],MATCH(SUMPRODUCT((Kursliste[TAG]=Kursplan[[#Headers],[MITTWOCH]])*(ROUNDDOWN($B6,10)&gt;=ROUNDDOWN(Kursliste[ANFANGSZEIT],10))*($B6&lt;=Kursliste[ENDZEIT]),Kursliste[EINDEUTIG]),Kursliste[EINDEUTIG],0),2),0)</f>
        <v>0</v>
      </c>
      <c r="G6" s="7" t="str">
        <f>IFERROR(INDEX(Kursliste[],MATCH(SUMPRODUCT((Kursliste[TAG]=Kursplan[[#Headers],[DONNERSTAG]])*(ROUNDDOWN($B6,10)&gt;=ROUNDDOWN(Kursliste[ANFANGSZEIT],10))*($B6&lt;=Kursliste[ENDZEIT]),Kursliste[EINDEUTIG]),Kursliste[EINDEUTIG],0),2),0)</f>
        <v>ASE f2f</v>
      </c>
      <c r="H6" s="7">
        <f>IFERROR(INDEX(Kursliste[],MATCH(SUMPRODUCT((Kursliste[TAG]=Kursplan[[#Headers],[FREITAG]])*(ROUNDDOWN($B6,10)&gt;=ROUNDDOWN(Kursliste[ANFANGSZEIT],10))*($B6&lt;=Kursliste[ENDZEIT]),Kursliste[EINDEUTIG]),Kursliste[EINDEUTIG],0),2),0)</f>
        <v>0</v>
      </c>
      <c r="I6" s="7">
        <f>IFERROR(INDEX(Kursliste[],MATCH(SUMPRODUCT((Kursliste[TAG]=Kursplan[[#Headers],[SAMSTAG]])*(ROUNDDOWN($B6,10)&gt;=ROUNDDOWN(Kursliste[ANFANGSZEIT],10))*($B6&lt;=Kursliste[ENDZEIT]),Kursliste[EINDEUTIG]),Kursliste[EINDEUTIG],0),2),0)</f>
        <v>0</v>
      </c>
    </row>
    <row r="7" spans="2:9" ht="30" customHeight="1" x14ac:dyDescent="0.2">
      <c r="B7" s="5">
        <f t="shared" si="0"/>
        <v>0.4375</v>
      </c>
      <c r="C7" s="7">
        <f>IFERROR(INDEX(Kursliste[],MATCH(SUMPRODUCT((Kursliste[TAG]=Kursplan[[#Headers],[SONNTAG]])*(ROUNDDOWN($B7,10)&gt;=ROUNDDOWN(Kursliste[ANFANGSZEIT],10))*($B7&lt;=Kursliste[ENDZEIT]),Kursliste[EINDEUTIG]),Kursliste[EINDEUTIG],0),2),0)</f>
        <v>0</v>
      </c>
      <c r="D7" s="7">
        <f>IFERROR(INDEX(Kursliste[],MATCH(SUMPRODUCT((Kursliste[TAG]=Kursplan[[#Headers],[MONTAG]])*(ROUNDDOWN($B7,10)&gt;=ROUNDDOWN(Kursliste[ANFANGSZEIT],10))*($B7&lt;=Kursliste[ENDZEIT]),Kursliste[EINDEUTIG]),Kursliste[EINDEUTIG],0),2),0)</f>
        <v>0</v>
      </c>
      <c r="E7" s="7">
        <f>IFERROR(INDEX(Kursliste[],MATCH(SUMPRODUCT((Kursliste[TAG]=Kursplan[[#Headers],[DIENSTAG]])*(ROUNDDOWN($B7,10)&gt;=ROUNDDOWN(Kursliste[ANFANGSZEIT],10))*($B7&lt;=Kursliste[ENDZEIT]),Kursliste[EINDEUTIG]),Kursliste[EINDEUTIG],0),2),0)</f>
        <v>0</v>
      </c>
      <c r="F7" s="7">
        <f>IFERROR(INDEX(Kursliste[],MATCH(SUMPRODUCT((Kursliste[TAG]=Kursplan[[#Headers],[MITTWOCH]])*(ROUNDDOWN($B7,10)&gt;=ROUNDDOWN(Kursliste[ANFANGSZEIT],10))*($B7&lt;=Kursliste[ENDZEIT]),Kursliste[EINDEUTIG]),Kursliste[EINDEUTIG],0),2),0)</f>
        <v>0</v>
      </c>
      <c r="G7" s="7" t="str">
        <f>IFERROR(INDEX(Kursliste[],MATCH(SUMPRODUCT((Kursliste[TAG]=Kursplan[[#Headers],[DONNERSTAG]])*(ROUNDDOWN($B7,10)&gt;=ROUNDDOWN(Kursliste[ANFANGSZEIT],10))*($B7&lt;=Kursliste[ENDZEIT]),Kursliste[EINDEUTIG]),Kursliste[EINDEUTIG],0),2),0)</f>
        <v>ASE f2f</v>
      </c>
      <c r="H7" s="7">
        <f>IFERROR(INDEX(Kursliste[],MATCH(SUMPRODUCT((Kursliste[TAG]=Kursplan[[#Headers],[FREITAG]])*(ROUNDDOWN($B7,10)&gt;=ROUNDDOWN(Kursliste[ANFANGSZEIT],10))*($B7&lt;=Kursliste[ENDZEIT]),Kursliste[EINDEUTIG]),Kursliste[EINDEUTIG],0),2),0)</f>
        <v>0</v>
      </c>
      <c r="I7" s="7">
        <f>IFERROR(INDEX(Kursliste[],MATCH(SUMPRODUCT((Kursliste[TAG]=Kursplan[[#Headers],[SAMSTAG]])*(ROUNDDOWN($B7,10)&gt;=ROUNDDOWN(Kursliste[ANFANGSZEIT],10))*($B7&lt;=Kursliste[ENDZEIT]),Kursliste[EINDEUTIG]),Kursliste[EINDEUTIG],0),2),0)</f>
        <v>0</v>
      </c>
    </row>
    <row r="8" spans="2:9" ht="30" customHeight="1" x14ac:dyDescent="0.2">
      <c r="B8" s="5">
        <f t="shared" si="0"/>
        <v>0.46875</v>
      </c>
      <c r="C8" s="7">
        <f>IFERROR(INDEX(Kursliste[],MATCH(SUMPRODUCT((Kursliste[TAG]=Kursplan[[#Headers],[SONNTAG]])*(ROUNDDOWN($B8,10)&gt;=ROUNDDOWN(Kursliste[ANFANGSZEIT],10))*($B8&lt;=Kursliste[ENDZEIT]),Kursliste[EINDEUTIG]),Kursliste[EINDEUTIG],0),2),0)</f>
        <v>0</v>
      </c>
      <c r="D8" s="7">
        <f>IFERROR(INDEX(Kursliste[],MATCH(SUMPRODUCT((Kursliste[TAG]=Kursplan[[#Headers],[MONTAG]])*(ROUNDDOWN($B8,10)&gt;=ROUNDDOWN(Kursliste[ANFANGSZEIT],10))*($B8&lt;=Kursliste[ENDZEIT]),Kursliste[EINDEUTIG]),Kursliste[EINDEUTIG],0),2),0)</f>
        <v>0</v>
      </c>
      <c r="E8" s="7">
        <f>IFERROR(INDEX(Kursliste[],MATCH(SUMPRODUCT((Kursliste[TAG]=Kursplan[[#Headers],[DIENSTAG]])*(ROUNDDOWN($B8,10)&gt;=ROUNDDOWN(Kursliste[ANFANGSZEIT],10))*($B8&lt;=Kursliste[ENDZEIT]),Kursliste[EINDEUTIG]),Kursliste[EINDEUTIG],0),2),0)</f>
        <v>0</v>
      </c>
      <c r="F8" s="7">
        <f>IFERROR(INDEX(Kursliste[],MATCH(SUMPRODUCT((Kursliste[TAG]=Kursplan[[#Headers],[MITTWOCH]])*(ROUNDDOWN($B8,10)&gt;=ROUNDDOWN(Kursliste[ANFANGSZEIT],10))*($B8&lt;=Kursliste[ENDZEIT]),Kursliste[EINDEUTIG]),Kursliste[EINDEUTIG],0),2),0)</f>
        <v>0</v>
      </c>
      <c r="G8" s="7" t="str">
        <f>IFERROR(INDEX(Kursliste[],MATCH(SUMPRODUCT((Kursliste[TAG]=Kursplan[[#Headers],[DONNERSTAG]])*(ROUNDDOWN($B8,10)&gt;=ROUNDDOWN(Kursliste[ANFANGSZEIT],10))*($B8&lt;=Kursliste[ENDZEIT]),Kursliste[EINDEUTIG]),Kursliste[EINDEUTIG],0),2),0)</f>
        <v>ASE f2f</v>
      </c>
      <c r="H8" s="7">
        <f>IFERROR(INDEX(Kursliste[],MATCH(SUMPRODUCT((Kursliste[TAG]=Kursplan[[#Headers],[FREITAG]])*(ROUNDDOWN($B8,10)&gt;=ROUNDDOWN(Kursliste[ANFANGSZEIT],10))*($B8&lt;=Kursliste[ENDZEIT]),Kursliste[EINDEUTIG]),Kursliste[EINDEUTIG],0),2),0)</f>
        <v>0</v>
      </c>
      <c r="I8" s="7">
        <f>IFERROR(INDEX(Kursliste[],MATCH(SUMPRODUCT((Kursliste[TAG]=Kursplan[[#Headers],[SAMSTAG]])*(ROUNDDOWN($B8,10)&gt;=ROUNDDOWN(Kursliste[ANFANGSZEIT],10))*($B8&lt;=Kursliste[ENDZEIT]),Kursliste[EINDEUTIG]),Kursliste[EINDEUTIG],0),2),0)</f>
        <v>0</v>
      </c>
    </row>
    <row r="9" spans="2:9" ht="30" customHeight="1" x14ac:dyDescent="0.2">
      <c r="B9" s="5">
        <f t="shared" si="0"/>
        <v>0.5</v>
      </c>
      <c r="C9" s="7">
        <f>IFERROR(INDEX(Kursliste[],MATCH(SUMPRODUCT((Kursliste[TAG]=Kursplan[[#Headers],[SONNTAG]])*(ROUNDDOWN($B9,10)&gt;=ROUNDDOWN(Kursliste[ANFANGSZEIT],10))*($B9&lt;=Kursliste[ENDZEIT]),Kursliste[EINDEUTIG]),Kursliste[EINDEUTIG],0),2),0)</f>
        <v>0</v>
      </c>
      <c r="D9" s="7">
        <f>IFERROR(INDEX(Kursliste[],MATCH(SUMPRODUCT((Kursliste[TAG]=Kursplan[[#Headers],[MONTAG]])*(ROUNDDOWN($B9,10)&gt;=ROUNDDOWN(Kursliste[ANFANGSZEIT],10))*($B9&lt;=Kursliste[ENDZEIT]),Kursliste[EINDEUTIG]),Kursliste[EINDEUTIG],0),2),0)</f>
        <v>0</v>
      </c>
      <c r="E9" s="7">
        <f>IFERROR(INDEX(Kursliste[],MATCH(SUMPRODUCT((Kursliste[TAG]=Kursplan[[#Headers],[DIENSTAG]])*(ROUNDDOWN($B9,10)&gt;=ROUNDDOWN(Kursliste[ANFANGSZEIT],10))*($B9&lt;=Kursliste[ENDZEIT]),Kursliste[EINDEUTIG]),Kursliste[EINDEUTIG],0),2),0)</f>
        <v>0</v>
      </c>
      <c r="F9" s="7">
        <f>IFERROR(INDEX(Kursliste[],MATCH(SUMPRODUCT((Kursliste[TAG]=Kursplan[[#Headers],[MITTWOCH]])*(ROUNDDOWN($B9,10)&gt;=ROUNDDOWN(Kursliste[ANFANGSZEIT],10))*($B9&lt;=Kursliste[ENDZEIT]),Kursliste[EINDEUTIG]),Kursliste[EINDEUTIG],0),2),0)</f>
        <v>0</v>
      </c>
      <c r="G9" s="7" t="str">
        <f>IFERROR(INDEX(Kursliste[],MATCH(SUMPRODUCT((Kursliste[TAG]=Kursplan[[#Headers],[DONNERSTAG]])*(ROUNDDOWN($B9,10)&gt;=ROUNDDOWN(Kursliste[ANFANGSZEIT],10))*($B9&lt;=Kursliste[ENDZEIT]),Kursliste[EINDEUTIG]),Kursliste[EINDEUTIG],0),2),0)</f>
        <v>ASE f2f</v>
      </c>
      <c r="H9" s="7">
        <f>IFERROR(INDEX(Kursliste[],MATCH(SUMPRODUCT((Kursliste[TAG]=Kursplan[[#Headers],[FREITAG]])*(ROUNDDOWN($B9,10)&gt;=ROUNDDOWN(Kursliste[ANFANGSZEIT],10))*($B9&lt;=Kursliste[ENDZEIT]),Kursliste[EINDEUTIG]),Kursliste[EINDEUTIG],0),2),0)</f>
        <v>0</v>
      </c>
      <c r="I9" s="7">
        <f>IFERROR(INDEX(Kursliste[],MATCH(SUMPRODUCT((Kursliste[TAG]=Kursplan[[#Headers],[SAMSTAG]])*(ROUNDDOWN($B9,10)&gt;=ROUNDDOWN(Kursliste[ANFANGSZEIT],10))*($B9&lt;=Kursliste[ENDZEIT]),Kursliste[EINDEUTIG]),Kursliste[EINDEUTIG],0),2),0)</f>
        <v>0</v>
      </c>
    </row>
    <row r="10" spans="2:9" ht="30" customHeight="1" x14ac:dyDescent="0.2">
      <c r="B10" s="5">
        <f t="shared" si="0"/>
        <v>0.53125</v>
      </c>
      <c r="C10" s="7">
        <f>IFERROR(INDEX(Kursliste[],MATCH(SUMPRODUCT((Kursliste[TAG]=Kursplan[[#Headers],[SONNTAG]])*(ROUNDDOWN($B10,10)&gt;=ROUNDDOWN(Kursliste[ANFANGSZEIT],10))*($B10&lt;=Kursliste[ENDZEIT]),Kursliste[EINDEUTIG]),Kursliste[EINDEUTIG],0),2),0)</f>
        <v>0</v>
      </c>
      <c r="D10" s="7" t="str">
        <f>IFERROR(INDEX(Kursliste[],MATCH(SUMPRODUCT((Kursliste[TAG]=Kursplan[[#Headers],[MONTAG]])*(ROUNDDOWN($B10,10)&gt;=ROUNDDOWN(Kursliste[ANFANGSZEIT],10))*($B10&lt;=Kursliste[ENDZEIT]),Kursliste[EINDEUTIG]),Kursliste[EINDEUTIG],0),2),0)</f>
        <v>AN online</v>
      </c>
      <c r="E10" s="7">
        <f>IFERROR(INDEX(Kursliste[],MATCH(SUMPRODUCT((Kursliste[TAG]=Kursplan[[#Headers],[DIENSTAG]])*(ROUNDDOWN($B10,10)&gt;=ROUNDDOWN(Kursliste[ANFANGSZEIT],10))*($B10&lt;=Kursliste[ENDZEIT]),Kursliste[EINDEUTIG]),Kursliste[EINDEUTIG],0),2),0)</f>
        <v>0</v>
      </c>
      <c r="F10" s="7">
        <f>IFERROR(INDEX(Kursliste[],MATCH(SUMPRODUCT((Kursliste[TAG]=Kursplan[[#Headers],[MITTWOCH]])*(ROUNDDOWN($B10,10)&gt;=ROUNDDOWN(Kursliste[ANFANGSZEIT],10))*($B10&lt;=Kursliste[ENDZEIT]),Kursliste[EINDEUTIG]),Kursliste[EINDEUTIG],0),2),0)</f>
        <v>0</v>
      </c>
      <c r="G10" s="7">
        <f>IFERROR(INDEX(Kursliste[],MATCH(SUMPRODUCT((Kursliste[TAG]=Kursplan[[#Headers],[DONNERSTAG]])*(ROUNDDOWN($B10,10)&gt;=ROUNDDOWN(Kursliste[ANFANGSZEIT],10))*($B10&lt;=Kursliste[ENDZEIT]),Kursliste[EINDEUTIG]),Kursliste[EINDEUTIG],0),2),0)</f>
        <v>0</v>
      </c>
      <c r="H10" s="7">
        <f>IFERROR(INDEX(Kursliste[],MATCH(SUMPRODUCT((Kursliste[TAG]=Kursplan[[#Headers],[FREITAG]])*(ROUNDDOWN($B10,10)&gt;=ROUNDDOWN(Kursliste[ANFANGSZEIT],10))*($B10&lt;=Kursliste[ENDZEIT]),Kursliste[EINDEUTIG]),Kursliste[EINDEUTIG],0),2),0)</f>
        <v>0</v>
      </c>
      <c r="I10" s="7">
        <f>IFERROR(INDEX(Kursliste[],MATCH(SUMPRODUCT((Kursliste[TAG]=Kursplan[[#Headers],[SAMSTAG]])*(ROUNDDOWN($B10,10)&gt;=ROUNDDOWN(Kursliste[ANFANGSZEIT],10))*($B10&lt;=Kursliste[ENDZEIT]),Kursliste[EINDEUTIG]),Kursliste[EINDEUTIG],0),2),0)</f>
        <v>0</v>
      </c>
    </row>
    <row r="11" spans="2:9" ht="30" customHeight="1" x14ac:dyDescent="0.2">
      <c r="B11" s="5">
        <f t="shared" si="0"/>
        <v>0.5625</v>
      </c>
      <c r="C11" s="7">
        <f>IFERROR(INDEX(Kursliste[],MATCH(SUMPRODUCT((Kursliste[TAG]=Kursplan[[#Headers],[SONNTAG]])*(ROUNDDOWN($B11,10)&gt;=ROUNDDOWN(Kursliste[ANFANGSZEIT],10))*($B11&lt;=Kursliste[ENDZEIT]),Kursliste[EINDEUTIG]),Kursliste[EINDEUTIG],0),2),0)</f>
        <v>0</v>
      </c>
      <c r="D11" s="7">
        <f>IFERROR(INDEX(Kursliste[],MATCH(SUMPRODUCT((Kursliste[TAG]=Kursplan[[#Headers],[MONTAG]])*(ROUNDDOWN($B11,10)&gt;=ROUNDDOWN(Kursliste[ANFANGSZEIT],10))*($B11&lt;=Kursliste[ENDZEIT]),Kursliste[EINDEUTIG]),Kursliste[EINDEUTIG],0),2),0)</f>
        <v>0</v>
      </c>
      <c r="E11" s="7">
        <f>IFERROR(INDEX(Kursliste[],MATCH(SUMPRODUCT((Kursliste[TAG]=Kursplan[[#Headers],[DIENSTAG]])*(ROUNDDOWN($B11,10)&gt;=ROUNDDOWN(Kursliste[ANFANGSZEIT],10))*($B11&lt;=Kursliste[ENDZEIT]),Kursliste[EINDEUTIG]),Kursliste[EINDEUTIG],0),2),0)</f>
        <v>0</v>
      </c>
      <c r="F11" s="7">
        <f>IFERROR(INDEX(Kursliste[],MATCH(SUMPRODUCT((Kursliste[TAG]=Kursplan[[#Headers],[MITTWOCH]])*(ROUNDDOWN($B11,10)&gt;=ROUNDDOWN(Kursliste[ANFANGSZEIT],10))*($B11&lt;=Kursliste[ENDZEIT]),Kursliste[EINDEUTIG]),Kursliste[EINDEUTIG],0),2),0)</f>
        <v>0</v>
      </c>
      <c r="G11" s="7">
        <f>IFERROR(INDEX(Kursliste[],MATCH(SUMPRODUCT((Kursliste[TAG]=Kursplan[[#Headers],[DONNERSTAG]])*(ROUNDDOWN($B11,10)&gt;=ROUNDDOWN(Kursliste[ANFANGSZEIT],10))*($B11&lt;=Kursliste[ENDZEIT]),Kursliste[EINDEUTIG]),Kursliste[EINDEUTIG],0),2),0)</f>
        <v>0</v>
      </c>
      <c r="H11" s="7">
        <f>IFERROR(INDEX(Kursliste[],MATCH(SUMPRODUCT((Kursliste[TAG]=Kursplan[[#Headers],[FREITAG]])*(ROUNDDOWN($B11,10)&gt;=ROUNDDOWN(Kursliste[ANFANGSZEIT],10))*($B11&lt;=Kursliste[ENDZEIT]),Kursliste[EINDEUTIG]),Kursliste[EINDEUTIG],0),2),0)</f>
        <v>0</v>
      </c>
      <c r="I11" s="7">
        <f>IFERROR(INDEX(Kursliste[],MATCH(SUMPRODUCT((Kursliste[TAG]=Kursplan[[#Headers],[SAMSTAG]])*(ROUNDDOWN($B11,10)&gt;=ROUNDDOWN(Kursliste[ANFANGSZEIT],10))*($B11&lt;=Kursliste[ENDZEIT]),Kursliste[EINDEUTIG]),Kursliste[EINDEUTIG],0),2),0)</f>
        <v>0</v>
      </c>
    </row>
    <row r="12" spans="2:9" ht="30" customHeight="1" x14ac:dyDescent="0.2">
      <c r="B12" s="5">
        <f t="shared" si="0"/>
        <v>0.59375</v>
      </c>
      <c r="C12" s="7">
        <f>IFERROR(INDEX(Kursliste[],MATCH(SUMPRODUCT((Kursliste[TAG]=Kursplan[[#Headers],[SONNTAG]])*(ROUNDDOWN($B12,10)&gt;=ROUNDDOWN(Kursliste[ANFANGSZEIT],10))*($B12&lt;=Kursliste[ENDZEIT]),Kursliste[EINDEUTIG]),Kursliste[EINDEUTIG],0),2),0)</f>
        <v>0</v>
      </c>
      <c r="D12" s="7">
        <f>IFERROR(INDEX(Kursliste[],MATCH(SUMPRODUCT((Kursliste[TAG]=Kursplan[[#Headers],[MONTAG]])*(ROUNDDOWN($B12,10)&gt;=ROUNDDOWN(Kursliste[ANFANGSZEIT],10))*($B12&lt;=Kursliste[ENDZEIT]),Kursliste[EINDEUTIG]),Kursliste[EINDEUTIG],0),2),0)</f>
        <v>0</v>
      </c>
      <c r="E12" s="7" t="str">
        <f>IFERROR(INDEX(Kursliste[],MATCH(SUMPRODUCT((Kursliste[TAG]=Kursplan[[#Headers],[DIENSTAG]])*(ROUNDDOWN($B12,10)&gt;=ROUNDDOWN(Kursliste[ANFANGSZEIT],10))*($B12&lt;=Kursliste[ENDZEIT]),Kursliste[EINDEUTIG]),Kursliste[EINDEUTIG],0),2),0)</f>
        <v>DS f2f</v>
      </c>
      <c r="F12" s="7">
        <f>IFERROR(INDEX(Kursliste[],MATCH(SUMPRODUCT((Kursliste[TAG]=Kursplan[[#Headers],[MITTWOCH]])*(ROUNDDOWN($B12,10)&gt;=ROUNDDOWN(Kursliste[ANFANGSZEIT],10))*($B12&lt;=Kursliste[ENDZEIT]),Kursliste[EINDEUTIG]),Kursliste[EINDEUTIG],0),2),0)</f>
        <v>0</v>
      </c>
      <c r="G12" s="7">
        <f>IFERROR(INDEX(Kursliste[],MATCH(SUMPRODUCT((Kursliste[TAG]=Kursplan[[#Headers],[DONNERSTAG]])*(ROUNDDOWN($B12,10)&gt;=ROUNDDOWN(Kursliste[ANFANGSZEIT],10))*($B12&lt;=Kursliste[ENDZEIT]),Kursliste[EINDEUTIG]),Kursliste[EINDEUTIG],0),2),0)</f>
        <v>0</v>
      </c>
      <c r="H12" s="7">
        <f>IFERROR(INDEX(Kursliste[],MATCH(SUMPRODUCT((Kursliste[TAG]=Kursplan[[#Headers],[FREITAG]])*(ROUNDDOWN($B12,10)&gt;=ROUNDDOWN(Kursliste[ANFANGSZEIT],10))*($B12&lt;=Kursliste[ENDZEIT]),Kursliste[EINDEUTIG]),Kursliste[EINDEUTIG],0),2),0)</f>
        <v>0</v>
      </c>
      <c r="I12" s="7">
        <f>IFERROR(INDEX(Kursliste[],MATCH(SUMPRODUCT((Kursliste[TAG]=Kursplan[[#Headers],[SAMSTAG]])*(ROUNDDOWN($B12,10)&gt;=ROUNDDOWN(Kursliste[ANFANGSZEIT],10))*($B12&lt;=Kursliste[ENDZEIT]),Kursliste[EINDEUTIG]),Kursliste[EINDEUTIG],0),2),0)</f>
        <v>0</v>
      </c>
    </row>
    <row r="13" spans="2:9" ht="30" customHeight="1" x14ac:dyDescent="0.2">
      <c r="B13" s="5">
        <f t="shared" si="0"/>
        <v>0.625</v>
      </c>
      <c r="C13" s="7">
        <f>IFERROR(INDEX(Kursliste[],MATCH(SUMPRODUCT((Kursliste[TAG]=Kursplan[[#Headers],[SONNTAG]])*(ROUNDDOWN($B13,10)&gt;=ROUNDDOWN(Kursliste[ANFANGSZEIT],10))*($B13&lt;=Kursliste[ENDZEIT]),Kursliste[EINDEUTIG]),Kursliste[EINDEUTIG],0),2),0)</f>
        <v>0</v>
      </c>
      <c r="D13" s="7">
        <f>IFERROR(INDEX(Kursliste[],MATCH(SUMPRODUCT((Kursliste[TAG]=Kursplan[[#Headers],[MONTAG]])*(ROUNDDOWN($B13,10)&gt;=ROUNDDOWN(Kursliste[ANFANGSZEIT],10))*($B13&lt;=Kursliste[ENDZEIT]),Kursliste[EINDEUTIG]),Kursliste[EINDEUTIG],0),2),0)</f>
        <v>0</v>
      </c>
      <c r="E13" s="7" t="str">
        <f>IFERROR(INDEX(Kursliste[],MATCH(SUMPRODUCT((Kursliste[TAG]=Kursplan[[#Headers],[DIENSTAG]])*(ROUNDDOWN($B13,10)&gt;=ROUNDDOWN(Kursliste[ANFANGSZEIT],10))*($B13&lt;=Kursliste[ENDZEIT]),Kursliste[EINDEUTIG]),Kursliste[EINDEUTIG],0),2),0)</f>
        <v>DS f2f</v>
      </c>
      <c r="F13" s="7">
        <f>IFERROR(INDEX(Kursliste[],MATCH(SUMPRODUCT((Kursliste[TAG]=Kursplan[[#Headers],[MITTWOCH]])*(ROUNDDOWN($B13,10)&gt;=ROUNDDOWN(Kursliste[ANFANGSZEIT],10))*($B13&lt;=Kursliste[ENDZEIT]),Kursliste[EINDEUTIG]),Kursliste[EINDEUTIG],0),2),0)</f>
        <v>0</v>
      </c>
      <c r="G13" s="7">
        <f>IFERROR(INDEX(Kursliste[],MATCH(SUMPRODUCT((Kursliste[TAG]=Kursplan[[#Headers],[DONNERSTAG]])*(ROUNDDOWN($B13,10)&gt;=ROUNDDOWN(Kursliste[ANFANGSZEIT],10))*($B13&lt;=Kursliste[ENDZEIT]),Kursliste[EINDEUTIG]),Kursliste[EINDEUTIG],0),2),0)</f>
        <v>0</v>
      </c>
      <c r="H13" s="7">
        <f>IFERROR(INDEX(Kursliste[],MATCH(SUMPRODUCT((Kursliste[TAG]=Kursplan[[#Headers],[FREITAG]])*(ROUNDDOWN($B13,10)&gt;=ROUNDDOWN(Kursliste[ANFANGSZEIT],10))*($B13&lt;=Kursliste[ENDZEIT]),Kursliste[EINDEUTIG]),Kursliste[EINDEUTIG],0),2),0)</f>
        <v>0</v>
      </c>
      <c r="I13" s="7">
        <f>IFERROR(INDEX(Kursliste[],MATCH(SUMPRODUCT((Kursliste[TAG]=Kursplan[[#Headers],[SAMSTAG]])*(ROUNDDOWN($B13,10)&gt;=ROUNDDOWN(Kursliste[ANFANGSZEIT],10))*($B13&lt;=Kursliste[ENDZEIT]),Kursliste[EINDEUTIG]),Kursliste[EINDEUTIG],0),2),0)</f>
        <v>0</v>
      </c>
    </row>
    <row r="14" spans="2:9" ht="30" customHeight="1" x14ac:dyDescent="0.2">
      <c r="B14" s="5">
        <f t="shared" si="0"/>
        <v>0.65625</v>
      </c>
      <c r="C14" s="7">
        <f>IFERROR(INDEX(Kursliste[],MATCH(SUMPRODUCT((Kursliste[TAG]=Kursplan[[#Headers],[SONNTAG]])*(ROUNDDOWN($B14,10)&gt;=ROUNDDOWN(Kursliste[ANFANGSZEIT],10))*($B14&lt;=Kursliste[ENDZEIT]),Kursliste[EINDEUTIG]),Kursliste[EINDEUTIG],0),2),0)</f>
        <v>0</v>
      </c>
      <c r="D14" s="7">
        <f>IFERROR(INDEX(Kursliste[],MATCH(SUMPRODUCT((Kursliste[TAG]=Kursplan[[#Headers],[MONTAG]])*(ROUNDDOWN($B14,10)&gt;=ROUNDDOWN(Kursliste[ANFANGSZEIT],10))*($B14&lt;=Kursliste[ENDZEIT]),Kursliste[EINDEUTIG]),Kursliste[EINDEUTIG],0),2),0)</f>
        <v>0</v>
      </c>
      <c r="E14" s="7" t="str">
        <f>IFERROR(INDEX(Kursliste[],MATCH(SUMPRODUCT((Kursliste[TAG]=Kursplan[[#Headers],[DIENSTAG]])*(ROUNDDOWN($B14,10)&gt;=ROUNDDOWN(Kursliste[ANFANGSZEIT],10))*($B14&lt;=Kursliste[ENDZEIT]),Kursliste[EINDEUTIG]),Kursliste[EINDEUTIG],0),2),0)</f>
        <v>DS f2f</v>
      </c>
      <c r="F14" s="7">
        <f>IFERROR(INDEX(Kursliste[],MATCH(SUMPRODUCT((Kursliste[TAG]=Kursplan[[#Headers],[MITTWOCH]])*(ROUNDDOWN($B14,10)&gt;=ROUNDDOWN(Kursliste[ANFANGSZEIT],10))*($B14&lt;=Kursliste[ENDZEIT]),Kursliste[EINDEUTIG]),Kursliste[EINDEUTIG],0),2),0)</f>
        <v>0</v>
      </c>
      <c r="G14" s="7">
        <f>IFERROR(INDEX(Kursliste[],MATCH(SUMPRODUCT((Kursliste[TAG]=Kursplan[[#Headers],[DONNERSTAG]])*(ROUNDDOWN($B14,10)&gt;=ROUNDDOWN(Kursliste[ANFANGSZEIT],10))*($B14&lt;=Kursliste[ENDZEIT]),Kursliste[EINDEUTIG]),Kursliste[EINDEUTIG],0),2),0)</f>
        <v>0</v>
      </c>
      <c r="H14" s="7">
        <f>IFERROR(INDEX(Kursliste[],MATCH(SUMPRODUCT((Kursliste[TAG]=Kursplan[[#Headers],[FREITAG]])*(ROUNDDOWN($B14,10)&gt;=ROUNDDOWN(Kursliste[ANFANGSZEIT],10))*($B14&lt;=Kursliste[ENDZEIT]),Kursliste[EINDEUTIG]),Kursliste[EINDEUTIG],0),2),0)</f>
        <v>0</v>
      </c>
      <c r="I14" s="7">
        <f>IFERROR(INDEX(Kursliste[],MATCH(SUMPRODUCT((Kursliste[TAG]=Kursplan[[#Headers],[SAMSTAG]])*(ROUNDDOWN($B14,10)&gt;=ROUNDDOWN(Kursliste[ANFANGSZEIT],10))*($B14&lt;=Kursliste[ENDZEIT]),Kursliste[EINDEUTIG]),Kursliste[EINDEUTIG],0),2),0)</f>
        <v>0</v>
      </c>
    </row>
    <row r="15" spans="2:9" ht="30" customHeight="1" x14ac:dyDescent="0.2">
      <c r="B15" s="5">
        <f t="shared" si="0"/>
        <v>0.6875</v>
      </c>
      <c r="C15" s="7">
        <f>IFERROR(INDEX(Kursliste[],MATCH(SUMPRODUCT((Kursliste[TAG]=Kursplan[[#Headers],[SONNTAG]])*(ROUNDDOWN($B15,10)&gt;=ROUNDDOWN(Kursliste[ANFANGSZEIT],10))*($B15&lt;=Kursliste[ENDZEIT]),Kursliste[EINDEUTIG]),Kursliste[EINDEUTIG],0),2),0)</f>
        <v>0</v>
      </c>
      <c r="D15" s="7">
        <f>IFERROR(INDEX(Kursliste[],MATCH(SUMPRODUCT((Kursliste[TAG]=Kursplan[[#Headers],[MONTAG]])*(ROUNDDOWN($B15,10)&gt;=ROUNDDOWN(Kursliste[ANFANGSZEIT],10))*($B15&lt;=Kursliste[ENDZEIT]),Kursliste[EINDEUTIG]),Kursliste[EINDEUTIG],0),2),0)</f>
        <v>0</v>
      </c>
      <c r="E15" s="7" t="str">
        <f>IFERROR(INDEX(Kursliste[],MATCH(SUMPRODUCT((Kursliste[TAG]=Kursplan[[#Headers],[DIENSTAG]])*(ROUNDDOWN($B15,10)&gt;=ROUNDDOWN(Kursliste[ANFANGSZEIT],10))*($B15&lt;=Kursliste[ENDZEIT]),Kursliste[EINDEUTIG]),Kursliste[EINDEUTIG],0),2),0)</f>
        <v>DS f2f</v>
      </c>
      <c r="F15" s="7">
        <f>IFERROR(INDEX(Kursliste[],MATCH(SUMPRODUCT((Kursliste[TAG]=Kursplan[[#Headers],[MITTWOCH]])*(ROUNDDOWN($B15,10)&gt;=ROUNDDOWN(Kursliste[ANFANGSZEIT],10))*($B15&lt;=Kursliste[ENDZEIT]),Kursliste[EINDEUTIG]),Kursliste[EINDEUTIG],0),2),0)</f>
        <v>0</v>
      </c>
      <c r="G15" s="7">
        <f>IFERROR(INDEX(Kursliste[],MATCH(SUMPRODUCT((Kursliste[TAG]=Kursplan[[#Headers],[DONNERSTAG]])*(ROUNDDOWN($B15,10)&gt;=ROUNDDOWN(Kursliste[ANFANGSZEIT],10))*($B15&lt;=Kursliste[ENDZEIT]),Kursliste[EINDEUTIG]),Kursliste[EINDEUTIG],0),2),0)</f>
        <v>0</v>
      </c>
      <c r="H15" s="7">
        <f>IFERROR(INDEX(Kursliste[],MATCH(SUMPRODUCT((Kursliste[TAG]=Kursplan[[#Headers],[FREITAG]])*(ROUNDDOWN($B15,10)&gt;=ROUNDDOWN(Kursliste[ANFANGSZEIT],10))*($B15&lt;=Kursliste[ENDZEIT]),Kursliste[EINDEUTIG]),Kursliste[EINDEUTIG],0),2),0)</f>
        <v>0</v>
      </c>
      <c r="I15" s="7">
        <f>IFERROR(INDEX(Kursliste[],MATCH(SUMPRODUCT((Kursliste[TAG]=Kursplan[[#Headers],[SAMSTAG]])*(ROUNDDOWN($B15,10)&gt;=ROUNDDOWN(Kursliste[ANFANGSZEIT],10))*($B15&lt;=Kursliste[ENDZEIT]),Kursliste[EINDEUTIG]),Kursliste[EINDEUTIG],0),2),0)</f>
        <v>0</v>
      </c>
    </row>
    <row r="16" spans="2:9" ht="30" customHeight="1" x14ac:dyDescent="0.2">
      <c r="B16" s="5">
        <f t="shared" si="0"/>
        <v>0.71875</v>
      </c>
      <c r="C16" s="7">
        <f>IFERROR(INDEX(Kursliste[],MATCH(SUMPRODUCT((Kursliste[TAG]=Kursplan[[#Headers],[SONNTAG]])*(ROUNDDOWN($B16,10)&gt;=ROUNDDOWN(Kursliste[ANFANGSZEIT],10))*($B16&lt;=Kursliste[ENDZEIT]),Kursliste[EINDEUTIG]),Kursliste[EINDEUTIG],0),2),0)</f>
        <v>0</v>
      </c>
      <c r="D16" s="7">
        <f>IFERROR(INDEX(Kursliste[],MATCH(SUMPRODUCT((Kursliste[TAG]=Kursplan[[#Headers],[MONTAG]])*(ROUNDDOWN($B16,10)&gt;=ROUNDDOWN(Kursliste[ANFANGSZEIT],10))*($B16&lt;=Kursliste[ENDZEIT]),Kursliste[EINDEUTIG]),Kursliste[EINDEUTIG],0),2),0)</f>
        <v>0</v>
      </c>
      <c r="E16" s="7" t="str">
        <f>IFERROR(INDEX(Kursliste[],MATCH(SUMPRODUCT((Kursliste[TAG]=Kursplan[[#Headers],[DIENSTAG]])*(ROUNDDOWN($B16,10)&gt;=ROUNDDOWN(Kursliste[ANFANGSZEIT],10))*($B16&lt;=Kursliste[ENDZEIT]),Kursliste[EINDEUTIG]),Kursliste[EINDEUTIG],0),2),0)</f>
        <v>DS f2f</v>
      </c>
      <c r="F16" s="7">
        <f>IFERROR(INDEX(Kursliste[],MATCH(SUMPRODUCT((Kursliste[TAG]=Kursplan[[#Headers],[MITTWOCH]])*(ROUNDDOWN($B16,10)&gt;=ROUNDDOWN(Kursliste[ANFANGSZEIT],10))*($B16&lt;=Kursliste[ENDZEIT]),Kursliste[EINDEUTIG]),Kursliste[EINDEUTIG],0),2),0)</f>
        <v>0</v>
      </c>
      <c r="G16" s="7">
        <f>IFERROR(INDEX(Kursliste[],MATCH(SUMPRODUCT((Kursliste[TAG]=Kursplan[[#Headers],[DONNERSTAG]])*(ROUNDDOWN($B16,10)&gt;=ROUNDDOWN(Kursliste[ANFANGSZEIT],10))*($B16&lt;=Kursliste[ENDZEIT]),Kursliste[EINDEUTIG]),Kursliste[EINDEUTIG],0),2),0)</f>
        <v>0</v>
      </c>
      <c r="H16" s="7">
        <f>IFERROR(INDEX(Kursliste[],MATCH(SUMPRODUCT((Kursliste[TAG]=Kursplan[[#Headers],[FREITAG]])*(ROUNDDOWN($B16,10)&gt;=ROUNDDOWN(Kursliste[ANFANGSZEIT],10))*($B16&lt;=Kursliste[ENDZEIT]),Kursliste[EINDEUTIG]),Kursliste[EINDEUTIG],0),2),0)</f>
        <v>0</v>
      </c>
      <c r="I16" s="7">
        <f>IFERROR(INDEX(Kursliste[],MATCH(SUMPRODUCT((Kursliste[TAG]=Kursplan[[#Headers],[SAMSTAG]])*(ROUNDDOWN($B16,10)&gt;=ROUNDDOWN(Kursliste[ANFANGSZEIT],10))*($B16&lt;=Kursliste[ENDZEIT]),Kursliste[EINDEUTIG]),Kursliste[EINDEUTIG],0),2),0)</f>
        <v>0</v>
      </c>
    </row>
    <row r="17" spans="1:9" ht="30" customHeight="1" x14ac:dyDescent="0.2">
      <c r="B17" s="5">
        <f t="shared" si="0"/>
        <v>0.75</v>
      </c>
      <c r="C17" s="7">
        <f>IFERROR(INDEX(Kursliste[],MATCH(SUMPRODUCT((Kursliste[TAG]=Kursplan[[#Headers],[SONNTAG]])*(ROUNDDOWN($B17,10)&gt;=ROUNDDOWN(Kursliste[ANFANGSZEIT],10))*($B17&lt;=Kursliste[ENDZEIT]),Kursliste[EINDEUTIG]),Kursliste[EINDEUTIG],0),2),0)</f>
        <v>0</v>
      </c>
      <c r="D17" s="7">
        <f>IFERROR(INDEX(Kursliste[],MATCH(SUMPRODUCT((Kursliste[TAG]=Kursplan[[#Headers],[MONTAG]])*(ROUNDDOWN($B17,10)&gt;=ROUNDDOWN(Kursliste[ANFANGSZEIT],10))*($B17&lt;=Kursliste[ENDZEIT]),Kursliste[EINDEUTIG]),Kursliste[EINDEUTIG],0),2),0)</f>
        <v>0</v>
      </c>
      <c r="E17" s="7" t="str">
        <f>IFERROR(INDEX(Kursliste[],MATCH(SUMPRODUCT((Kursliste[TAG]=Kursplan[[#Headers],[DIENSTAG]])*(ROUNDDOWN($B17,10)&gt;=ROUNDDOWN(Kursliste[ANFANGSZEIT],10))*($B17&lt;=Kursliste[ENDZEIT]),Kursliste[EINDEUTIG]),Kursliste[EINDEUTIG],0),2),0)</f>
        <v>DS f2f</v>
      </c>
      <c r="F17" s="7">
        <f>IFERROR(INDEX(Kursliste[],MATCH(SUMPRODUCT((Kursliste[TAG]=Kursplan[[#Headers],[MITTWOCH]])*(ROUNDDOWN($B17,10)&gt;=ROUNDDOWN(Kursliste[ANFANGSZEIT],10))*($B17&lt;=Kursliste[ENDZEIT]),Kursliste[EINDEUTIG]),Kursliste[EINDEUTIG],0),2),0)</f>
        <v>0</v>
      </c>
      <c r="G17" s="7">
        <f>IFERROR(INDEX(Kursliste[],MATCH(SUMPRODUCT((Kursliste[TAG]=Kursplan[[#Headers],[DONNERSTAG]])*(ROUNDDOWN($B17,10)&gt;=ROUNDDOWN(Kursliste[ANFANGSZEIT],10))*($B17&lt;=Kursliste[ENDZEIT]),Kursliste[EINDEUTIG]),Kursliste[EINDEUTIG],0),2),0)</f>
        <v>0</v>
      </c>
      <c r="H17" s="7">
        <f>IFERROR(INDEX(Kursliste[],MATCH(SUMPRODUCT((Kursliste[TAG]=Kursplan[[#Headers],[FREITAG]])*(ROUNDDOWN($B17,10)&gt;=ROUNDDOWN(Kursliste[ANFANGSZEIT],10))*($B17&lt;=Kursliste[ENDZEIT]),Kursliste[EINDEUTIG]),Kursliste[EINDEUTIG],0),2),0)</f>
        <v>0</v>
      </c>
      <c r="I17" s="7">
        <f>IFERROR(INDEX(Kursliste[],MATCH(SUMPRODUCT((Kursliste[TAG]=Kursplan[[#Headers],[SAMSTAG]])*(ROUNDDOWN($B17,10)&gt;=ROUNDDOWN(Kursliste[ANFANGSZEIT],10))*($B17&lt;=Kursliste[ENDZEIT]),Kursliste[EINDEUTIG]),Kursliste[EINDEUTIG],0),2),0)</f>
        <v>0</v>
      </c>
    </row>
    <row r="18" spans="1:9" ht="30" customHeight="1" x14ac:dyDescent="0.2">
      <c r="B18" s="5">
        <f t="shared" si="0"/>
        <v>0.78125</v>
      </c>
      <c r="C18" s="7">
        <f>IFERROR(INDEX(Kursliste[],MATCH(SUMPRODUCT((Kursliste[TAG]=Kursplan[[#Headers],[SONNTAG]])*(ROUNDDOWN($B18,10)&gt;=ROUNDDOWN(Kursliste[ANFANGSZEIT],10))*($B18&lt;=Kursliste[ENDZEIT]),Kursliste[EINDEUTIG]),Kursliste[EINDEUTIG],0),2),0)</f>
        <v>0</v>
      </c>
      <c r="D18" s="7">
        <f>IFERROR(INDEX(Kursliste[],MATCH(SUMPRODUCT((Kursliste[TAG]=Kursplan[[#Headers],[MONTAG]])*(ROUNDDOWN($B18,10)&gt;=ROUNDDOWN(Kursliste[ANFANGSZEIT],10))*($B18&lt;=Kursliste[ENDZEIT]),Kursliste[EINDEUTIG]),Kursliste[EINDEUTIG],0),2),0)</f>
        <v>0</v>
      </c>
      <c r="E18" s="7">
        <f>IFERROR(INDEX(Kursliste[],MATCH(SUMPRODUCT((Kursliste[TAG]=Kursplan[[#Headers],[DIENSTAG]])*(ROUNDDOWN($B18,10)&gt;=ROUNDDOWN(Kursliste[ANFANGSZEIT],10))*($B18&lt;=Kursliste[ENDZEIT]),Kursliste[EINDEUTIG]),Kursliste[EINDEUTIG],0),2),0)</f>
        <v>0</v>
      </c>
      <c r="F18" s="7">
        <f>IFERROR(INDEX(Kursliste[],MATCH(SUMPRODUCT((Kursliste[TAG]=Kursplan[[#Headers],[MITTWOCH]])*(ROUNDDOWN($B18,10)&gt;=ROUNDDOWN(Kursliste[ANFANGSZEIT],10))*($B18&lt;=Kursliste[ENDZEIT]),Kursliste[EINDEUTIG]),Kursliste[EINDEUTIG],0),2),0)</f>
        <v>0</v>
      </c>
      <c r="G18" s="7">
        <f>IFERROR(INDEX(Kursliste[],MATCH(SUMPRODUCT((Kursliste[TAG]=Kursplan[[#Headers],[DONNERSTAG]])*(ROUNDDOWN($B18,10)&gt;=ROUNDDOWN(Kursliste[ANFANGSZEIT],10))*($B18&lt;=Kursliste[ENDZEIT]),Kursliste[EINDEUTIG]),Kursliste[EINDEUTIG],0),2),0)</f>
        <v>0</v>
      </c>
      <c r="H18" s="7">
        <f>IFERROR(INDEX(Kursliste[],MATCH(SUMPRODUCT((Kursliste[TAG]=Kursplan[[#Headers],[FREITAG]])*(ROUNDDOWN($B18,10)&gt;=ROUNDDOWN(Kursliste[ANFANGSZEIT],10))*($B18&lt;=Kursliste[ENDZEIT]),Kursliste[EINDEUTIG]),Kursliste[EINDEUTIG],0),2),0)</f>
        <v>0</v>
      </c>
      <c r="I18" s="7">
        <f>IFERROR(INDEX(Kursliste[],MATCH(SUMPRODUCT((Kursliste[TAG]=Kursplan[[#Headers],[SAMSTAG]])*(ROUNDDOWN($B18,10)&gt;=ROUNDDOWN(Kursliste[ANFANGSZEIT],10))*($B18&lt;=Kursliste[ENDZEIT]),Kursliste[EINDEUTIG]),Kursliste[EINDEUTIG],0),2),0)</f>
        <v>0</v>
      </c>
    </row>
    <row r="19" spans="1:9" ht="30" customHeight="1" x14ac:dyDescent="0.2">
      <c r="B19" s="5">
        <f t="shared" si="0"/>
        <v>0.8125</v>
      </c>
      <c r="C19" s="7">
        <f>IFERROR(INDEX(Kursliste[],MATCH(SUMPRODUCT((Kursliste[TAG]=Kursplan[[#Headers],[SONNTAG]])*(ROUNDDOWN($B19,10)&gt;=ROUNDDOWN(Kursliste[ANFANGSZEIT],10))*($B19&lt;=Kursliste[ENDZEIT]),Kursliste[EINDEUTIG]),Kursliste[EINDEUTIG],0),2),0)</f>
        <v>0</v>
      </c>
      <c r="D19" s="7">
        <f>IFERROR(INDEX(Kursliste[],MATCH(SUMPRODUCT((Kursliste[TAG]=Kursplan[[#Headers],[MONTAG]])*(ROUNDDOWN($B19,10)&gt;=ROUNDDOWN(Kursliste[ANFANGSZEIT],10))*($B19&lt;=Kursliste[ENDZEIT]),Kursliste[EINDEUTIG]),Kursliste[EINDEUTIG],0),2),0)</f>
        <v>0</v>
      </c>
      <c r="E19" s="7">
        <f>IFERROR(INDEX(Kursliste[],MATCH(SUMPRODUCT((Kursliste[TAG]=Kursplan[[#Headers],[DIENSTAG]])*(ROUNDDOWN($B19,10)&gt;=ROUNDDOWN(Kursliste[ANFANGSZEIT],10))*($B19&lt;=Kursliste[ENDZEIT]),Kursliste[EINDEUTIG]),Kursliste[EINDEUTIG],0),2),0)</f>
        <v>0</v>
      </c>
      <c r="F19" s="7">
        <f>IFERROR(INDEX(Kursliste[],MATCH(SUMPRODUCT((Kursliste[TAG]=Kursplan[[#Headers],[MITTWOCH]])*(ROUNDDOWN($B19,10)&gt;=ROUNDDOWN(Kursliste[ANFANGSZEIT],10))*($B19&lt;=Kursliste[ENDZEIT]),Kursliste[EINDEUTIG]),Kursliste[EINDEUTIG],0),2),0)</f>
        <v>0</v>
      </c>
      <c r="G19" s="7">
        <f>IFERROR(INDEX(Kursliste[],MATCH(SUMPRODUCT((Kursliste[TAG]=Kursplan[[#Headers],[DONNERSTAG]])*(ROUNDDOWN($B19,10)&gt;=ROUNDDOWN(Kursliste[ANFANGSZEIT],10))*($B19&lt;=Kursliste[ENDZEIT]),Kursliste[EINDEUTIG]),Kursliste[EINDEUTIG],0),2),0)</f>
        <v>0</v>
      </c>
      <c r="H19" s="7">
        <f>IFERROR(INDEX(Kursliste[],MATCH(SUMPRODUCT((Kursliste[TAG]=Kursplan[[#Headers],[FREITAG]])*(ROUNDDOWN($B19,10)&gt;=ROUNDDOWN(Kursliste[ANFANGSZEIT],10))*($B19&lt;=Kursliste[ENDZEIT]),Kursliste[EINDEUTIG]),Kursliste[EINDEUTIG],0),2),0)</f>
        <v>0</v>
      </c>
      <c r="I19" s="7">
        <f>IFERROR(INDEX(Kursliste[],MATCH(SUMPRODUCT((Kursliste[TAG]=Kursplan[[#Headers],[SAMSTAG]])*(ROUNDDOWN($B19,10)&gt;=ROUNDDOWN(Kursliste[ANFANGSZEIT],10))*($B19&lt;=Kursliste[ENDZEIT]),Kursliste[EINDEUTIG]),Kursliste[EINDEUTIG],0),2),0)</f>
        <v>0</v>
      </c>
    </row>
    <row r="20" spans="1:9" ht="30" customHeight="1" x14ac:dyDescent="0.2">
      <c r="B20" s="5">
        <f t="shared" si="0"/>
        <v>0.84375</v>
      </c>
      <c r="C20" s="7">
        <f>IFERROR(INDEX(Kursliste[],MATCH(SUMPRODUCT((Kursliste[TAG]=Kursplan[[#Headers],[SONNTAG]])*(ROUNDDOWN($B20,10)&gt;=ROUNDDOWN(Kursliste[ANFANGSZEIT],10))*($B20&lt;=Kursliste[ENDZEIT]),Kursliste[EINDEUTIG]),Kursliste[EINDEUTIG],0),2),0)</f>
        <v>0</v>
      </c>
      <c r="D20" s="7">
        <f>IFERROR(INDEX(Kursliste[],MATCH(SUMPRODUCT((Kursliste[TAG]=Kursplan[[#Headers],[MONTAG]])*(ROUNDDOWN($B20,10)&gt;=ROUNDDOWN(Kursliste[ANFANGSZEIT],10))*($B20&lt;=Kursliste[ENDZEIT]),Kursliste[EINDEUTIG]),Kursliste[EINDEUTIG],0),2),0)</f>
        <v>0</v>
      </c>
      <c r="E20" s="7">
        <f>IFERROR(INDEX(Kursliste[],MATCH(SUMPRODUCT((Kursliste[TAG]=Kursplan[[#Headers],[DIENSTAG]])*(ROUNDDOWN($B20,10)&gt;=ROUNDDOWN(Kursliste[ANFANGSZEIT],10))*($B20&lt;=Kursliste[ENDZEIT]),Kursliste[EINDEUTIG]),Kursliste[EINDEUTIG],0),2),0)</f>
        <v>0</v>
      </c>
      <c r="F20" s="7">
        <f>IFERROR(INDEX(Kursliste[],MATCH(SUMPRODUCT((Kursliste[TAG]=Kursplan[[#Headers],[MITTWOCH]])*(ROUNDDOWN($B20,10)&gt;=ROUNDDOWN(Kursliste[ANFANGSZEIT],10))*($B20&lt;=Kursliste[ENDZEIT]),Kursliste[EINDEUTIG]),Kursliste[EINDEUTIG],0),2),0)</f>
        <v>0</v>
      </c>
      <c r="G20" s="7">
        <f>IFERROR(INDEX(Kursliste[],MATCH(SUMPRODUCT((Kursliste[TAG]=Kursplan[[#Headers],[DONNERSTAG]])*(ROUNDDOWN($B20,10)&gt;=ROUNDDOWN(Kursliste[ANFANGSZEIT],10))*($B20&lt;=Kursliste[ENDZEIT]),Kursliste[EINDEUTIG]),Kursliste[EINDEUTIG],0),2),0)</f>
        <v>0</v>
      </c>
      <c r="H20" s="7">
        <f>IFERROR(INDEX(Kursliste[],MATCH(SUMPRODUCT((Kursliste[TAG]=Kursplan[[#Headers],[FREITAG]])*(ROUNDDOWN($B20,10)&gt;=ROUNDDOWN(Kursliste[ANFANGSZEIT],10))*($B20&lt;=Kursliste[ENDZEIT]),Kursliste[EINDEUTIG]),Kursliste[EINDEUTIG],0),2),0)</f>
        <v>0</v>
      </c>
      <c r="I20" s="7">
        <f>IFERROR(INDEX(Kursliste[],MATCH(SUMPRODUCT((Kursliste[TAG]=Kursplan[[#Headers],[SAMSTAG]])*(ROUNDDOWN($B20,10)&gt;=ROUNDDOWN(Kursliste[ANFANGSZEIT],10))*($B20&lt;=Kursliste[ENDZEIT]),Kursliste[EINDEUTIG]),Kursliste[EINDEUTIG],0),2),0)</f>
        <v>0</v>
      </c>
    </row>
    <row r="21" spans="1:9" ht="30" customHeight="1" x14ac:dyDescent="0.2">
      <c r="B21" s="5">
        <f t="shared" si="0"/>
        <v>0.875</v>
      </c>
      <c r="C21" s="7">
        <f>IFERROR(INDEX(Kursliste[],MATCH(SUMPRODUCT((Kursliste[TAG]=Kursplan[[#Headers],[SONNTAG]])*(ROUNDDOWN($B21,10)&gt;=ROUNDDOWN(Kursliste[ANFANGSZEIT],10))*($B21&lt;=Kursliste[ENDZEIT]),Kursliste[EINDEUTIG]),Kursliste[EINDEUTIG],0),2),0)</f>
        <v>0</v>
      </c>
      <c r="D21" s="7">
        <f>IFERROR(INDEX(Kursliste[],MATCH(SUMPRODUCT((Kursliste[TAG]=Kursplan[[#Headers],[MONTAG]])*(ROUNDDOWN($B21,10)&gt;=ROUNDDOWN(Kursliste[ANFANGSZEIT],10))*($B21&lt;=Kursliste[ENDZEIT]),Kursliste[EINDEUTIG]),Kursliste[EINDEUTIG],0),2),0)</f>
        <v>0</v>
      </c>
      <c r="E21" s="7">
        <f>IFERROR(INDEX(Kursliste[],MATCH(SUMPRODUCT((Kursliste[TAG]=Kursplan[[#Headers],[DIENSTAG]])*(ROUNDDOWN($B21,10)&gt;=ROUNDDOWN(Kursliste[ANFANGSZEIT],10))*($B21&lt;=Kursliste[ENDZEIT]),Kursliste[EINDEUTIG]),Kursliste[EINDEUTIG],0),2),0)</f>
        <v>0</v>
      </c>
      <c r="F21" s="7">
        <f>IFERROR(INDEX(Kursliste[],MATCH(SUMPRODUCT((Kursliste[TAG]=Kursplan[[#Headers],[MITTWOCH]])*(ROUNDDOWN($B21,10)&gt;=ROUNDDOWN(Kursliste[ANFANGSZEIT],10))*($B21&lt;=Kursliste[ENDZEIT]),Kursliste[EINDEUTIG]),Kursliste[EINDEUTIG],0),2),0)</f>
        <v>0</v>
      </c>
      <c r="G21" s="7">
        <f>IFERROR(INDEX(Kursliste[],MATCH(SUMPRODUCT((Kursliste[TAG]=Kursplan[[#Headers],[DONNERSTAG]])*(ROUNDDOWN($B21,10)&gt;=ROUNDDOWN(Kursliste[ANFANGSZEIT],10))*($B21&lt;=Kursliste[ENDZEIT]),Kursliste[EINDEUTIG]),Kursliste[EINDEUTIG],0),2),0)</f>
        <v>0</v>
      </c>
      <c r="H21" s="7">
        <f>IFERROR(INDEX(Kursliste[],MATCH(SUMPRODUCT((Kursliste[TAG]=Kursplan[[#Headers],[FREITAG]])*(ROUNDDOWN($B21,10)&gt;=ROUNDDOWN(Kursliste[ANFANGSZEIT],10))*($B21&lt;=Kursliste[ENDZEIT]),Kursliste[EINDEUTIG]),Kursliste[EINDEUTIG],0),2),0)</f>
        <v>0</v>
      </c>
      <c r="I21" s="7">
        <f>IFERROR(INDEX(Kursliste[],MATCH(SUMPRODUCT((Kursliste[TAG]=Kursplan[[#Headers],[SAMSTAG]])*(ROUNDDOWN($B21,10)&gt;=ROUNDDOWN(Kursliste[ANFANGSZEIT],10))*($B21&lt;=Kursliste[ENDZEIT]),Kursliste[EINDEUTIG]),Kursliste[EINDEUTIG],0),2),0)</f>
        <v>0</v>
      </c>
    </row>
    <row r="22" spans="1:9" ht="30" customHeight="1" x14ac:dyDescent="0.2">
      <c r="B22" s="5">
        <f t="shared" si="0"/>
        <v>0.90625</v>
      </c>
      <c r="C22" s="7">
        <f>IFERROR(INDEX(Kursliste[],MATCH(SUMPRODUCT((Kursliste[TAG]=Kursplan[[#Headers],[SONNTAG]])*(ROUNDDOWN($B22,10)&gt;=ROUNDDOWN(Kursliste[ANFANGSZEIT],10))*($B22&lt;=Kursliste[ENDZEIT]),Kursliste[EINDEUTIG]),Kursliste[EINDEUTIG],0),2),0)</f>
        <v>0</v>
      </c>
      <c r="D22" s="7">
        <f>IFERROR(INDEX(Kursliste[],MATCH(SUMPRODUCT((Kursliste[TAG]=Kursplan[[#Headers],[MONTAG]])*(ROUNDDOWN($B22,10)&gt;=ROUNDDOWN(Kursliste[ANFANGSZEIT],10))*($B22&lt;=Kursliste[ENDZEIT]),Kursliste[EINDEUTIG]),Kursliste[EINDEUTIG],0),2),0)</f>
        <v>0</v>
      </c>
      <c r="E22" s="7">
        <f>IFERROR(INDEX(Kursliste[],MATCH(SUMPRODUCT((Kursliste[TAG]=Kursplan[[#Headers],[DIENSTAG]])*(ROUNDDOWN($B22,10)&gt;=ROUNDDOWN(Kursliste[ANFANGSZEIT],10))*($B22&lt;=Kursliste[ENDZEIT]),Kursliste[EINDEUTIG]),Kursliste[EINDEUTIG],0),2),0)</f>
        <v>0</v>
      </c>
      <c r="F22" s="7">
        <f>IFERROR(INDEX(Kursliste[],MATCH(SUMPRODUCT((Kursliste[TAG]=Kursplan[[#Headers],[MITTWOCH]])*(ROUNDDOWN($B22,10)&gt;=ROUNDDOWN(Kursliste[ANFANGSZEIT],10))*($B22&lt;=Kursliste[ENDZEIT]),Kursliste[EINDEUTIG]),Kursliste[EINDEUTIG],0),2),0)</f>
        <v>0</v>
      </c>
      <c r="G22" s="7">
        <f>IFERROR(INDEX(Kursliste[],MATCH(SUMPRODUCT((Kursliste[TAG]=Kursplan[[#Headers],[DONNERSTAG]])*(ROUNDDOWN($B22,10)&gt;=ROUNDDOWN(Kursliste[ANFANGSZEIT],10))*($B22&lt;=Kursliste[ENDZEIT]),Kursliste[EINDEUTIG]),Kursliste[EINDEUTIG],0),2),0)</f>
        <v>0</v>
      </c>
      <c r="H22" s="7">
        <f>IFERROR(INDEX(Kursliste[],MATCH(SUMPRODUCT((Kursliste[TAG]=Kursplan[[#Headers],[FREITAG]])*(ROUNDDOWN($B22,10)&gt;=ROUNDDOWN(Kursliste[ANFANGSZEIT],10))*($B22&lt;=Kursliste[ENDZEIT]),Kursliste[EINDEUTIG]),Kursliste[EINDEUTIG],0),2),0)</f>
        <v>0</v>
      </c>
      <c r="I22" s="7">
        <f>IFERROR(INDEX(Kursliste[],MATCH(SUMPRODUCT((Kursliste[TAG]=Kursplan[[#Headers],[SAMSTAG]])*(ROUNDDOWN($B22,10)&gt;=ROUNDDOWN(Kursliste[ANFANGSZEIT],10))*($B22&lt;=Kursliste[ENDZEIT]),Kursliste[EINDEUTIG]),Kursliste[EINDEUTIG],0),2),0)</f>
        <v>0</v>
      </c>
    </row>
    <row r="23" spans="1:9" ht="30" customHeight="1" x14ac:dyDescent="0.2">
      <c r="A23"/>
      <c r="B23" s="5">
        <f t="shared" si="0"/>
        <v>0.9375</v>
      </c>
      <c r="C23" s="7">
        <f>IFERROR(INDEX(Kursliste[],MATCH(SUMPRODUCT((Kursliste[TAG]=Kursplan[[#Headers],[SONNTAG]])*(ROUNDDOWN($B23,10)&gt;=ROUNDDOWN(Kursliste[ANFANGSZEIT],10))*($B23&lt;=Kursliste[ENDZEIT]),Kursliste[EINDEUTIG]),Kursliste[EINDEUTIG],0),2),0)</f>
        <v>0</v>
      </c>
      <c r="D23" s="7">
        <f>IFERROR(INDEX(Kursliste[],MATCH(SUMPRODUCT((Kursliste[TAG]=Kursplan[[#Headers],[MONTAG]])*(ROUNDDOWN($B23,10)&gt;=ROUNDDOWN(Kursliste[ANFANGSZEIT],10))*($B23&lt;=Kursliste[ENDZEIT]),Kursliste[EINDEUTIG]),Kursliste[EINDEUTIG],0),2),0)</f>
        <v>0</v>
      </c>
      <c r="E23" s="7">
        <f>IFERROR(INDEX(Kursliste[],MATCH(SUMPRODUCT((Kursliste[TAG]=Kursplan[[#Headers],[DIENSTAG]])*(ROUNDDOWN($B23,10)&gt;=ROUNDDOWN(Kursliste[ANFANGSZEIT],10))*($B23&lt;=Kursliste[ENDZEIT]),Kursliste[EINDEUTIG]),Kursliste[EINDEUTIG],0),2),0)</f>
        <v>0</v>
      </c>
      <c r="F23" s="7">
        <f>IFERROR(INDEX(Kursliste[],MATCH(SUMPRODUCT((Kursliste[TAG]=Kursplan[[#Headers],[MITTWOCH]])*(ROUNDDOWN($B23,10)&gt;=ROUNDDOWN(Kursliste[ANFANGSZEIT],10))*($B23&lt;=Kursliste[ENDZEIT]),Kursliste[EINDEUTIG]),Kursliste[EINDEUTIG],0),2),0)</f>
        <v>0</v>
      </c>
      <c r="G23" s="7">
        <f>IFERROR(INDEX(Kursliste[],MATCH(SUMPRODUCT((Kursliste[TAG]=Kursplan[[#Headers],[DONNERSTAG]])*(ROUNDDOWN($B23,10)&gt;=ROUNDDOWN(Kursliste[ANFANGSZEIT],10))*($B23&lt;=Kursliste[ENDZEIT]),Kursliste[EINDEUTIG]),Kursliste[EINDEUTIG],0),2),0)</f>
        <v>0</v>
      </c>
      <c r="H23" s="7">
        <f>IFERROR(INDEX(Kursliste[],MATCH(SUMPRODUCT((Kursliste[TAG]=Kursplan[[#Headers],[FREITAG]])*(ROUNDDOWN($B23,10)&gt;=ROUNDDOWN(Kursliste[ANFANGSZEIT],10))*($B23&lt;=Kursliste[ENDZEIT]),Kursliste[EINDEUTIG]),Kursliste[EINDEUTIG],0),2),0)</f>
        <v>0</v>
      </c>
      <c r="I23" s="7">
        <f>IFERROR(INDEX(Kursliste[],MATCH(SUMPRODUCT((Kursliste[TAG]=Kursplan[[#Headers],[SAMSTAG]])*(ROUNDDOWN($B23,10)&gt;=ROUNDDOWN(Kursliste[ANFANGSZEIT],10))*($B23&lt;=Kursliste[ENDZEIT]),Kursliste[EINDEUTIG]),Kursliste[EINDEUTIG],0),2),0)</f>
        <v>0</v>
      </c>
    </row>
    <row r="24" spans="1:9" ht="30" customHeight="1" x14ac:dyDescent="0.2">
      <c r="A24"/>
      <c r="B24" s="5">
        <f t="shared" si="0"/>
        <v>0.96875</v>
      </c>
      <c r="C24" s="7">
        <f>IFERROR(INDEX(Kursliste[],MATCH(SUMPRODUCT((Kursliste[TAG]=Kursplan[[#Headers],[SONNTAG]])*(ROUNDDOWN($B24,10)&gt;=ROUNDDOWN(Kursliste[ANFANGSZEIT],10))*($B24&lt;=Kursliste[ENDZEIT]),Kursliste[EINDEUTIG]),Kursliste[EINDEUTIG],0),2),0)</f>
        <v>0</v>
      </c>
      <c r="D24" s="7">
        <f>IFERROR(INDEX(Kursliste[],MATCH(SUMPRODUCT((Kursliste[TAG]=Kursplan[[#Headers],[MONTAG]])*(ROUNDDOWN($B24,10)&gt;=ROUNDDOWN(Kursliste[ANFANGSZEIT],10))*($B24&lt;=Kursliste[ENDZEIT]),Kursliste[EINDEUTIG]),Kursliste[EINDEUTIG],0),2),0)</f>
        <v>0</v>
      </c>
      <c r="E24" s="7">
        <f>IFERROR(INDEX(Kursliste[],MATCH(SUMPRODUCT((Kursliste[TAG]=Kursplan[[#Headers],[DIENSTAG]])*(ROUNDDOWN($B24,10)&gt;=ROUNDDOWN(Kursliste[ANFANGSZEIT],10))*($B24&lt;=Kursliste[ENDZEIT]),Kursliste[EINDEUTIG]),Kursliste[EINDEUTIG],0),2),0)</f>
        <v>0</v>
      </c>
      <c r="F24" s="7">
        <f>IFERROR(INDEX(Kursliste[],MATCH(SUMPRODUCT((Kursliste[TAG]=Kursplan[[#Headers],[MITTWOCH]])*(ROUNDDOWN($B24,10)&gt;=ROUNDDOWN(Kursliste[ANFANGSZEIT],10))*($B24&lt;=Kursliste[ENDZEIT]),Kursliste[EINDEUTIG]),Kursliste[EINDEUTIG],0),2),0)</f>
        <v>0</v>
      </c>
      <c r="G24" s="7">
        <f>IFERROR(INDEX(Kursliste[],MATCH(SUMPRODUCT((Kursliste[TAG]=Kursplan[[#Headers],[DONNERSTAG]])*(ROUNDDOWN($B24,10)&gt;=ROUNDDOWN(Kursliste[ANFANGSZEIT],10))*($B24&lt;=Kursliste[ENDZEIT]),Kursliste[EINDEUTIG]),Kursliste[EINDEUTIG],0),2),0)</f>
        <v>0</v>
      </c>
      <c r="H24" s="7">
        <f>IFERROR(INDEX(Kursliste[],MATCH(SUMPRODUCT((Kursliste[TAG]=Kursplan[[#Headers],[FREITAG]])*(ROUNDDOWN($B24,10)&gt;=ROUNDDOWN(Kursliste[ANFANGSZEIT],10))*($B24&lt;=Kursliste[ENDZEIT]),Kursliste[EINDEUTIG]),Kursliste[EINDEUTIG],0),2),0)</f>
        <v>0</v>
      </c>
      <c r="I24" s="7">
        <f>IFERROR(INDEX(Kursliste[],MATCH(SUMPRODUCT((Kursliste[TAG]=Kursplan[[#Headers],[SAMSTAG]])*(ROUNDDOWN($B24,10)&gt;=ROUNDDOWN(Kursliste[ANFANGSZEIT],10))*($B24&lt;=Kursliste[ENDZEIT]),Kursliste[EINDEUTIG]),Kursliste[EINDEUTIG],0),2),0)</f>
        <v>0</v>
      </c>
    </row>
    <row r="25" spans="1:9" ht="30" customHeight="1" x14ac:dyDescent="0.2">
      <c r="B25" s="5">
        <f t="shared" si="0"/>
        <v>1</v>
      </c>
      <c r="C25" s="7">
        <f>IFERROR(INDEX(Kursliste[],MATCH(SUMPRODUCT((Kursliste[TAG]=Kursplan[[#Headers],[SONNTAG]])*(ROUNDDOWN($B25,10)&gt;=ROUNDDOWN(Kursliste[ANFANGSZEIT],10))*($B25&lt;=Kursliste[ENDZEIT]),Kursliste[EINDEUTIG]),Kursliste[EINDEUTIG],0),2),0)</f>
        <v>0</v>
      </c>
      <c r="D25" s="7">
        <f>IFERROR(INDEX(Kursliste[],MATCH(SUMPRODUCT((Kursliste[TAG]=Kursplan[[#Headers],[MONTAG]])*(ROUNDDOWN($B25,10)&gt;=ROUNDDOWN(Kursliste[ANFANGSZEIT],10))*($B25&lt;=Kursliste[ENDZEIT]),Kursliste[EINDEUTIG]),Kursliste[EINDEUTIG],0),2),0)</f>
        <v>0</v>
      </c>
      <c r="E25" s="7">
        <f>IFERROR(INDEX(Kursliste[],MATCH(SUMPRODUCT((Kursliste[TAG]=Kursplan[[#Headers],[DIENSTAG]])*(ROUNDDOWN($B25,10)&gt;=ROUNDDOWN(Kursliste[ANFANGSZEIT],10))*($B25&lt;=Kursliste[ENDZEIT]),Kursliste[EINDEUTIG]),Kursliste[EINDEUTIG],0),2),0)</f>
        <v>0</v>
      </c>
      <c r="F25" s="7">
        <f>IFERROR(INDEX(Kursliste[],MATCH(SUMPRODUCT((Kursliste[TAG]=Kursplan[[#Headers],[MITTWOCH]])*(ROUNDDOWN($B25,10)&gt;=ROUNDDOWN(Kursliste[ANFANGSZEIT],10))*($B25&lt;=Kursliste[ENDZEIT]),Kursliste[EINDEUTIG]),Kursliste[EINDEUTIG],0),2),0)</f>
        <v>0</v>
      </c>
      <c r="G25" s="7">
        <f>IFERROR(INDEX(Kursliste[],MATCH(SUMPRODUCT((Kursliste[TAG]=Kursplan[[#Headers],[DONNERSTAG]])*(ROUNDDOWN($B25,10)&gt;=ROUNDDOWN(Kursliste[ANFANGSZEIT],10))*($B25&lt;=Kursliste[ENDZEIT]),Kursliste[EINDEUTIG]),Kursliste[EINDEUTIG],0),2),0)</f>
        <v>0</v>
      </c>
      <c r="H25" s="7">
        <f>IFERROR(INDEX(Kursliste[],MATCH(SUMPRODUCT((Kursliste[TAG]=Kursplan[[#Headers],[FREITAG]])*(ROUNDDOWN($B25,10)&gt;=ROUNDDOWN(Kursliste[ANFANGSZEIT],10))*($B25&lt;=Kursliste[ENDZEIT]),Kursliste[EINDEUTIG]),Kursliste[EINDEUTIG],0),2),0)</f>
        <v>0</v>
      </c>
      <c r="I25" s="7">
        <f>IFERROR(INDEX(Kursliste[],MATCH(SUMPRODUCT((Kursliste[TAG]=Kursplan[[#Headers],[SAMSTAG]])*(ROUNDDOWN($B25,10)&gt;=ROUNDDOWN(Kursliste[ANFANGSZEIT],10))*($B25&lt;=Kursliste[ENDZEIT]),Kursliste[EINDEUTIG]),Kursliste[EINDEUTIG],0),2),0)</f>
        <v>0</v>
      </c>
    </row>
    <row r="26" spans="1:9" ht="30" customHeight="1" x14ac:dyDescent="0.2">
      <c r="B26" s="5">
        <f t="shared" si="0"/>
        <v>1.03125</v>
      </c>
      <c r="C26" s="7">
        <f>IFERROR(INDEX(Kursliste[],MATCH(SUMPRODUCT((Kursliste[TAG]=Kursplan[[#Headers],[SONNTAG]])*(ROUNDDOWN($B26,10)&gt;=ROUNDDOWN(Kursliste[ANFANGSZEIT],10))*($B26&lt;=Kursliste[ENDZEIT]),Kursliste[EINDEUTIG]),Kursliste[EINDEUTIG],0),2),0)</f>
        <v>0</v>
      </c>
      <c r="D26" s="7">
        <f>IFERROR(INDEX(Kursliste[],MATCH(SUMPRODUCT((Kursliste[TAG]=Kursplan[[#Headers],[MONTAG]])*(ROUNDDOWN($B26,10)&gt;=ROUNDDOWN(Kursliste[ANFANGSZEIT],10))*($B26&lt;=Kursliste[ENDZEIT]),Kursliste[EINDEUTIG]),Kursliste[EINDEUTIG],0),2),0)</f>
        <v>0</v>
      </c>
      <c r="E26" s="7">
        <f>IFERROR(INDEX(Kursliste[],MATCH(SUMPRODUCT((Kursliste[TAG]=Kursplan[[#Headers],[DIENSTAG]])*(ROUNDDOWN($B26,10)&gt;=ROUNDDOWN(Kursliste[ANFANGSZEIT],10))*($B26&lt;=Kursliste[ENDZEIT]),Kursliste[EINDEUTIG]),Kursliste[EINDEUTIG],0),2),0)</f>
        <v>0</v>
      </c>
      <c r="F26" s="7">
        <f>IFERROR(INDEX(Kursliste[],MATCH(SUMPRODUCT((Kursliste[TAG]=Kursplan[[#Headers],[MITTWOCH]])*(ROUNDDOWN($B26,10)&gt;=ROUNDDOWN(Kursliste[ANFANGSZEIT],10))*($B26&lt;=Kursliste[ENDZEIT]),Kursliste[EINDEUTIG]),Kursliste[EINDEUTIG],0),2),0)</f>
        <v>0</v>
      </c>
      <c r="G26" s="7">
        <f>IFERROR(INDEX(Kursliste[],MATCH(SUMPRODUCT((Kursliste[TAG]=Kursplan[[#Headers],[DONNERSTAG]])*(ROUNDDOWN($B26,10)&gt;=ROUNDDOWN(Kursliste[ANFANGSZEIT],10))*($B26&lt;=Kursliste[ENDZEIT]),Kursliste[EINDEUTIG]),Kursliste[EINDEUTIG],0),2),0)</f>
        <v>0</v>
      </c>
      <c r="H26" s="7">
        <f>IFERROR(INDEX(Kursliste[],MATCH(SUMPRODUCT((Kursliste[TAG]=Kursplan[[#Headers],[FREITAG]])*(ROUNDDOWN($B26,10)&gt;=ROUNDDOWN(Kursliste[ANFANGSZEIT],10))*($B26&lt;=Kursliste[ENDZEIT]),Kursliste[EINDEUTIG]),Kursliste[EINDEUTIG],0),2),0)</f>
        <v>0</v>
      </c>
      <c r="I26" s="7">
        <f>IFERROR(INDEX(Kursliste[],MATCH(SUMPRODUCT((Kursliste[TAG]=Kursplan[[#Headers],[SAMSTAG]])*(ROUNDDOWN($B26,10)&gt;=ROUNDDOWN(Kursliste[ANFANGSZEIT],10))*($B26&lt;=Kursliste[ENDZEIT]),Kursliste[EINDEUTIG]),Kursliste[EINDEUTIG],0),2),0)</f>
        <v>0</v>
      </c>
    </row>
    <row r="27" spans="1:9" ht="30" customHeight="1" x14ac:dyDescent="0.2">
      <c r="B27" s="5">
        <f t="shared" si="0"/>
        <v>1.0625</v>
      </c>
      <c r="C27" s="7">
        <f>IFERROR(INDEX(Kursliste[],MATCH(SUMPRODUCT((Kursliste[TAG]=Kursplan[[#Headers],[SONNTAG]])*(ROUNDDOWN($B27,10)&gt;=ROUNDDOWN(Kursliste[ANFANGSZEIT],10))*($B27&lt;=Kursliste[ENDZEIT]),Kursliste[EINDEUTIG]),Kursliste[EINDEUTIG],0),2),0)</f>
        <v>0</v>
      </c>
      <c r="D27" s="7">
        <f>IFERROR(INDEX(Kursliste[],MATCH(SUMPRODUCT((Kursliste[TAG]=Kursplan[[#Headers],[MONTAG]])*(ROUNDDOWN($B27,10)&gt;=ROUNDDOWN(Kursliste[ANFANGSZEIT],10))*($B27&lt;=Kursliste[ENDZEIT]),Kursliste[EINDEUTIG]),Kursliste[EINDEUTIG],0),2),0)</f>
        <v>0</v>
      </c>
      <c r="E27" s="7">
        <f>IFERROR(INDEX(Kursliste[],MATCH(SUMPRODUCT((Kursliste[TAG]=Kursplan[[#Headers],[DIENSTAG]])*(ROUNDDOWN($B27,10)&gt;=ROUNDDOWN(Kursliste[ANFANGSZEIT],10))*($B27&lt;=Kursliste[ENDZEIT]),Kursliste[EINDEUTIG]),Kursliste[EINDEUTIG],0),2),0)</f>
        <v>0</v>
      </c>
      <c r="F27" s="7">
        <f>IFERROR(INDEX(Kursliste[],MATCH(SUMPRODUCT((Kursliste[TAG]=Kursplan[[#Headers],[MITTWOCH]])*(ROUNDDOWN($B27,10)&gt;=ROUNDDOWN(Kursliste[ANFANGSZEIT],10))*($B27&lt;=Kursliste[ENDZEIT]),Kursliste[EINDEUTIG]),Kursliste[EINDEUTIG],0),2),0)</f>
        <v>0</v>
      </c>
      <c r="G27" s="7">
        <f>IFERROR(INDEX(Kursliste[],MATCH(SUMPRODUCT((Kursliste[TAG]=Kursplan[[#Headers],[DONNERSTAG]])*(ROUNDDOWN($B27,10)&gt;=ROUNDDOWN(Kursliste[ANFANGSZEIT],10))*($B27&lt;=Kursliste[ENDZEIT]),Kursliste[EINDEUTIG]),Kursliste[EINDEUTIG],0),2),0)</f>
        <v>0</v>
      </c>
      <c r="H27" s="7">
        <f>IFERROR(INDEX(Kursliste[],MATCH(SUMPRODUCT((Kursliste[TAG]=Kursplan[[#Headers],[FREITAG]])*(ROUNDDOWN($B27,10)&gt;=ROUNDDOWN(Kursliste[ANFANGSZEIT],10))*($B27&lt;=Kursliste[ENDZEIT]),Kursliste[EINDEUTIG]),Kursliste[EINDEUTIG],0),2),0)</f>
        <v>0</v>
      </c>
      <c r="I27" s="7">
        <f>IFERROR(INDEX(Kursliste[],MATCH(SUMPRODUCT((Kursliste[TAG]=Kursplan[[#Headers],[SAMSTAG]])*(ROUNDDOWN($B27,10)&gt;=ROUNDDOWN(Kursliste[ANFANGSZEIT],10))*($B27&lt;=Kursliste[ENDZEIT]),Kursliste[EINDEUTIG]),Kursliste[EINDEUTIG],0),2),0)</f>
        <v>0</v>
      </c>
    </row>
    <row r="28" spans="1:9" ht="30" customHeight="1" x14ac:dyDescent="0.2">
      <c r="B28" s="5">
        <f t="shared" si="0"/>
        <v>1.09375</v>
      </c>
      <c r="C28" s="7">
        <f>IFERROR(INDEX(Kursliste[],MATCH(SUMPRODUCT((Kursliste[TAG]=Kursplan[[#Headers],[SONNTAG]])*(ROUNDDOWN($B28,10)&gt;=ROUNDDOWN(Kursliste[ANFANGSZEIT],10))*($B28&lt;=Kursliste[ENDZEIT]),Kursliste[EINDEUTIG]),Kursliste[EINDEUTIG],0),2),0)</f>
        <v>0</v>
      </c>
      <c r="D28" s="7">
        <f>IFERROR(INDEX(Kursliste[],MATCH(SUMPRODUCT((Kursliste[TAG]=Kursplan[[#Headers],[MONTAG]])*(ROUNDDOWN($B28,10)&gt;=ROUNDDOWN(Kursliste[ANFANGSZEIT],10))*($B28&lt;=Kursliste[ENDZEIT]),Kursliste[EINDEUTIG]),Kursliste[EINDEUTIG],0),2),0)</f>
        <v>0</v>
      </c>
      <c r="E28" s="7">
        <f>IFERROR(INDEX(Kursliste[],MATCH(SUMPRODUCT((Kursliste[TAG]=Kursplan[[#Headers],[DIENSTAG]])*(ROUNDDOWN($B28,10)&gt;=ROUNDDOWN(Kursliste[ANFANGSZEIT],10))*($B28&lt;=Kursliste[ENDZEIT]),Kursliste[EINDEUTIG]),Kursliste[EINDEUTIG],0),2),0)</f>
        <v>0</v>
      </c>
      <c r="F28" s="7">
        <f>IFERROR(INDEX(Kursliste[],MATCH(SUMPRODUCT((Kursliste[TAG]=Kursplan[[#Headers],[MITTWOCH]])*(ROUNDDOWN($B28,10)&gt;=ROUNDDOWN(Kursliste[ANFANGSZEIT],10))*($B28&lt;=Kursliste[ENDZEIT]),Kursliste[EINDEUTIG]),Kursliste[EINDEUTIG],0),2),0)</f>
        <v>0</v>
      </c>
      <c r="G28" s="7">
        <f>IFERROR(INDEX(Kursliste[],MATCH(SUMPRODUCT((Kursliste[TAG]=Kursplan[[#Headers],[DONNERSTAG]])*(ROUNDDOWN($B28,10)&gt;=ROUNDDOWN(Kursliste[ANFANGSZEIT],10))*($B28&lt;=Kursliste[ENDZEIT]),Kursliste[EINDEUTIG]),Kursliste[EINDEUTIG],0),2),0)</f>
        <v>0</v>
      </c>
      <c r="H28" s="7">
        <f>IFERROR(INDEX(Kursliste[],MATCH(SUMPRODUCT((Kursliste[TAG]=Kursplan[[#Headers],[FREITAG]])*(ROUNDDOWN($B28,10)&gt;=ROUNDDOWN(Kursliste[ANFANGSZEIT],10))*($B28&lt;=Kursliste[ENDZEIT]),Kursliste[EINDEUTIG]),Kursliste[EINDEUTIG],0),2),0)</f>
        <v>0</v>
      </c>
      <c r="I28" s="7">
        <f>IFERROR(INDEX(Kursliste[],MATCH(SUMPRODUCT((Kursliste[TAG]=Kursplan[[#Headers],[SAMSTAG]])*(ROUNDDOWN($B28,10)&gt;=ROUNDDOWN(Kursliste[ANFANGSZEIT],10))*($B28&lt;=Kursliste[ENDZEIT]),Kursliste[EINDEUTIG]),Kursliste[EINDEUTIG],0),2),0)</f>
        <v>0</v>
      </c>
    </row>
    <row r="29" spans="1:9" ht="30" customHeight="1" x14ac:dyDescent="0.2">
      <c r="B29" s="5">
        <f t="shared" si="0"/>
        <v>1.125</v>
      </c>
      <c r="C29" s="7">
        <f>IFERROR(INDEX(Kursliste[],MATCH(SUMPRODUCT((Kursliste[TAG]=Kursplan[[#Headers],[SONNTAG]])*(ROUNDDOWN($B29,10)&gt;=ROUNDDOWN(Kursliste[ANFANGSZEIT],10))*($B29&lt;=Kursliste[ENDZEIT]),Kursliste[EINDEUTIG]),Kursliste[EINDEUTIG],0),2),0)</f>
        <v>0</v>
      </c>
      <c r="D29" s="7">
        <f>IFERROR(INDEX(Kursliste[],MATCH(SUMPRODUCT((Kursliste[TAG]=Kursplan[[#Headers],[MONTAG]])*(ROUNDDOWN($B29,10)&gt;=ROUNDDOWN(Kursliste[ANFANGSZEIT],10))*($B29&lt;=Kursliste[ENDZEIT]),Kursliste[EINDEUTIG]),Kursliste[EINDEUTIG],0),2),0)</f>
        <v>0</v>
      </c>
      <c r="E29" s="7">
        <f>IFERROR(INDEX(Kursliste[],MATCH(SUMPRODUCT((Kursliste[TAG]=Kursplan[[#Headers],[DIENSTAG]])*(ROUNDDOWN($B29,10)&gt;=ROUNDDOWN(Kursliste[ANFANGSZEIT],10))*($B29&lt;=Kursliste[ENDZEIT]),Kursliste[EINDEUTIG]),Kursliste[EINDEUTIG],0),2),0)</f>
        <v>0</v>
      </c>
      <c r="F29" s="7">
        <f>IFERROR(INDEX(Kursliste[],MATCH(SUMPRODUCT((Kursliste[TAG]=Kursplan[[#Headers],[MITTWOCH]])*(ROUNDDOWN($B29,10)&gt;=ROUNDDOWN(Kursliste[ANFANGSZEIT],10))*($B29&lt;=Kursliste[ENDZEIT]),Kursliste[EINDEUTIG]),Kursliste[EINDEUTIG],0),2),0)</f>
        <v>0</v>
      </c>
      <c r="G29" s="7">
        <f>IFERROR(INDEX(Kursliste[],MATCH(SUMPRODUCT((Kursliste[TAG]=Kursplan[[#Headers],[DONNERSTAG]])*(ROUNDDOWN($B29,10)&gt;=ROUNDDOWN(Kursliste[ANFANGSZEIT],10))*($B29&lt;=Kursliste[ENDZEIT]),Kursliste[EINDEUTIG]),Kursliste[EINDEUTIG],0),2),0)</f>
        <v>0</v>
      </c>
      <c r="H29" s="7">
        <f>IFERROR(INDEX(Kursliste[],MATCH(SUMPRODUCT((Kursliste[TAG]=Kursplan[[#Headers],[FREITAG]])*(ROUNDDOWN($B29,10)&gt;=ROUNDDOWN(Kursliste[ANFANGSZEIT],10))*($B29&lt;=Kursliste[ENDZEIT]),Kursliste[EINDEUTIG]),Kursliste[EINDEUTIG],0),2),0)</f>
        <v>0</v>
      </c>
      <c r="I29" s="7">
        <f>IFERROR(INDEX(Kursliste[],MATCH(SUMPRODUCT((Kursliste[TAG]=Kursplan[[#Headers],[SAMSTAG]])*(ROUNDDOWN($B29,10)&gt;=ROUNDDOWN(Kursliste[ANFANGSZEIT],10))*($B29&lt;=Kursliste[ENDZEIT]),Kursliste[EINDEUTIG]),Kursliste[EINDEUTIG],0),2),0)</f>
        <v>0</v>
      </c>
    </row>
    <row r="30" spans="1:9" ht="30" customHeight="1" x14ac:dyDescent="0.2">
      <c r="B30" s="5">
        <f t="shared" si="0"/>
        <v>1.15625</v>
      </c>
      <c r="C30" s="7">
        <f>IFERROR(INDEX(Kursliste[],MATCH(SUMPRODUCT((Kursliste[TAG]=Kursplan[[#Headers],[SONNTAG]])*(ROUNDDOWN($B30,10)&gt;=ROUNDDOWN(Kursliste[ANFANGSZEIT],10))*($B30&lt;=Kursliste[ENDZEIT]),Kursliste[EINDEUTIG]),Kursliste[EINDEUTIG],0),2),0)</f>
        <v>0</v>
      </c>
      <c r="D30" s="7">
        <f>IFERROR(INDEX(Kursliste[],MATCH(SUMPRODUCT((Kursliste[TAG]=Kursplan[[#Headers],[MONTAG]])*(ROUNDDOWN($B30,10)&gt;=ROUNDDOWN(Kursliste[ANFANGSZEIT],10))*($B30&lt;=Kursliste[ENDZEIT]),Kursliste[EINDEUTIG]),Kursliste[EINDEUTIG],0),2),0)</f>
        <v>0</v>
      </c>
      <c r="E30" s="7">
        <f>IFERROR(INDEX(Kursliste[],MATCH(SUMPRODUCT((Kursliste[TAG]=Kursplan[[#Headers],[DIENSTAG]])*(ROUNDDOWN($B30,10)&gt;=ROUNDDOWN(Kursliste[ANFANGSZEIT],10))*($B30&lt;=Kursliste[ENDZEIT]),Kursliste[EINDEUTIG]),Kursliste[EINDEUTIG],0),2),0)</f>
        <v>0</v>
      </c>
      <c r="F30" s="7">
        <f>IFERROR(INDEX(Kursliste[],MATCH(SUMPRODUCT((Kursliste[TAG]=Kursplan[[#Headers],[MITTWOCH]])*(ROUNDDOWN($B30,10)&gt;=ROUNDDOWN(Kursliste[ANFANGSZEIT],10))*($B30&lt;=Kursliste[ENDZEIT]),Kursliste[EINDEUTIG]),Kursliste[EINDEUTIG],0),2),0)</f>
        <v>0</v>
      </c>
      <c r="G30" s="7">
        <f>IFERROR(INDEX(Kursliste[],MATCH(SUMPRODUCT((Kursliste[TAG]=Kursplan[[#Headers],[DONNERSTAG]])*(ROUNDDOWN($B30,10)&gt;=ROUNDDOWN(Kursliste[ANFANGSZEIT],10))*($B30&lt;=Kursliste[ENDZEIT]),Kursliste[EINDEUTIG]),Kursliste[EINDEUTIG],0),2),0)</f>
        <v>0</v>
      </c>
      <c r="H30" s="7">
        <f>IFERROR(INDEX(Kursliste[],MATCH(SUMPRODUCT((Kursliste[TAG]=Kursplan[[#Headers],[FREITAG]])*(ROUNDDOWN($B30,10)&gt;=ROUNDDOWN(Kursliste[ANFANGSZEIT],10))*($B30&lt;=Kursliste[ENDZEIT]),Kursliste[EINDEUTIG]),Kursliste[EINDEUTIG],0),2),0)</f>
        <v>0</v>
      </c>
      <c r="I30" s="7">
        <f>IFERROR(INDEX(Kursliste[],MATCH(SUMPRODUCT((Kursliste[TAG]=Kursplan[[#Headers],[SAMSTAG]])*(ROUNDDOWN($B30,10)&gt;=ROUNDDOWN(Kursliste[ANFANGSZEIT],10))*($B30&lt;=Kursliste[ENDZEIT]),Kursliste[EINDEUTIG]),Kursliste[EINDEUTIG],0),2),0)</f>
        <v>0</v>
      </c>
    </row>
    <row r="31" spans="1:9" ht="30" customHeight="1" x14ac:dyDescent="0.2">
      <c r="B31" s="5">
        <f t="shared" si="0"/>
        <v>1.1875</v>
      </c>
      <c r="C31" s="7">
        <f>IFERROR(INDEX(Kursliste[],MATCH(SUMPRODUCT((Kursliste[TAG]=Kursplan[[#Headers],[SONNTAG]])*(ROUNDDOWN($B31,10)&gt;=ROUNDDOWN(Kursliste[ANFANGSZEIT],10))*($B31&lt;=Kursliste[ENDZEIT]),Kursliste[EINDEUTIG]),Kursliste[EINDEUTIG],0),2),0)</f>
        <v>0</v>
      </c>
      <c r="D31" s="7">
        <f>IFERROR(INDEX(Kursliste[],MATCH(SUMPRODUCT((Kursliste[TAG]=Kursplan[[#Headers],[MONTAG]])*(ROUNDDOWN($B31,10)&gt;=ROUNDDOWN(Kursliste[ANFANGSZEIT],10))*($B31&lt;=Kursliste[ENDZEIT]),Kursliste[EINDEUTIG]),Kursliste[EINDEUTIG],0),2),0)</f>
        <v>0</v>
      </c>
      <c r="E31" s="7">
        <f>IFERROR(INDEX(Kursliste[],MATCH(SUMPRODUCT((Kursliste[TAG]=Kursplan[[#Headers],[DIENSTAG]])*(ROUNDDOWN($B31,10)&gt;=ROUNDDOWN(Kursliste[ANFANGSZEIT],10))*($B31&lt;=Kursliste[ENDZEIT]),Kursliste[EINDEUTIG]),Kursliste[EINDEUTIG],0),2),0)</f>
        <v>0</v>
      </c>
      <c r="F31" s="7">
        <f>IFERROR(INDEX(Kursliste[],MATCH(SUMPRODUCT((Kursliste[TAG]=Kursplan[[#Headers],[MITTWOCH]])*(ROUNDDOWN($B31,10)&gt;=ROUNDDOWN(Kursliste[ANFANGSZEIT],10))*($B31&lt;=Kursliste[ENDZEIT]),Kursliste[EINDEUTIG]),Kursliste[EINDEUTIG],0),2),0)</f>
        <v>0</v>
      </c>
      <c r="G31" s="7">
        <f>IFERROR(INDEX(Kursliste[],MATCH(SUMPRODUCT((Kursliste[TAG]=Kursplan[[#Headers],[DONNERSTAG]])*(ROUNDDOWN($B31,10)&gt;=ROUNDDOWN(Kursliste[ANFANGSZEIT],10))*($B31&lt;=Kursliste[ENDZEIT]),Kursliste[EINDEUTIG]),Kursliste[EINDEUTIG],0),2),0)</f>
        <v>0</v>
      </c>
      <c r="H31" s="7">
        <f>IFERROR(INDEX(Kursliste[],MATCH(SUMPRODUCT((Kursliste[TAG]=Kursplan[[#Headers],[FREITAG]])*(ROUNDDOWN($B31,10)&gt;=ROUNDDOWN(Kursliste[ANFANGSZEIT],10))*($B31&lt;=Kursliste[ENDZEIT]),Kursliste[EINDEUTIG]),Kursliste[EINDEUTIG],0),2),0)</f>
        <v>0</v>
      </c>
      <c r="I31" s="7">
        <f>IFERROR(INDEX(Kursliste[],MATCH(SUMPRODUCT((Kursliste[TAG]=Kursplan[[#Headers],[SAMSTAG]])*(ROUNDDOWN($B31,10)&gt;=ROUNDDOWN(Kursliste[ANFANGSZEIT],10))*($B31&lt;=Kursliste[ENDZEIT]),Kursliste[EINDEUTIG]),Kursliste[EINDEUTIG],0),2),0)</f>
        <v>0</v>
      </c>
    </row>
    <row r="32" spans="1:9" ht="30" customHeight="1" x14ac:dyDescent="0.2">
      <c r="B32" s="5">
        <f t="shared" si="0"/>
        <v>1.21875</v>
      </c>
      <c r="C32" s="7">
        <f>IFERROR(INDEX(Kursliste[],MATCH(SUMPRODUCT((Kursliste[TAG]=Kursplan[[#Headers],[SONNTAG]])*(ROUNDDOWN($B32,10)&gt;=ROUNDDOWN(Kursliste[ANFANGSZEIT],10))*($B32&lt;=Kursliste[ENDZEIT]),Kursliste[EINDEUTIG]),Kursliste[EINDEUTIG],0),2),0)</f>
        <v>0</v>
      </c>
      <c r="D32" s="7">
        <f>IFERROR(INDEX(Kursliste[],MATCH(SUMPRODUCT((Kursliste[TAG]=Kursplan[[#Headers],[MONTAG]])*(ROUNDDOWN($B32,10)&gt;=ROUNDDOWN(Kursliste[ANFANGSZEIT],10))*($B32&lt;=Kursliste[ENDZEIT]),Kursliste[EINDEUTIG]),Kursliste[EINDEUTIG],0),2),0)</f>
        <v>0</v>
      </c>
      <c r="E32" s="7">
        <f>IFERROR(INDEX(Kursliste[],MATCH(SUMPRODUCT((Kursliste[TAG]=Kursplan[[#Headers],[DIENSTAG]])*(ROUNDDOWN($B32,10)&gt;=ROUNDDOWN(Kursliste[ANFANGSZEIT],10))*($B32&lt;=Kursliste[ENDZEIT]),Kursliste[EINDEUTIG]),Kursliste[EINDEUTIG],0),2),0)</f>
        <v>0</v>
      </c>
      <c r="F32" s="7">
        <f>IFERROR(INDEX(Kursliste[],MATCH(SUMPRODUCT((Kursliste[TAG]=Kursplan[[#Headers],[MITTWOCH]])*(ROUNDDOWN($B32,10)&gt;=ROUNDDOWN(Kursliste[ANFANGSZEIT],10))*($B32&lt;=Kursliste[ENDZEIT]),Kursliste[EINDEUTIG]),Kursliste[EINDEUTIG],0),2),0)</f>
        <v>0</v>
      </c>
      <c r="G32" s="7">
        <f>IFERROR(INDEX(Kursliste[],MATCH(SUMPRODUCT((Kursliste[TAG]=Kursplan[[#Headers],[DONNERSTAG]])*(ROUNDDOWN($B32,10)&gt;=ROUNDDOWN(Kursliste[ANFANGSZEIT],10))*($B32&lt;=Kursliste[ENDZEIT]),Kursliste[EINDEUTIG]),Kursliste[EINDEUTIG],0),2),0)</f>
        <v>0</v>
      </c>
      <c r="H32" s="7">
        <f>IFERROR(INDEX(Kursliste[],MATCH(SUMPRODUCT((Kursliste[TAG]=Kursplan[[#Headers],[FREITAG]])*(ROUNDDOWN($B32,10)&gt;=ROUNDDOWN(Kursliste[ANFANGSZEIT],10))*($B32&lt;=Kursliste[ENDZEIT]),Kursliste[EINDEUTIG]),Kursliste[EINDEUTIG],0),2),0)</f>
        <v>0</v>
      </c>
      <c r="I32" s="7">
        <f>IFERROR(INDEX(Kursliste[],MATCH(SUMPRODUCT((Kursliste[TAG]=Kursplan[[#Headers],[SAMSTAG]])*(ROUNDDOWN($B32,10)&gt;=ROUNDDOWN(Kursliste[ANFANGSZEIT],10))*($B32&lt;=Kursliste[ENDZEIT]),Kursliste[EINDEUTIG]),Kursliste[EINDEUTIG],0),2),0)</f>
        <v>0</v>
      </c>
    </row>
    <row r="33" spans="2:9" ht="30" customHeight="1" x14ac:dyDescent="0.2">
      <c r="B33" s="5">
        <f t="shared" si="0"/>
        <v>1.25</v>
      </c>
      <c r="C33" s="7">
        <f>IFERROR(INDEX(Kursliste[],MATCH(SUMPRODUCT((Kursliste[TAG]=Kursplan[[#Headers],[SONNTAG]])*(ROUNDDOWN($B33,10)&gt;=ROUNDDOWN(Kursliste[ANFANGSZEIT],10))*($B33&lt;=Kursliste[ENDZEIT]),Kursliste[EINDEUTIG]),Kursliste[EINDEUTIG],0),2),0)</f>
        <v>0</v>
      </c>
      <c r="D33" s="7">
        <f>IFERROR(INDEX(Kursliste[],MATCH(SUMPRODUCT((Kursliste[TAG]=Kursplan[[#Headers],[MONTAG]])*(ROUNDDOWN($B33,10)&gt;=ROUNDDOWN(Kursliste[ANFANGSZEIT],10))*($B33&lt;=Kursliste[ENDZEIT]),Kursliste[EINDEUTIG]),Kursliste[EINDEUTIG],0),2),0)</f>
        <v>0</v>
      </c>
      <c r="E33" s="7">
        <f>IFERROR(INDEX(Kursliste[],MATCH(SUMPRODUCT((Kursliste[TAG]=Kursplan[[#Headers],[DIENSTAG]])*(ROUNDDOWN($B33,10)&gt;=ROUNDDOWN(Kursliste[ANFANGSZEIT],10))*($B33&lt;=Kursliste[ENDZEIT]),Kursliste[EINDEUTIG]),Kursliste[EINDEUTIG],0),2),0)</f>
        <v>0</v>
      </c>
      <c r="F33" s="7">
        <f>IFERROR(INDEX(Kursliste[],MATCH(SUMPRODUCT((Kursliste[TAG]=Kursplan[[#Headers],[MITTWOCH]])*(ROUNDDOWN($B33,10)&gt;=ROUNDDOWN(Kursliste[ANFANGSZEIT],10))*($B33&lt;=Kursliste[ENDZEIT]),Kursliste[EINDEUTIG]),Kursliste[EINDEUTIG],0),2),0)</f>
        <v>0</v>
      </c>
      <c r="G33" s="7">
        <f>IFERROR(INDEX(Kursliste[],MATCH(SUMPRODUCT((Kursliste[TAG]=Kursplan[[#Headers],[DONNERSTAG]])*(ROUNDDOWN($B33,10)&gt;=ROUNDDOWN(Kursliste[ANFANGSZEIT],10))*($B33&lt;=Kursliste[ENDZEIT]),Kursliste[EINDEUTIG]),Kursliste[EINDEUTIG],0),2),0)</f>
        <v>0</v>
      </c>
      <c r="H33" s="7">
        <f>IFERROR(INDEX(Kursliste[],MATCH(SUMPRODUCT((Kursliste[TAG]=Kursplan[[#Headers],[FREITAG]])*(ROUNDDOWN($B33,10)&gt;=ROUNDDOWN(Kursliste[ANFANGSZEIT],10))*($B33&lt;=Kursliste[ENDZEIT]),Kursliste[EINDEUTIG]),Kursliste[EINDEUTIG],0),2),0)</f>
        <v>0</v>
      </c>
      <c r="I33" s="7">
        <f>IFERROR(INDEX(Kursliste[],MATCH(SUMPRODUCT((Kursliste[TAG]=Kursplan[[#Headers],[SAMSTAG]])*(ROUNDDOWN($B33,10)&gt;=ROUNDDOWN(Kursliste[ANFANGSZEIT],10))*($B33&lt;=Kursliste[ENDZEIT]),Kursliste[EINDEUTIG]),Kursliste[EINDEUTIG],0),2),0)</f>
        <v>0</v>
      </c>
    </row>
    <row r="34" spans="2:9" ht="30" customHeight="1" x14ac:dyDescent="0.2">
      <c r="B34" s="5">
        <f t="shared" si="0"/>
        <v>1.28125</v>
      </c>
      <c r="C34" s="7">
        <f>IFERROR(INDEX(Kursliste[],MATCH(SUMPRODUCT((Kursliste[TAG]=Kursplan[[#Headers],[SONNTAG]])*(ROUNDDOWN($B34,10)&gt;=ROUNDDOWN(Kursliste[ANFANGSZEIT],10))*($B34&lt;=Kursliste[ENDZEIT]),Kursliste[EINDEUTIG]),Kursliste[EINDEUTIG],0),2),0)</f>
        <v>0</v>
      </c>
      <c r="D34" s="7">
        <f>IFERROR(INDEX(Kursliste[],MATCH(SUMPRODUCT((Kursliste[TAG]=Kursplan[[#Headers],[MONTAG]])*(ROUNDDOWN($B34,10)&gt;=ROUNDDOWN(Kursliste[ANFANGSZEIT],10))*($B34&lt;=Kursliste[ENDZEIT]),Kursliste[EINDEUTIG]),Kursliste[EINDEUTIG],0),2),0)</f>
        <v>0</v>
      </c>
      <c r="E34" s="7">
        <f>IFERROR(INDEX(Kursliste[],MATCH(SUMPRODUCT((Kursliste[TAG]=Kursplan[[#Headers],[DIENSTAG]])*(ROUNDDOWN($B34,10)&gt;=ROUNDDOWN(Kursliste[ANFANGSZEIT],10))*($B34&lt;=Kursliste[ENDZEIT]),Kursliste[EINDEUTIG]),Kursliste[EINDEUTIG],0),2),0)</f>
        <v>0</v>
      </c>
      <c r="F34" s="7">
        <f>IFERROR(INDEX(Kursliste[],MATCH(SUMPRODUCT((Kursliste[TAG]=Kursplan[[#Headers],[MITTWOCH]])*(ROUNDDOWN($B34,10)&gt;=ROUNDDOWN(Kursliste[ANFANGSZEIT],10))*($B34&lt;=Kursliste[ENDZEIT]),Kursliste[EINDEUTIG]),Kursliste[EINDEUTIG],0),2),0)</f>
        <v>0</v>
      </c>
      <c r="G34" s="7">
        <f>IFERROR(INDEX(Kursliste[],MATCH(SUMPRODUCT((Kursliste[TAG]=Kursplan[[#Headers],[DONNERSTAG]])*(ROUNDDOWN($B34,10)&gt;=ROUNDDOWN(Kursliste[ANFANGSZEIT],10))*($B34&lt;=Kursliste[ENDZEIT]),Kursliste[EINDEUTIG]),Kursliste[EINDEUTIG],0),2),0)</f>
        <v>0</v>
      </c>
      <c r="H34" s="7">
        <f>IFERROR(INDEX(Kursliste[],MATCH(SUMPRODUCT((Kursliste[TAG]=Kursplan[[#Headers],[FREITAG]])*(ROUNDDOWN($B34,10)&gt;=ROUNDDOWN(Kursliste[ANFANGSZEIT],10))*($B34&lt;=Kursliste[ENDZEIT]),Kursliste[EINDEUTIG]),Kursliste[EINDEUTIG],0),2),0)</f>
        <v>0</v>
      </c>
      <c r="I34" s="7">
        <f>IFERROR(INDEX(Kursliste[],MATCH(SUMPRODUCT((Kursliste[TAG]=Kursplan[[#Headers],[SAMSTAG]])*(ROUNDDOWN($B34,10)&gt;=ROUNDDOWN(Kursliste[ANFANGSZEIT],10))*($B34&lt;=Kursliste[ENDZEIT]),Kursliste[EINDEUTIG]),Kursliste[EINDEUTIG],0),2),0)</f>
        <v>0</v>
      </c>
    </row>
    <row r="35" spans="2:9" ht="30" customHeight="1" x14ac:dyDescent="0.2">
      <c r="B35" s="5">
        <f t="shared" si="0"/>
        <v>1.3125</v>
      </c>
      <c r="C35" s="7">
        <f>IFERROR(INDEX(Kursliste[],MATCH(SUMPRODUCT((Kursliste[TAG]=Kursplan[[#Headers],[SONNTAG]])*(ROUNDDOWN($B35,10)&gt;=ROUNDDOWN(Kursliste[ANFANGSZEIT],10))*($B35&lt;=Kursliste[ENDZEIT]),Kursliste[EINDEUTIG]),Kursliste[EINDEUTIG],0),2),0)</f>
        <v>0</v>
      </c>
      <c r="D35" s="7">
        <f>IFERROR(INDEX(Kursliste[],MATCH(SUMPRODUCT((Kursliste[TAG]=Kursplan[[#Headers],[MONTAG]])*(ROUNDDOWN($B35,10)&gt;=ROUNDDOWN(Kursliste[ANFANGSZEIT],10))*($B35&lt;=Kursliste[ENDZEIT]),Kursliste[EINDEUTIG]),Kursliste[EINDEUTIG],0),2),0)</f>
        <v>0</v>
      </c>
      <c r="E35" s="7">
        <f>IFERROR(INDEX(Kursliste[],MATCH(SUMPRODUCT((Kursliste[TAG]=Kursplan[[#Headers],[DIENSTAG]])*(ROUNDDOWN($B35,10)&gt;=ROUNDDOWN(Kursliste[ANFANGSZEIT],10))*($B35&lt;=Kursliste[ENDZEIT]),Kursliste[EINDEUTIG]),Kursliste[EINDEUTIG],0),2),0)</f>
        <v>0</v>
      </c>
      <c r="F35" s="7">
        <f>IFERROR(INDEX(Kursliste[],MATCH(SUMPRODUCT((Kursliste[TAG]=Kursplan[[#Headers],[MITTWOCH]])*(ROUNDDOWN($B35,10)&gt;=ROUNDDOWN(Kursliste[ANFANGSZEIT],10))*($B35&lt;=Kursliste[ENDZEIT]),Kursliste[EINDEUTIG]),Kursliste[EINDEUTIG],0),2),0)</f>
        <v>0</v>
      </c>
      <c r="G35" s="7">
        <f>IFERROR(INDEX(Kursliste[],MATCH(SUMPRODUCT((Kursliste[TAG]=Kursplan[[#Headers],[DONNERSTAG]])*(ROUNDDOWN($B35,10)&gt;=ROUNDDOWN(Kursliste[ANFANGSZEIT],10))*($B35&lt;=Kursliste[ENDZEIT]),Kursliste[EINDEUTIG]),Kursliste[EINDEUTIG],0),2),0)</f>
        <v>0</v>
      </c>
      <c r="H35" s="7">
        <f>IFERROR(INDEX(Kursliste[],MATCH(SUMPRODUCT((Kursliste[TAG]=Kursplan[[#Headers],[FREITAG]])*(ROUNDDOWN($B35,10)&gt;=ROUNDDOWN(Kursliste[ANFANGSZEIT],10))*($B35&lt;=Kursliste[ENDZEIT]),Kursliste[EINDEUTIG]),Kursliste[EINDEUTIG],0),2),0)</f>
        <v>0</v>
      </c>
      <c r="I35" s="7">
        <f>IFERROR(INDEX(Kursliste[],MATCH(SUMPRODUCT((Kursliste[TAG]=Kursplan[[#Headers],[SAMSTAG]])*(ROUNDDOWN($B35,10)&gt;=ROUNDDOWN(Kursliste[ANFANGSZEIT],10))*($B35&lt;=Kursliste[ENDZEIT]),Kursliste[EINDEUTIG]),Kursliste[EINDEUTIG],0),2),0)</f>
        <v>0</v>
      </c>
    </row>
    <row r="36" spans="2:9" ht="30" customHeight="1" x14ac:dyDescent="0.2">
      <c r="B36" s="5">
        <f t="shared" si="0"/>
        <v>1.34375</v>
      </c>
      <c r="C36" s="7">
        <f>IFERROR(INDEX(Kursliste[],MATCH(SUMPRODUCT((Kursliste[TAG]=Kursplan[[#Headers],[SONNTAG]])*(ROUNDDOWN($B36,10)&gt;=ROUNDDOWN(Kursliste[ANFANGSZEIT],10))*($B36&lt;=Kursliste[ENDZEIT]),Kursliste[EINDEUTIG]),Kursliste[EINDEUTIG],0),2),0)</f>
        <v>0</v>
      </c>
      <c r="D36" s="7">
        <f>IFERROR(INDEX(Kursliste[],MATCH(SUMPRODUCT((Kursliste[TAG]=Kursplan[[#Headers],[MONTAG]])*(ROUNDDOWN($B36,10)&gt;=ROUNDDOWN(Kursliste[ANFANGSZEIT],10))*($B36&lt;=Kursliste[ENDZEIT]),Kursliste[EINDEUTIG]),Kursliste[EINDEUTIG],0),2),0)</f>
        <v>0</v>
      </c>
      <c r="E36" s="7">
        <f>IFERROR(INDEX(Kursliste[],MATCH(SUMPRODUCT((Kursliste[TAG]=Kursplan[[#Headers],[DIENSTAG]])*(ROUNDDOWN($B36,10)&gt;=ROUNDDOWN(Kursliste[ANFANGSZEIT],10))*($B36&lt;=Kursliste[ENDZEIT]),Kursliste[EINDEUTIG]),Kursliste[EINDEUTIG],0),2),0)</f>
        <v>0</v>
      </c>
      <c r="F36" s="7">
        <f>IFERROR(INDEX(Kursliste[],MATCH(SUMPRODUCT((Kursliste[TAG]=Kursplan[[#Headers],[MITTWOCH]])*(ROUNDDOWN($B36,10)&gt;=ROUNDDOWN(Kursliste[ANFANGSZEIT],10))*($B36&lt;=Kursliste[ENDZEIT]),Kursliste[EINDEUTIG]),Kursliste[EINDEUTIG],0),2),0)</f>
        <v>0</v>
      </c>
      <c r="G36" s="7">
        <f>IFERROR(INDEX(Kursliste[],MATCH(SUMPRODUCT((Kursliste[TAG]=Kursplan[[#Headers],[DONNERSTAG]])*(ROUNDDOWN($B36,10)&gt;=ROUNDDOWN(Kursliste[ANFANGSZEIT],10))*($B36&lt;=Kursliste[ENDZEIT]),Kursliste[EINDEUTIG]),Kursliste[EINDEUTIG],0),2),0)</f>
        <v>0</v>
      </c>
      <c r="H36" s="7">
        <f>IFERROR(INDEX(Kursliste[],MATCH(SUMPRODUCT((Kursliste[TAG]=Kursplan[[#Headers],[FREITAG]])*(ROUNDDOWN($B36,10)&gt;=ROUNDDOWN(Kursliste[ANFANGSZEIT],10))*($B36&lt;=Kursliste[ENDZEIT]),Kursliste[EINDEUTIG]),Kursliste[EINDEUTIG],0),2),0)</f>
        <v>0</v>
      </c>
      <c r="I36" s="7">
        <f>IFERROR(INDEX(Kursliste[],MATCH(SUMPRODUCT((Kursliste[TAG]=Kursplan[[#Headers],[SAMSTAG]])*(ROUNDDOWN($B36,10)&gt;=ROUNDDOWN(Kursliste[ANFANGSZEIT],10))*($B36&lt;=Kursliste[ENDZEIT]),Kursliste[EINDEUTIG]),Kursliste[EINDEUTIG],0),2),0)</f>
        <v>0</v>
      </c>
    </row>
    <row r="37" spans="2:9" ht="30" customHeight="1" x14ac:dyDescent="0.2">
      <c r="B37" s="5">
        <f t="shared" si="0"/>
        <v>1.375</v>
      </c>
      <c r="C37" s="7">
        <f>IFERROR(INDEX(Kursliste[],MATCH(SUMPRODUCT((Kursliste[TAG]=Kursplan[[#Headers],[SONNTAG]])*(ROUNDDOWN($B37,10)&gt;=ROUNDDOWN(Kursliste[ANFANGSZEIT],10))*($B37&lt;=Kursliste[ENDZEIT]),Kursliste[EINDEUTIG]),Kursliste[EINDEUTIG],0),2),0)</f>
        <v>0</v>
      </c>
      <c r="D37" s="7">
        <f>IFERROR(INDEX(Kursliste[],MATCH(SUMPRODUCT((Kursliste[TAG]=Kursplan[[#Headers],[MONTAG]])*(ROUNDDOWN($B37,10)&gt;=ROUNDDOWN(Kursliste[ANFANGSZEIT],10))*($B37&lt;=Kursliste[ENDZEIT]),Kursliste[EINDEUTIG]),Kursliste[EINDEUTIG],0),2),0)</f>
        <v>0</v>
      </c>
      <c r="E37" s="7">
        <f>IFERROR(INDEX(Kursliste[],MATCH(SUMPRODUCT((Kursliste[TAG]=Kursplan[[#Headers],[DIENSTAG]])*(ROUNDDOWN($B37,10)&gt;=ROUNDDOWN(Kursliste[ANFANGSZEIT],10))*($B37&lt;=Kursliste[ENDZEIT]),Kursliste[EINDEUTIG]),Kursliste[EINDEUTIG],0),2),0)</f>
        <v>0</v>
      </c>
      <c r="F37" s="7">
        <f>IFERROR(INDEX(Kursliste[],MATCH(SUMPRODUCT((Kursliste[TAG]=Kursplan[[#Headers],[MITTWOCH]])*(ROUNDDOWN($B37,10)&gt;=ROUNDDOWN(Kursliste[ANFANGSZEIT],10))*($B37&lt;=Kursliste[ENDZEIT]),Kursliste[EINDEUTIG]),Kursliste[EINDEUTIG],0),2),0)</f>
        <v>0</v>
      </c>
      <c r="G37" s="7">
        <f>IFERROR(INDEX(Kursliste[],MATCH(SUMPRODUCT((Kursliste[TAG]=Kursplan[[#Headers],[DONNERSTAG]])*(ROUNDDOWN($B37,10)&gt;=ROUNDDOWN(Kursliste[ANFANGSZEIT],10))*($B37&lt;=Kursliste[ENDZEIT]),Kursliste[EINDEUTIG]),Kursliste[EINDEUTIG],0),2),0)</f>
        <v>0</v>
      </c>
      <c r="H37" s="7">
        <f>IFERROR(INDEX(Kursliste[],MATCH(SUMPRODUCT((Kursliste[TAG]=Kursplan[[#Headers],[FREITAG]])*(ROUNDDOWN($B37,10)&gt;=ROUNDDOWN(Kursliste[ANFANGSZEIT],10))*($B37&lt;=Kursliste[ENDZEIT]),Kursliste[EINDEUTIG]),Kursliste[EINDEUTIG],0),2),0)</f>
        <v>0</v>
      </c>
      <c r="I37" s="7">
        <f>IFERROR(INDEX(Kursliste[],MATCH(SUMPRODUCT((Kursliste[TAG]=Kursplan[[#Headers],[SAMSTAG]])*(ROUNDDOWN($B37,10)&gt;=ROUNDDOWN(Kursliste[ANFANGSZEIT],10))*($B37&lt;=Kursliste[ENDZEIT]),Kursliste[EINDEUTIG]),Kursliste[EINDEUTIG],0),2),0)</f>
        <v>0</v>
      </c>
    </row>
    <row r="38" spans="2:9" ht="30" customHeight="1" x14ac:dyDescent="0.2">
      <c r="B38" s="5">
        <f t="shared" si="0"/>
        <v>1.40625</v>
      </c>
      <c r="C38" s="7">
        <f>IFERROR(INDEX(Kursliste[],MATCH(SUMPRODUCT((Kursliste[TAG]=Kursplan[[#Headers],[SONNTAG]])*(ROUNDDOWN($B38,10)&gt;=ROUNDDOWN(Kursliste[ANFANGSZEIT],10))*($B38&lt;=Kursliste[ENDZEIT]),Kursliste[EINDEUTIG]),Kursliste[EINDEUTIG],0),2),0)</f>
        <v>0</v>
      </c>
      <c r="D38" s="7">
        <f>IFERROR(INDEX(Kursliste[],MATCH(SUMPRODUCT((Kursliste[TAG]=Kursplan[[#Headers],[MONTAG]])*(ROUNDDOWN($B38,10)&gt;=ROUNDDOWN(Kursliste[ANFANGSZEIT],10))*($B38&lt;=Kursliste[ENDZEIT]),Kursliste[EINDEUTIG]),Kursliste[EINDEUTIG],0),2),0)</f>
        <v>0</v>
      </c>
      <c r="E38" s="7">
        <f>IFERROR(INDEX(Kursliste[],MATCH(SUMPRODUCT((Kursliste[TAG]=Kursplan[[#Headers],[DIENSTAG]])*(ROUNDDOWN($B38,10)&gt;=ROUNDDOWN(Kursliste[ANFANGSZEIT],10))*($B38&lt;=Kursliste[ENDZEIT]),Kursliste[EINDEUTIG]),Kursliste[EINDEUTIG],0),2),0)</f>
        <v>0</v>
      </c>
      <c r="F38" s="7">
        <f>IFERROR(INDEX(Kursliste[],MATCH(SUMPRODUCT((Kursliste[TAG]=Kursplan[[#Headers],[MITTWOCH]])*(ROUNDDOWN($B38,10)&gt;=ROUNDDOWN(Kursliste[ANFANGSZEIT],10))*($B38&lt;=Kursliste[ENDZEIT]),Kursliste[EINDEUTIG]),Kursliste[EINDEUTIG],0),2),0)</f>
        <v>0</v>
      </c>
      <c r="G38" s="7">
        <f>IFERROR(INDEX(Kursliste[],MATCH(SUMPRODUCT((Kursliste[TAG]=Kursplan[[#Headers],[DONNERSTAG]])*(ROUNDDOWN($B38,10)&gt;=ROUNDDOWN(Kursliste[ANFANGSZEIT],10))*($B38&lt;=Kursliste[ENDZEIT]),Kursliste[EINDEUTIG]),Kursliste[EINDEUTIG],0),2),0)</f>
        <v>0</v>
      </c>
      <c r="H38" s="7">
        <f>IFERROR(INDEX(Kursliste[],MATCH(SUMPRODUCT((Kursliste[TAG]=Kursplan[[#Headers],[FREITAG]])*(ROUNDDOWN($B38,10)&gt;=ROUNDDOWN(Kursliste[ANFANGSZEIT],10))*($B38&lt;=Kursliste[ENDZEIT]),Kursliste[EINDEUTIG]),Kursliste[EINDEUTIG],0),2),0)</f>
        <v>0</v>
      </c>
      <c r="I38" s="7">
        <f>IFERROR(INDEX(Kursliste[],MATCH(SUMPRODUCT((Kursliste[TAG]=Kursplan[[#Headers],[SAMSTAG]])*(ROUNDDOWN($B38,10)&gt;=ROUNDDOWN(Kursliste[ANFANGSZEIT],10))*($B38&lt;=Kursliste[ENDZEIT]),Kursliste[EINDEUTIG]),Kursliste[EINDEUTIG],0),2),0)</f>
        <v>0</v>
      </c>
    </row>
    <row r="39" spans="2:9" ht="30" customHeight="1" x14ac:dyDescent="0.2">
      <c r="B39" s="5">
        <f t="shared" si="0"/>
        <v>1.4375</v>
      </c>
      <c r="C39" s="7">
        <f>IFERROR(INDEX(Kursliste[],MATCH(SUMPRODUCT((Kursliste[TAG]=Kursplan[[#Headers],[SONNTAG]])*(ROUNDDOWN($B39,10)&gt;=ROUNDDOWN(Kursliste[ANFANGSZEIT],10))*($B39&lt;=Kursliste[ENDZEIT]),Kursliste[EINDEUTIG]),Kursliste[EINDEUTIG],0),2),0)</f>
        <v>0</v>
      </c>
      <c r="D39" s="7">
        <f>IFERROR(INDEX(Kursliste[],MATCH(SUMPRODUCT((Kursliste[TAG]=Kursplan[[#Headers],[MONTAG]])*(ROUNDDOWN($B39,10)&gt;=ROUNDDOWN(Kursliste[ANFANGSZEIT],10))*($B39&lt;=Kursliste[ENDZEIT]),Kursliste[EINDEUTIG]),Kursliste[EINDEUTIG],0),2),0)</f>
        <v>0</v>
      </c>
      <c r="E39" s="7">
        <f>IFERROR(INDEX(Kursliste[],MATCH(SUMPRODUCT((Kursliste[TAG]=Kursplan[[#Headers],[DIENSTAG]])*(ROUNDDOWN($B39,10)&gt;=ROUNDDOWN(Kursliste[ANFANGSZEIT],10))*($B39&lt;=Kursliste[ENDZEIT]),Kursliste[EINDEUTIG]),Kursliste[EINDEUTIG],0),2),0)</f>
        <v>0</v>
      </c>
      <c r="F39" s="7">
        <f>IFERROR(INDEX(Kursliste[],MATCH(SUMPRODUCT((Kursliste[TAG]=Kursplan[[#Headers],[MITTWOCH]])*(ROUNDDOWN($B39,10)&gt;=ROUNDDOWN(Kursliste[ANFANGSZEIT],10))*($B39&lt;=Kursliste[ENDZEIT]),Kursliste[EINDEUTIG]),Kursliste[EINDEUTIG],0),2),0)</f>
        <v>0</v>
      </c>
      <c r="G39" s="7">
        <f>IFERROR(INDEX(Kursliste[],MATCH(SUMPRODUCT((Kursliste[TAG]=Kursplan[[#Headers],[DONNERSTAG]])*(ROUNDDOWN($B39,10)&gt;=ROUNDDOWN(Kursliste[ANFANGSZEIT],10))*($B39&lt;=Kursliste[ENDZEIT]),Kursliste[EINDEUTIG]),Kursliste[EINDEUTIG],0),2),0)</f>
        <v>0</v>
      </c>
      <c r="H39" s="7">
        <f>IFERROR(INDEX(Kursliste[],MATCH(SUMPRODUCT((Kursliste[TAG]=Kursplan[[#Headers],[FREITAG]])*(ROUNDDOWN($B39,10)&gt;=ROUNDDOWN(Kursliste[ANFANGSZEIT],10))*($B39&lt;=Kursliste[ENDZEIT]),Kursliste[EINDEUTIG]),Kursliste[EINDEUTIG],0),2),0)</f>
        <v>0</v>
      </c>
      <c r="I39" s="7">
        <f>IFERROR(INDEX(Kursliste[],MATCH(SUMPRODUCT((Kursliste[TAG]=Kursplan[[#Headers],[SAMSTAG]])*(ROUNDDOWN($B39,10)&gt;=ROUNDDOWN(Kursliste[ANFANGSZEIT],10))*($B39&lt;=Kursliste[ENDZEIT]),Kursliste[EINDEUTIG]),Kursliste[EINDEUTIG],0),2),0)</f>
        <v>0</v>
      </c>
    </row>
    <row r="40" spans="2:9" ht="30" customHeight="1" x14ac:dyDescent="0.2">
      <c r="B40" s="5">
        <f t="shared" si="0"/>
        <v>1.46875</v>
      </c>
      <c r="C40" s="7">
        <f>IFERROR(INDEX(Kursliste[],MATCH(SUMPRODUCT((Kursliste[TAG]=Kursplan[[#Headers],[SONNTAG]])*(ROUNDDOWN($B40,10)&gt;=ROUNDDOWN(Kursliste[ANFANGSZEIT],10))*($B40&lt;=Kursliste[ENDZEIT]),Kursliste[EINDEUTIG]),Kursliste[EINDEUTIG],0),2),0)</f>
        <v>0</v>
      </c>
      <c r="D40" s="7">
        <f>IFERROR(INDEX(Kursliste[],MATCH(SUMPRODUCT((Kursliste[TAG]=Kursplan[[#Headers],[MONTAG]])*(ROUNDDOWN($B40,10)&gt;=ROUNDDOWN(Kursliste[ANFANGSZEIT],10))*($B40&lt;=Kursliste[ENDZEIT]),Kursliste[EINDEUTIG]),Kursliste[EINDEUTIG],0),2),0)</f>
        <v>0</v>
      </c>
      <c r="E40" s="7">
        <f>IFERROR(INDEX(Kursliste[],MATCH(SUMPRODUCT((Kursliste[TAG]=Kursplan[[#Headers],[DIENSTAG]])*(ROUNDDOWN($B40,10)&gt;=ROUNDDOWN(Kursliste[ANFANGSZEIT],10))*($B40&lt;=Kursliste[ENDZEIT]),Kursliste[EINDEUTIG]),Kursliste[EINDEUTIG],0),2),0)</f>
        <v>0</v>
      </c>
      <c r="F40" s="7">
        <f>IFERROR(INDEX(Kursliste[],MATCH(SUMPRODUCT((Kursliste[TAG]=Kursplan[[#Headers],[MITTWOCH]])*(ROUNDDOWN($B40,10)&gt;=ROUNDDOWN(Kursliste[ANFANGSZEIT],10))*($B40&lt;=Kursliste[ENDZEIT]),Kursliste[EINDEUTIG]),Kursliste[EINDEUTIG],0),2),0)</f>
        <v>0</v>
      </c>
      <c r="G40" s="7">
        <f>IFERROR(INDEX(Kursliste[],MATCH(SUMPRODUCT((Kursliste[TAG]=Kursplan[[#Headers],[DONNERSTAG]])*(ROUNDDOWN($B40,10)&gt;=ROUNDDOWN(Kursliste[ANFANGSZEIT],10))*($B40&lt;=Kursliste[ENDZEIT]),Kursliste[EINDEUTIG]),Kursliste[EINDEUTIG],0),2),0)</f>
        <v>0</v>
      </c>
      <c r="H40" s="7">
        <f>IFERROR(INDEX(Kursliste[],MATCH(SUMPRODUCT((Kursliste[TAG]=Kursplan[[#Headers],[FREITAG]])*(ROUNDDOWN($B40,10)&gt;=ROUNDDOWN(Kursliste[ANFANGSZEIT],10))*($B40&lt;=Kursliste[ENDZEIT]),Kursliste[EINDEUTIG]),Kursliste[EINDEUTIG],0),2),0)</f>
        <v>0</v>
      </c>
      <c r="I40" s="7">
        <f>IFERROR(INDEX(Kursliste[],MATCH(SUMPRODUCT((Kursliste[TAG]=Kursplan[[#Headers],[SAMSTAG]])*(ROUNDDOWN($B40,10)&gt;=ROUNDDOWN(Kursliste[ANFANGSZEIT],10))*($B40&lt;=Kursliste[ENDZEIT]),Kursliste[EINDEUTIG]),Kursliste[EINDEUTIG],0),2),0)</f>
        <v>0</v>
      </c>
    </row>
    <row r="41" spans="2:9" ht="30" customHeight="1" x14ac:dyDescent="0.2">
      <c r="B41" s="5">
        <f t="shared" si="0"/>
        <v>1.5</v>
      </c>
      <c r="C41" s="7">
        <f>IFERROR(INDEX(Kursliste[],MATCH(SUMPRODUCT((Kursliste[TAG]=Kursplan[[#Headers],[SONNTAG]])*(ROUNDDOWN($B41,10)&gt;=ROUNDDOWN(Kursliste[ANFANGSZEIT],10))*($B41&lt;=Kursliste[ENDZEIT]),Kursliste[EINDEUTIG]),Kursliste[EINDEUTIG],0),2),0)</f>
        <v>0</v>
      </c>
      <c r="D41" s="7">
        <f>IFERROR(INDEX(Kursliste[],MATCH(SUMPRODUCT((Kursliste[TAG]=Kursplan[[#Headers],[MONTAG]])*(ROUNDDOWN($B41,10)&gt;=ROUNDDOWN(Kursliste[ANFANGSZEIT],10))*($B41&lt;=Kursliste[ENDZEIT]),Kursliste[EINDEUTIG]),Kursliste[EINDEUTIG],0),2),0)</f>
        <v>0</v>
      </c>
      <c r="E41" s="7">
        <f>IFERROR(INDEX(Kursliste[],MATCH(SUMPRODUCT((Kursliste[TAG]=Kursplan[[#Headers],[DIENSTAG]])*(ROUNDDOWN($B41,10)&gt;=ROUNDDOWN(Kursliste[ANFANGSZEIT],10))*($B41&lt;=Kursliste[ENDZEIT]),Kursliste[EINDEUTIG]),Kursliste[EINDEUTIG],0),2),0)</f>
        <v>0</v>
      </c>
      <c r="F41" s="7">
        <f>IFERROR(INDEX(Kursliste[],MATCH(SUMPRODUCT((Kursliste[TAG]=Kursplan[[#Headers],[MITTWOCH]])*(ROUNDDOWN($B41,10)&gt;=ROUNDDOWN(Kursliste[ANFANGSZEIT],10))*($B41&lt;=Kursliste[ENDZEIT]),Kursliste[EINDEUTIG]),Kursliste[EINDEUTIG],0),2),0)</f>
        <v>0</v>
      </c>
      <c r="G41" s="7">
        <f>IFERROR(INDEX(Kursliste[],MATCH(SUMPRODUCT((Kursliste[TAG]=Kursplan[[#Headers],[DONNERSTAG]])*(ROUNDDOWN($B41,10)&gt;=ROUNDDOWN(Kursliste[ANFANGSZEIT],10))*($B41&lt;=Kursliste[ENDZEIT]),Kursliste[EINDEUTIG]),Kursliste[EINDEUTIG],0),2),0)</f>
        <v>0</v>
      </c>
      <c r="H41" s="7">
        <f>IFERROR(INDEX(Kursliste[],MATCH(SUMPRODUCT((Kursliste[TAG]=Kursplan[[#Headers],[FREITAG]])*(ROUNDDOWN($B41,10)&gt;=ROUNDDOWN(Kursliste[ANFANGSZEIT],10))*($B41&lt;=Kursliste[ENDZEIT]),Kursliste[EINDEUTIG]),Kursliste[EINDEUTIG],0),2),0)</f>
        <v>0</v>
      </c>
      <c r="I41" s="7">
        <f>IFERROR(INDEX(Kursliste[],MATCH(SUMPRODUCT((Kursliste[TAG]=Kursplan[[#Headers],[SAMSTAG]])*(ROUNDDOWN($B41,10)&gt;=ROUNDDOWN(Kursliste[ANFANGSZEIT],10))*($B41&lt;=Kursliste[ENDZEIT]),Kursliste[EINDEUTIG]),Kursliste[EINDEUTIG],0),2),0)</f>
        <v>0</v>
      </c>
    </row>
    <row r="42" spans="2:9" ht="30" customHeight="1" x14ac:dyDescent="0.2">
      <c r="B42" s="5">
        <f t="shared" si="0"/>
        <v>1.53125</v>
      </c>
      <c r="C42" s="7">
        <f>IFERROR(INDEX(Kursliste[],MATCH(SUMPRODUCT((Kursliste[TAG]=Kursplan[[#Headers],[SONNTAG]])*(ROUNDDOWN($B42,10)&gt;=ROUNDDOWN(Kursliste[ANFANGSZEIT],10))*($B42&lt;=Kursliste[ENDZEIT]),Kursliste[EINDEUTIG]),Kursliste[EINDEUTIG],0),2),0)</f>
        <v>0</v>
      </c>
      <c r="D42" s="7">
        <f>IFERROR(INDEX(Kursliste[],MATCH(SUMPRODUCT((Kursliste[TAG]=Kursplan[[#Headers],[MONTAG]])*(ROUNDDOWN($B42,10)&gt;=ROUNDDOWN(Kursliste[ANFANGSZEIT],10))*($B42&lt;=Kursliste[ENDZEIT]),Kursliste[EINDEUTIG]),Kursliste[EINDEUTIG],0),2),0)</f>
        <v>0</v>
      </c>
      <c r="E42" s="7">
        <f>IFERROR(INDEX(Kursliste[],MATCH(SUMPRODUCT((Kursliste[TAG]=Kursplan[[#Headers],[DIENSTAG]])*(ROUNDDOWN($B42,10)&gt;=ROUNDDOWN(Kursliste[ANFANGSZEIT],10))*($B42&lt;=Kursliste[ENDZEIT]),Kursliste[EINDEUTIG]),Kursliste[EINDEUTIG],0),2),0)</f>
        <v>0</v>
      </c>
      <c r="F42" s="7">
        <f>IFERROR(INDEX(Kursliste[],MATCH(SUMPRODUCT((Kursliste[TAG]=Kursplan[[#Headers],[MITTWOCH]])*(ROUNDDOWN($B42,10)&gt;=ROUNDDOWN(Kursliste[ANFANGSZEIT],10))*($B42&lt;=Kursliste[ENDZEIT]),Kursliste[EINDEUTIG]),Kursliste[EINDEUTIG],0),2),0)</f>
        <v>0</v>
      </c>
      <c r="G42" s="7">
        <f>IFERROR(INDEX(Kursliste[],MATCH(SUMPRODUCT((Kursliste[TAG]=Kursplan[[#Headers],[DONNERSTAG]])*(ROUNDDOWN($B42,10)&gt;=ROUNDDOWN(Kursliste[ANFANGSZEIT],10))*($B42&lt;=Kursliste[ENDZEIT]),Kursliste[EINDEUTIG]),Kursliste[EINDEUTIG],0),2),0)</f>
        <v>0</v>
      </c>
      <c r="H42" s="7">
        <f>IFERROR(INDEX(Kursliste[],MATCH(SUMPRODUCT((Kursliste[TAG]=Kursplan[[#Headers],[FREITAG]])*(ROUNDDOWN($B42,10)&gt;=ROUNDDOWN(Kursliste[ANFANGSZEIT],10))*($B42&lt;=Kursliste[ENDZEIT]),Kursliste[EINDEUTIG]),Kursliste[EINDEUTIG],0),2),0)</f>
        <v>0</v>
      </c>
      <c r="I42" s="7">
        <f>IFERROR(INDEX(Kursliste[],MATCH(SUMPRODUCT((Kursliste[TAG]=Kursplan[[#Headers],[SAMSTAG]])*(ROUNDDOWN($B42,10)&gt;=ROUNDDOWN(Kursliste[ANFANGSZEIT],10))*($B42&lt;=Kursliste[ENDZEIT]),Kursliste[EINDEUTIG]),Kursliste[EINDEUTIG],0),2),0)</f>
        <v>0</v>
      </c>
    </row>
    <row r="43" spans="2:9" ht="30" customHeight="1" x14ac:dyDescent="0.2">
      <c r="B43" s="5">
        <f t="shared" si="0"/>
        <v>1.5625</v>
      </c>
      <c r="C43" s="7">
        <f>IFERROR(INDEX(Kursliste[],MATCH(SUMPRODUCT((Kursliste[TAG]=Kursplan[[#Headers],[SONNTAG]])*(ROUNDDOWN($B43,10)&gt;=ROUNDDOWN(Kursliste[ANFANGSZEIT],10))*($B43&lt;=Kursliste[ENDZEIT]),Kursliste[EINDEUTIG]),Kursliste[EINDEUTIG],0),2),0)</f>
        <v>0</v>
      </c>
      <c r="D43" s="7">
        <f>IFERROR(INDEX(Kursliste[],MATCH(SUMPRODUCT((Kursliste[TAG]=Kursplan[[#Headers],[MONTAG]])*(ROUNDDOWN($B43,10)&gt;=ROUNDDOWN(Kursliste[ANFANGSZEIT],10))*($B43&lt;=Kursliste[ENDZEIT]),Kursliste[EINDEUTIG]),Kursliste[EINDEUTIG],0),2),0)</f>
        <v>0</v>
      </c>
      <c r="E43" s="7">
        <f>IFERROR(INDEX(Kursliste[],MATCH(SUMPRODUCT((Kursliste[TAG]=Kursplan[[#Headers],[DIENSTAG]])*(ROUNDDOWN($B43,10)&gt;=ROUNDDOWN(Kursliste[ANFANGSZEIT],10))*($B43&lt;=Kursliste[ENDZEIT]),Kursliste[EINDEUTIG]),Kursliste[EINDEUTIG],0),2),0)</f>
        <v>0</v>
      </c>
      <c r="F43" s="7">
        <f>IFERROR(INDEX(Kursliste[],MATCH(SUMPRODUCT((Kursliste[TAG]=Kursplan[[#Headers],[MITTWOCH]])*(ROUNDDOWN($B43,10)&gt;=ROUNDDOWN(Kursliste[ANFANGSZEIT],10))*($B43&lt;=Kursliste[ENDZEIT]),Kursliste[EINDEUTIG]),Kursliste[EINDEUTIG],0),2),0)</f>
        <v>0</v>
      </c>
      <c r="G43" s="7">
        <f>IFERROR(INDEX(Kursliste[],MATCH(SUMPRODUCT((Kursliste[TAG]=Kursplan[[#Headers],[DONNERSTAG]])*(ROUNDDOWN($B43,10)&gt;=ROUNDDOWN(Kursliste[ANFANGSZEIT],10))*($B43&lt;=Kursliste[ENDZEIT]),Kursliste[EINDEUTIG]),Kursliste[EINDEUTIG],0),2),0)</f>
        <v>0</v>
      </c>
      <c r="H43" s="7">
        <f>IFERROR(INDEX(Kursliste[],MATCH(SUMPRODUCT((Kursliste[TAG]=Kursplan[[#Headers],[FREITAG]])*(ROUNDDOWN($B43,10)&gt;=ROUNDDOWN(Kursliste[ANFANGSZEIT],10))*($B43&lt;=Kursliste[ENDZEIT]),Kursliste[EINDEUTIG]),Kursliste[EINDEUTIG],0),2),0)</f>
        <v>0</v>
      </c>
      <c r="I43" s="7">
        <f>IFERROR(INDEX(Kursliste[],MATCH(SUMPRODUCT((Kursliste[TAG]=Kursplan[[#Headers],[SAMSTAG]])*(ROUNDDOWN($B43,10)&gt;=ROUNDDOWN(Kursliste[ANFANGSZEIT],10))*($B43&lt;=Kursliste[ENDZEIT]),Kursliste[EINDEUTIG]),Kursliste[EINDEUTIG],0),2),0)</f>
        <v>0</v>
      </c>
    </row>
    <row r="44" spans="2:9" ht="30" customHeight="1" x14ac:dyDescent="0.2">
      <c r="B44" s="5">
        <f t="shared" si="0"/>
        <v>1.59375</v>
      </c>
      <c r="C44" s="7">
        <f>IFERROR(INDEX(Kursliste[],MATCH(SUMPRODUCT((Kursliste[TAG]=Kursplan[[#Headers],[SONNTAG]])*(ROUNDDOWN($B44,10)&gt;=ROUNDDOWN(Kursliste[ANFANGSZEIT],10))*($B44&lt;=Kursliste[ENDZEIT]),Kursliste[EINDEUTIG]),Kursliste[EINDEUTIG],0),2),0)</f>
        <v>0</v>
      </c>
      <c r="D44" s="7">
        <f>IFERROR(INDEX(Kursliste[],MATCH(SUMPRODUCT((Kursliste[TAG]=Kursplan[[#Headers],[MONTAG]])*(ROUNDDOWN($B44,10)&gt;=ROUNDDOWN(Kursliste[ANFANGSZEIT],10))*($B44&lt;=Kursliste[ENDZEIT]),Kursliste[EINDEUTIG]),Kursliste[EINDEUTIG],0),2),0)</f>
        <v>0</v>
      </c>
      <c r="E44" s="7">
        <f>IFERROR(INDEX(Kursliste[],MATCH(SUMPRODUCT((Kursliste[TAG]=Kursplan[[#Headers],[DIENSTAG]])*(ROUNDDOWN($B44,10)&gt;=ROUNDDOWN(Kursliste[ANFANGSZEIT],10))*($B44&lt;=Kursliste[ENDZEIT]),Kursliste[EINDEUTIG]),Kursliste[EINDEUTIG],0),2),0)</f>
        <v>0</v>
      </c>
      <c r="F44" s="7">
        <f>IFERROR(INDEX(Kursliste[],MATCH(SUMPRODUCT((Kursliste[TAG]=Kursplan[[#Headers],[MITTWOCH]])*(ROUNDDOWN($B44,10)&gt;=ROUNDDOWN(Kursliste[ANFANGSZEIT],10))*($B44&lt;=Kursliste[ENDZEIT]),Kursliste[EINDEUTIG]),Kursliste[EINDEUTIG],0),2),0)</f>
        <v>0</v>
      </c>
      <c r="G44" s="7">
        <f>IFERROR(INDEX(Kursliste[],MATCH(SUMPRODUCT((Kursliste[TAG]=Kursplan[[#Headers],[DONNERSTAG]])*(ROUNDDOWN($B44,10)&gt;=ROUNDDOWN(Kursliste[ANFANGSZEIT],10))*($B44&lt;=Kursliste[ENDZEIT]),Kursliste[EINDEUTIG]),Kursliste[EINDEUTIG],0),2),0)</f>
        <v>0</v>
      </c>
      <c r="H44" s="7">
        <f>IFERROR(INDEX(Kursliste[],MATCH(SUMPRODUCT((Kursliste[TAG]=Kursplan[[#Headers],[FREITAG]])*(ROUNDDOWN($B44,10)&gt;=ROUNDDOWN(Kursliste[ANFANGSZEIT],10))*($B44&lt;=Kursliste[ENDZEIT]),Kursliste[EINDEUTIG]),Kursliste[EINDEUTIG],0),2),0)</f>
        <v>0</v>
      </c>
      <c r="I44" s="7">
        <f>IFERROR(INDEX(Kursliste[],MATCH(SUMPRODUCT((Kursliste[TAG]=Kursplan[[#Headers],[SAMSTAG]])*(ROUNDDOWN($B44,10)&gt;=ROUNDDOWN(Kursliste[ANFANGSZEIT],10))*($B44&lt;=Kursliste[ENDZEIT]),Kursliste[EINDEUTIG]),Kursliste[EINDEUTIG],0),2),0)</f>
        <v>0</v>
      </c>
    </row>
    <row r="45" spans="2:9" ht="30" customHeight="1" x14ac:dyDescent="0.2">
      <c r="B45" s="5">
        <f t="shared" si="0"/>
        <v>1.625</v>
      </c>
      <c r="C45" s="7">
        <f>IFERROR(INDEX(Kursliste[],MATCH(SUMPRODUCT((Kursliste[TAG]=Kursplan[[#Headers],[SONNTAG]])*(ROUNDDOWN($B45,10)&gt;=ROUNDDOWN(Kursliste[ANFANGSZEIT],10))*($B45&lt;=Kursliste[ENDZEIT]),Kursliste[EINDEUTIG]),Kursliste[EINDEUTIG],0),2),0)</f>
        <v>0</v>
      </c>
      <c r="D45" s="7">
        <f>IFERROR(INDEX(Kursliste[],MATCH(SUMPRODUCT((Kursliste[TAG]=Kursplan[[#Headers],[MONTAG]])*(ROUNDDOWN($B45,10)&gt;=ROUNDDOWN(Kursliste[ANFANGSZEIT],10))*($B45&lt;=Kursliste[ENDZEIT]),Kursliste[EINDEUTIG]),Kursliste[EINDEUTIG],0),2),0)</f>
        <v>0</v>
      </c>
      <c r="E45" s="7">
        <f>IFERROR(INDEX(Kursliste[],MATCH(SUMPRODUCT((Kursliste[TAG]=Kursplan[[#Headers],[DIENSTAG]])*(ROUNDDOWN($B45,10)&gt;=ROUNDDOWN(Kursliste[ANFANGSZEIT],10))*($B45&lt;=Kursliste[ENDZEIT]),Kursliste[EINDEUTIG]),Kursliste[EINDEUTIG],0),2),0)</f>
        <v>0</v>
      </c>
      <c r="F45" s="7">
        <f>IFERROR(INDEX(Kursliste[],MATCH(SUMPRODUCT((Kursliste[TAG]=Kursplan[[#Headers],[MITTWOCH]])*(ROUNDDOWN($B45,10)&gt;=ROUNDDOWN(Kursliste[ANFANGSZEIT],10))*($B45&lt;=Kursliste[ENDZEIT]),Kursliste[EINDEUTIG]),Kursliste[EINDEUTIG],0),2),0)</f>
        <v>0</v>
      </c>
      <c r="G45" s="7">
        <f>IFERROR(INDEX(Kursliste[],MATCH(SUMPRODUCT((Kursliste[TAG]=Kursplan[[#Headers],[DONNERSTAG]])*(ROUNDDOWN($B45,10)&gt;=ROUNDDOWN(Kursliste[ANFANGSZEIT],10))*($B45&lt;=Kursliste[ENDZEIT]),Kursliste[EINDEUTIG]),Kursliste[EINDEUTIG],0),2),0)</f>
        <v>0</v>
      </c>
      <c r="H45" s="7">
        <f>IFERROR(INDEX(Kursliste[],MATCH(SUMPRODUCT((Kursliste[TAG]=Kursplan[[#Headers],[FREITAG]])*(ROUNDDOWN($B45,10)&gt;=ROUNDDOWN(Kursliste[ANFANGSZEIT],10))*($B45&lt;=Kursliste[ENDZEIT]),Kursliste[EINDEUTIG]),Kursliste[EINDEUTIG],0),2),0)</f>
        <v>0</v>
      </c>
      <c r="I45" s="7">
        <f>IFERROR(INDEX(Kursliste[],MATCH(SUMPRODUCT((Kursliste[TAG]=Kursplan[[#Headers],[SAMSTAG]])*(ROUNDDOWN($B45,10)&gt;=ROUNDDOWN(Kursliste[ANFANGSZEIT],10))*($B45&lt;=Kursliste[ENDZEIT]),Kursliste[EINDEUTIG]),Kursliste[EINDEUTIG],0),2),0)</f>
        <v>0</v>
      </c>
    </row>
    <row r="46" spans="2:9" ht="30" customHeight="1" x14ac:dyDescent="0.2">
      <c r="B46" s="5">
        <f t="shared" si="0"/>
        <v>1.65625</v>
      </c>
      <c r="C46" s="7">
        <f>IFERROR(INDEX(Kursliste[],MATCH(SUMPRODUCT((Kursliste[TAG]=Kursplan[[#Headers],[SONNTAG]])*(ROUNDDOWN($B46,10)&gt;=ROUNDDOWN(Kursliste[ANFANGSZEIT],10))*($B46&lt;=Kursliste[ENDZEIT]),Kursliste[EINDEUTIG]),Kursliste[EINDEUTIG],0),2),0)</f>
        <v>0</v>
      </c>
      <c r="D46" s="7">
        <f>IFERROR(INDEX(Kursliste[],MATCH(SUMPRODUCT((Kursliste[TAG]=Kursplan[[#Headers],[MONTAG]])*(ROUNDDOWN($B46,10)&gt;=ROUNDDOWN(Kursliste[ANFANGSZEIT],10))*($B46&lt;=Kursliste[ENDZEIT]),Kursliste[EINDEUTIG]),Kursliste[EINDEUTIG],0),2),0)</f>
        <v>0</v>
      </c>
      <c r="E46" s="7">
        <f>IFERROR(INDEX(Kursliste[],MATCH(SUMPRODUCT((Kursliste[TAG]=Kursplan[[#Headers],[DIENSTAG]])*(ROUNDDOWN($B46,10)&gt;=ROUNDDOWN(Kursliste[ANFANGSZEIT],10))*($B46&lt;=Kursliste[ENDZEIT]),Kursliste[EINDEUTIG]),Kursliste[EINDEUTIG],0),2),0)</f>
        <v>0</v>
      </c>
      <c r="F46" s="7">
        <f>IFERROR(INDEX(Kursliste[],MATCH(SUMPRODUCT((Kursliste[TAG]=Kursplan[[#Headers],[MITTWOCH]])*(ROUNDDOWN($B46,10)&gt;=ROUNDDOWN(Kursliste[ANFANGSZEIT],10))*($B46&lt;=Kursliste[ENDZEIT]),Kursliste[EINDEUTIG]),Kursliste[EINDEUTIG],0),2),0)</f>
        <v>0</v>
      </c>
      <c r="G46" s="7">
        <f>IFERROR(INDEX(Kursliste[],MATCH(SUMPRODUCT((Kursliste[TAG]=Kursplan[[#Headers],[DONNERSTAG]])*(ROUNDDOWN($B46,10)&gt;=ROUNDDOWN(Kursliste[ANFANGSZEIT],10))*($B46&lt;=Kursliste[ENDZEIT]),Kursliste[EINDEUTIG]),Kursliste[EINDEUTIG],0),2),0)</f>
        <v>0</v>
      </c>
      <c r="H46" s="7">
        <f>IFERROR(INDEX(Kursliste[],MATCH(SUMPRODUCT((Kursliste[TAG]=Kursplan[[#Headers],[FREITAG]])*(ROUNDDOWN($B46,10)&gt;=ROUNDDOWN(Kursliste[ANFANGSZEIT],10))*($B46&lt;=Kursliste[ENDZEIT]),Kursliste[EINDEUTIG]),Kursliste[EINDEUTIG],0),2),0)</f>
        <v>0</v>
      </c>
      <c r="I46" s="7">
        <f>IFERROR(INDEX(Kursliste[],MATCH(SUMPRODUCT((Kursliste[TAG]=Kursplan[[#Headers],[SAMSTAG]])*(ROUNDDOWN($B46,10)&gt;=ROUNDDOWN(Kursliste[ANFANGSZEIT],10))*($B46&lt;=Kursliste[ENDZEIT]),Kursliste[EINDEUTIG]),Kursliste[EINDEUTIG],0),2),0)</f>
        <v>0</v>
      </c>
    </row>
    <row r="47" spans="2:9" ht="30" customHeight="1" x14ac:dyDescent="0.2">
      <c r="B47" s="5">
        <f t="shared" si="0"/>
        <v>1.6875</v>
      </c>
      <c r="C47" s="7">
        <f>IFERROR(INDEX(Kursliste[],MATCH(SUMPRODUCT((Kursliste[TAG]=Kursplan[[#Headers],[SONNTAG]])*(ROUNDDOWN($B47,10)&gt;=ROUNDDOWN(Kursliste[ANFANGSZEIT],10))*($B47&lt;=Kursliste[ENDZEIT]),Kursliste[EINDEUTIG]),Kursliste[EINDEUTIG],0),2),0)</f>
        <v>0</v>
      </c>
      <c r="D47" s="7">
        <f>IFERROR(INDEX(Kursliste[],MATCH(SUMPRODUCT((Kursliste[TAG]=Kursplan[[#Headers],[MONTAG]])*(ROUNDDOWN($B47,10)&gt;=ROUNDDOWN(Kursliste[ANFANGSZEIT],10))*($B47&lt;=Kursliste[ENDZEIT]),Kursliste[EINDEUTIG]),Kursliste[EINDEUTIG],0),2),0)</f>
        <v>0</v>
      </c>
      <c r="E47" s="7">
        <f>IFERROR(INDEX(Kursliste[],MATCH(SUMPRODUCT((Kursliste[TAG]=Kursplan[[#Headers],[DIENSTAG]])*(ROUNDDOWN($B47,10)&gt;=ROUNDDOWN(Kursliste[ANFANGSZEIT],10))*($B47&lt;=Kursliste[ENDZEIT]),Kursliste[EINDEUTIG]),Kursliste[EINDEUTIG],0),2),0)</f>
        <v>0</v>
      </c>
      <c r="F47" s="7">
        <f>IFERROR(INDEX(Kursliste[],MATCH(SUMPRODUCT((Kursliste[TAG]=Kursplan[[#Headers],[MITTWOCH]])*(ROUNDDOWN($B47,10)&gt;=ROUNDDOWN(Kursliste[ANFANGSZEIT],10))*($B47&lt;=Kursliste[ENDZEIT]),Kursliste[EINDEUTIG]),Kursliste[EINDEUTIG],0),2),0)</f>
        <v>0</v>
      </c>
      <c r="G47" s="7">
        <f>IFERROR(INDEX(Kursliste[],MATCH(SUMPRODUCT((Kursliste[TAG]=Kursplan[[#Headers],[DONNERSTAG]])*(ROUNDDOWN($B47,10)&gt;=ROUNDDOWN(Kursliste[ANFANGSZEIT],10))*($B47&lt;=Kursliste[ENDZEIT]),Kursliste[EINDEUTIG]),Kursliste[EINDEUTIG],0),2),0)</f>
        <v>0</v>
      </c>
      <c r="H47" s="7">
        <f>IFERROR(INDEX(Kursliste[],MATCH(SUMPRODUCT((Kursliste[TAG]=Kursplan[[#Headers],[FREITAG]])*(ROUNDDOWN($B47,10)&gt;=ROUNDDOWN(Kursliste[ANFANGSZEIT],10))*($B47&lt;=Kursliste[ENDZEIT]),Kursliste[EINDEUTIG]),Kursliste[EINDEUTIG],0),2),0)</f>
        <v>0</v>
      </c>
      <c r="I47" s="7">
        <f>IFERROR(INDEX(Kursliste[],MATCH(SUMPRODUCT((Kursliste[TAG]=Kursplan[[#Headers],[SAMSTAG]])*(ROUNDDOWN($B47,10)&gt;=ROUNDDOWN(Kursliste[ANFANGSZEIT],10))*($B47&lt;=Kursliste[ENDZEIT]),Kursliste[EINDEUTIG]),Kursliste[EINDEUTIG],0),2),0)</f>
        <v>0</v>
      </c>
    </row>
    <row r="48" spans="2:9" ht="30" customHeight="1" x14ac:dyDescent="0.2">
      <c r="B48" s="5">
        <f t="shared" si="0"/>
        <v>1.71875</v>
      </c>
      <c r="C48" s="7">
        <f>IFERROR(INDEX(Kursliste[],MATCH(SUMPRODUCT((Kursliste[TAG]=Kursplan[[#Headers],[SONNTAG]])*(ROUNDDOWN($B48,10)&gt;=ROUNDDOWN(Kursliste[ANFANGSZEIT],10))*($B48&lt;=Kursliste[ENDZEIT]),Kursliste[EINDEUTIG]),Kursliste[EINDEUTIG],0),2),0)</f>
        <v>0</v>
      </c>
      <c r="D48" s="7">
        <f>IFERROR(INDEX(Kursliste[],MATCH(SUMPRODUCT((Kursliste[TAG]=Kursplan[[#Headers],[MONTAG]])*(ROUNDDOWN($B48,10)&gt;=ROUNDDOWN(Kursliste[ANFANGSZEIT],10))*($B48&lt;=Kursliste[ENDZEIT]),Kursliste[EINDEUTIG]),Kursliste[EINDEUTIG],0),2),0)</f>
        <v>0</v>
      </c>
      <c r="E48" s="7">
        <f>IFERROR(INDEX(Kursliste[],MATCH(SUMPRODUCT((Kursliste[TAG]=Kursplan[[#Headers],[DIENSTAG]])*(ROUNDDOWN($B48,10)&gt;=ROUNDDOWN(Kursliste[ANFANGSZEIT],10))*($B48&lt;=Kursliste[ENDZEIT]),Kursliste[EINDEUTIG]),Kursliste[EINDEUTIG],0),2),0)</f>
        <v>0</v>
      </c>
      <c r="F48" s="7">
        <f>IFERROR(INDEX(Kursliste[],MATCH(SUMPRODUCT((Kursliste[TAG]=Kursplan[[#Headers],[MITTWOCH]])*(ROUNDDOWN($B48,10)&gt;=ROUNDDOWN(Kursliste[ANFANGSZEIT],10))*($B48&lt;=Kursliste[ENDZEIT]),Kursliste[EINDEUTIG]),Kursliste[EINDEUTIG],0),2),0)</f>
        <v>0</v>
      </c>
      <c r="G48" s="7">
        <f>IFERROR(INDEX(Kursliste[],MATCH(SUMPRODUCT((Kursliste[TAG]=Kursplan[[#Headers],[DONNERSTAG]])*(ROUNDDOWN($B48,10)&gt;=ROUNDDOWN(Kursliste[ANFANGSZEIT],10))*($B48&lt;=Kursliste[ENDZEIT]),Kursliste[EINDEUTIG]),Kursliste[EINDEUTIG],0),2),0)</f>
        <v>0</v>
      </c>
      <c r="H48" s="7">
        <f>IFERROR(INDEX(Kursliste[],MATCH(SUMPRODUCT((Kursliste[TAG]=Kursplan[[#Headers],[FREITAG]])*(ROUNDDOWN($B48,10)&gt;=ROUNDDOWN(Kursliste[ANFANGSZEIT],10))*($B48&lt;=Kursliste[ENDZEIT]),Kursliste[EINDEUTIG]),Kursliste[EINDEUTIG],0),2),0)</f>
        <v>0</v>
      </c>
      <c r="I48" s="7">
        <f>IFERROR(INDEX(Kursliste[],MATCH(SUMPRODUCT((Kursliste[TAG]=Kursplan[[#Headers],[SAMSTAG]])*(ROUNDDOWN($B48,10)&gt;=ROUNDDOWN(Kursliste[ANFANGSZEIT],10))*($B48&lt;=Kursliste[ENDZEIT]),Kursliste[EINDEUTIG]),Kursliste[EINDEUTIG],0),2),0)</f>
        <v>0</v>
      </c>
    </row>
    <row r="49" spans="2:9" ht="30" customHeight="1" x14ac:dyDescent="0.2">
      <c r="B49" s="5">
        <f t="shared" si="0"/>
        <v>1.75</v>
      </c>
      <c r="C49" s="7">
        <f>IFERROR(INDEX(Kursliste[],MATCH(SUMPRODUCT((Kursliste[TAG]=Kursplan[[#Headers],[SONNTAG]])*(ROUNDDOWN($B49,10)&gt;=ROUNDDOWN(Kursliste[ANFANGSZEIT],10))*($B49&lt;=Kursliste[ENDZEIT]),Kursliste[EINDEUTIG]),Kursliste[EINDEUTIG],0),2),0)</f>
        <v>0</v>
      </c>
      <c r="D49" s="7">
        <f>IFERROR(INDEX(Kursliste[],MATCH(SUMPRODUCT((Kursliste[TAG]=Kursplan[[#Headers],[MONTAG]])*(ROUNDDOWN($B49,10)&gt;=ROUNDDOWN(Kursliste[ANFANGSZEIT],10))*($B49&lt;=Kursliste[ENDZEIT]),Kursliste[EINDEUTIG]),Kursliste[EINDEUTIG],0),2),0)</f>
        <v>0</v>
      </c>
      <c r="E49" s="7">
        <f>IFERROR(INDEX(Kursliste[],MATCH(SUMPRODUCT((Kursliste[TAG]=Kursplan[[#Headers],[DIENSTAG]])*(ROUNDDOWN($B49,10)&gt;=ROUNDDOWN(Kursliste[ANFANGSZEIT],10))*($B49&lt;=Kursliste[ENDZEIT]),Kursliste[EINDEUTIG]),Kursliste[EINDEUTIG],0),2),0)</f>
        <v>0</v>
      </c>
      <c r="F49" s="7">
        <f>IFERROR(INDEX(Kursliste[],MATCH(SUMPRODUCT((Kursliste[TAG]=Kursplan[[#Headers],[MITTWOCH]])*(ROUNDDOWN($B49,10)&gt;=ROUNDDOWN(Kursliste[ANFANGSZEIT],10))*($B49&lt;=Kursliste[ENDZEIT]),Kursliste[EINDEUTIG]),Kursliste[EINDEUTIG],0),2),0)</f>
        <v>0</v>
      </c>
      <c r="G49" s="7">
        <f>IFERROR(INDEX(Kursliste[],MATCH(SUMPRODUCT((Kursliste[TAG]=Kursplan[[#Headers],[DONNERSTAG]])*(ROUNDDOWN($B49,10)&gt;=ROUNDDOWN(Kursliste[ANFANGSZEIT],10))*($B49&lt;=Kursliste[ENDZEIT]),Kursliste[EINDEUTIG]),Kursliste[EINDEUTIG],0),2),0)</f>
        <v>0</v>
      </c>
      <c r="H49" s="7">
        <f>IFERROR(INDEX(Kursliste[],MATCH(SUMPRODUCT((Kursliste[TAG]=Kursplan[[#Headers],[FREITAG]])*(ROUNDDOWN($B49,10)&gt;=ROUNDDOWN(Kursliste[ANFANGSZEIT],10))*($B49&lt;=Kursliste[ENDZEIT]),Kursliste[EINDEUTIG]),Kursliste[EINDEUTIG],0),2),0)</f>
        <v>0</v>
      </c>
      <c r="I49" s="7">
        <f>IFERROR(INDEX(Kursliste[],MATCH(SUMPRODUCT((Kursliste[TAG]=Kursplan[[#Headers],[SAMSTAG]])*(ROUNDDOWN($B49,10)&gt;=ROUNDDOWN(Kursliste[ANFANGSZEIT],10))*($B49&lt;=Kursliste[ENDZEIT]),Kursliste[EINDEUTIG]),Kursliste[EINDEUTIG],0),2),0)</f>
        <v>0</v>
      </c>
    </row>
    <row r="50" spans="2:9" ht="30" customHeight="1" x14ac:dyDescent="0.2">
      <c r="B50" s="5">
        <f t="shared" si="0"/>
        <v>1.78125</v>
      </c>
      <c r="C50" s="7">
        <f>IFERROR(INDEX(Kursliste[],MATCH(SUMPRODUCT((Kursliste[TAG]=Kursplan[[#Headers],[SONNTAG]])*(ROUNDDOWN($B50,10)&gt;=ROUNDDOWN(Kursliste[ANFANGSZEIT],10))*($B50&lt;=Kursliste[ENDZEIT]),Kursliste[EINDEUTIG]),Kursliste[EINDEUTIG],0),2),0)</f>
        <v>0</v>
      </c>
      <c r="D50" s="7">
        <f>IFERROR(INDEX(Kursliste[],MATCH(SUMPRODUCT((Kursliste[TAG]=Kursplan[[#Headers],[MONTAG]])*(ROUNDDOWN($B50,10)&gt;=ROUNDDOWN(Kursliste[ANFANGSZEIT],10))*($B50&lt;=Kursliste[ENDZEIT]),Kursliste[EINDEUTIG]),Kursliste[EINDEUTIG],0),2),0)</f>
        <v>0</v>
      </c>
      <c r="E50" s="7">
        <f>IFERROR(INDEX(Kursliste[],MATCH(SUMPRODUCT((Kursliste[TAG]=Kursplan[[#Headers],[DIENSTAG]])*(ROUNDDOWN($B50,10)&gt;=ROUNDDOWN(Kursliste[ANFANGSZEIT],10))*($B50&lt;=Kursliste[ENDZEIT]),Kursliste[EINDEUTIG]),Kursliste[EINDEUTIG],0),2),0)</f>
        <v>0</v>
      </c>
      <c r="F50" s="7">
        <f>IFERROR(INDEX(Kursliste[],MATCH(SUMPRODUCT((Kursliste[TAG]=Kursplan[[#Headers],[MITTWOCH]])*(ROUNDDOWN($B50,10)&gt;=ROUNDDOWN(Kursliste[ANFANGSZEIT],10))*($B50&lt;=Kursliste[ENDZEIT]),Kursliste[EINDEUTIG]),Kursliste[EINDEUTIG],0),2),0)</f>
        <v>0</v>
      </c>
      <c r="G50" s="7">
        <f>IFERROR(INDEX(Kursliste[],MATCH(SUMPRODUCT((Kursliste[TAG]=Kursplan[[#Headers],[DONNERSTAG]])*(ROUNDDOWN($B50,10)&gt;=ROUNDDOWN(Kursliste[ANFANGSZEIT],10))*($B50&lt;=Kursliste[ENDZEIT]),Kursliste[EINDEUTIG]),Kursliste[EINDEUTIG],0),2),0)</f>
        <v>0</v>
      </c>
      <c r="H50" s="7">
        <f>IFERROR(INDEX(Kursliste[],MATCH(SUMPRODUCT((Kursliste[TAG]=Kursplan[[#Headers],[FREITAG]])*(ROUNDDOWN($B50,10)&gt;=ROUNDDOWN(Kursliste[ANFANGSZEIT],10))*($B50&lt;=Kursliste[ENDZEIT]),Kursliste[EINDEUTIG]),Kursliste[EINDEUTIG],0),2),0)</f>
        <v>0</v>
      </c>
      <c r="I50" s="7">
        <f>IFERROR(INDEX(Kursliste[],MATCH(SUMPRODUCT((Kursliste[TAG]=Kursplan[[#Headers],[SAMSTAG]])*(ROUNDDOWN($B50,10)&gt;=ROUNDDOWN(Kursliste[ANFANGSZEIT],10))*($B50&lt;=Kursliste[ENDZEIT]),Kursliste[EINDEUTIG]),Kursliste[EINDEUTIG],0),2),0)</f>
        <v>0</v>
      </c>
    </row>
    <row r="51" spans="2:9" ht="30" customHeight="1" x14ac:dyDescent="0.2">
      <c r="B51" s="5">
        <f t="shared" si="0"/>
        <v>1.8125</v>
      </c>
      <c r="C51" s="7">
        <f>IFERROR(INDEX(Kursliste[],MATCH(SUMPRODUCT((Kursliste[TAG]=Kursplan[[#Headers],[SONNTAG]])*(ROUNDDOWN($B51,10)&gt;=ROUNDDOWN(Kursliste[ANFANGSZEIT],10))*($B51&lt;=Kursliste[ENDZEIT]),Kursliste[EINDEUTIG]),Kursliste[EINDEUTIG],0),2),0)</f>
        <v>0</v>
      </c>
      <c r="D51" s="7">
        <f>IFERROR(INDEX(Kursliste[],MATCH(SUMPRODUCT((Kursliste[TAG]=Kursplan[[#Headers],[MONTAG]])*(ROUNDDOWN($B51,10)&gt;=ROUNDDOWN(Kursliste[ANFANGSZEIT],10))*($B51&lt;=Kursliste[ENDZEIT]),Kursliste[EINDEUTIG]),Kursliste[EINDEUTIG],0),2),0)</f>
        <v>0</v>
      </c>
      <c r="E51" s="7">
        <f>IFERROR(INDEX(Kursliste[],MATCH(SUMPRODUCT((Kursliste[TAG]=Kursplan[[#Headers],[DIENSTAG]])*(ROUNDDOWN($B51,10)&gt;=ROUNDDOWN(Kursliste[ANFANGSZEIT],10))*($B51&lt;=Kursliste[ENDZEIT]),Kursliste[EINDEUTIG]),Kursliste[EINDEUTIG],0),2),0)</f>
        <v>0</v>
      </c>
      <c r="F51" s="7">
        <f>IFERROR(INDEX(Kursliste[],MATCH(SUMPRODUCT((Kursliste[TAG]=Kursplan[[#Headers],[MITTWOCH]])*(ROUNDDOWN($B51,10)&gt;=ROUNDDOWN(Kursliste[ANFANGSZEIT],10))*($B51&lt;=Kursliste[ENDZEIT]),Kursliste[EINDEUTIG]),Kursliste[EINDEUTIG],0),2),0)</f>
        <v>0</v>
      </c>
      <c r="G51" s="7">
        <f>IFERROR(INDEX(Kursliste[],MATCH(SUMPRODUCT((Kursliste[TAG]=Kursplan[[#Headers],[DONNERSTAG]])*(ROUNDDOWN($B51,10)&gt;=ROUNDDOWN(Kursliste[ANFANGSZEIT],10))*($B51&lt;=Kursliste[ENDZEIT]),Kursliste[EINDEUTIG]),Kursliste[EINDEUTIG],0),2),0)</f>
        <v>0</v>
      </c>
      <c r="H51" s="7">
        <f>IFERROR(INDEX(Kursliste[],MATCH(SUMPRODUCT((Kursliste[TAG]=Kursplan[[#Headers],[FREITAG]])*(ROUNDDOWN($B51,10)&gt;=ROUNDDOWN(Kursliste[ANFANGSZEIT],10))*($B51&lt;=Kursliste[ENDZEIT]),Kursliste[EINDEUTIG]),Kursliste[EINDEUTIG],0),2),0)</f>
        <v>0</v>
      </c>
      <c r="I51" s="7">
        <f>IFERROR(INDEX(Kursliste[],MATCH(SUMPRODUCT((Kursliste[TAG]=Kursplan[[#Headers],[SAMSTAG]])*(ROUNDDOWN($B51,10)&gt;=ROUNDDOWN(Kursliste[ANFANGSZEIT],10))*($B51&lt;=Kursliste[ENDZEIT]),Kursliste[EINDEUTIG]),Kursliste[EINDEUTIG],0),2),0)</f>
        <v>0</v>
      </c>
    </row>
    <row r="52" spans="2:9" ht="30" customHeight="1" x14ac:dyDescent="0.2">
      <c r="B52" s="5">
        <f t="shared" si="0"/>
        <v>1.84375</v>
      </c>
      <c r="C52" s="7">
        <f>IFERROR(INDEX(Kursliste[],MATCH(SUMPRODUCT((Kursliste[TAG]=Kursplan[[#Headers],[SONNTAG]])*(ROUNDDOWN($B52,10)&gt;=ROUNDDOWN(Kursliste[ANFANGSZEIT],10))*($B52&lt;=Kursliste[ENDZEIT]),Kursliste[EINDEUTIG]),Kursliste[EINDEUTIG],0),2),0)</f>
        <v>0</v>
      </c>
      <c r="D52" s="7">
        <f>IFERROR(INDEX(Kursliste[],MATCH(SUMPRODUCT((Kursliste[TAG]=Kursplan[[#Headers],[MONTAG]])*(ROUNDDOWN($B52,10)&gt;=ROUNDDOWN(Kursliste[ANFANGSZEIT],10))*($B52&lt;=Kursliste[ENDZEIT]),Kursliste[EINDEUTIG]),Kursliste[EINDEUTIG],0),2),0)</f>
        <v>0</v>
      </c>
      <c r="E52" s="7">
        <f>IFERROR(INDEX(Kursliste[],MATCH(SUMPRODUCT((Kursliste[TAG]=Kursplan[[#Headers],[DIENSTAG]])*(ROUNDDOWN($B52,10)&gt;=ROUNDDOWN(Kursliste[ANFANGSZEIT],10))*($B52&lt;=Kursliste[ENDZEIT]),Kursliste[EINDEUTIG]),Kursliste[EINDEUTIG],0),2),0)</f>
        <v>0</v>
      </c>
      <c r="F52" s="7">
        <f>IFERROR(INDEX(Kursliste[],MATCH(SUMPRODUCT((Kursliste[TAG]=Kursplan[[#Headers],[MITTWOCH]])*(ROUNDDOWN($B52,10)&gt;=ROUNDDOWN(Kursliste[ANFANGSZEIT],10))*($B52&lt;=Kursliste[ENDZEIT]),Kursliste[EINDEUTIG]),Kursliste[EINDEUTIG],0),2),0)</f>
        <v>0</v>
      </c>
      <c r="G52" s="7">
        <f>IFERROR(INDEX(Kursliste[],MATCH(SUMPRODUCT((Kursliste[TAG]=Kursplan[[#Headers],[DONNERSTAG]])*(ROUNDDOWN($B52,10)&gt;=ROUNDDOWN(Kursliste[ANFANGSZEIT],10))*($B52&lt;=Kursliste[ENDZEIT]),Kursliste[EINDEUTIG]),Kursliste[EINDEUTIG],0),2),0)</f>
        <v>0</v>
      </c>
      <c r="H52" s="7">
        <f>IFERROR(INDEX(Kursliste[],MATCH(SUMPRODUCT((Kursliste[TAG]=Kursplan[[#Headers],[FREITAG]])*(ROUNDDOWN($B52,10)&gt;=ROUNDDOWN(Kursliste[ANFANGSZEIT],10))*($B52&lt;=Kursliste[ENDZEIT]),Kursliste[EINDEUTIG]),Kursliste[EINDEUTIG],0),2),0)</f>
        <v>0</v>
      </c>
      <c r="I52" s="7">
        <f>IFERROR(INDEX(Kursliste[],MATCH(SUMPRODUCT((Kursliste[TAG]=Kursplan[[#Headers],[SAMSTAG]])*(ROUNDDOWN($B52,10)&gt;=ROUNDDOWN(Kursliste[ANFANGSZEIT],10))*($B52&lt;=Kursliste[ENDZEIT]),Kursliste[EINDEUTIG]),Kursliste[EINDEUTIG],0),2),0)</f>
        <v>0</v>
      </c>
    </row>
    <row r="53" spans="2:9" ht="30" customHeight="1" x14ac:dyDescent="0.2">
      <c r="B53" s="5">
        <f t="shared" si="0"/>
        <v>1.875</v>
      </c>
      <c r="C53" s="7">
        <f>IFERROR(INDEX(Kursliste[],MATCH(SUMPRODUCT((Kursliste[TAG]=Kursplan[[#Headers],[SONNTAG]])*(ROUNDDOWN($B53,10)&gt;=ROUNDDOWN(Kursliste[ANFANGSZEIT],10))*($B53&lt;=Kursliste[ENDZEIT]),Kursliste[EINDEUTIG]),Kursliste[EINDEUTIG],0),2),0)</f>
        <v>0</v>
      </c>
      <c r="D53" s="7">
        <f>IFERROR(INDEX(Kursliste[],MATCH(SUMPRODUCT((Kursliste[TAG]=Kursplan[[#Headers],[MONTAG]])*(ROUNDDOWN($B53,10)&gt;=ROUNDDOWN(Kursliste[ANFANGSZEIT],10))*($B53&lt;=Kursliste[ENDZEIT]),Kursliste[EINDEUTIG]),Kursliste[EINDEUTIG],0),2),0)</f>
        <v>0</v>
      </c>
      <c r="E53" s="7">
        <f>IFERROR(INDEX(Kursliste[],MATCH(SUMPRODUCT((Kursliste[TAG]=Kursplan[[#Headers],[DIENSTAG]])*(ROUNDDOWN($B53,10)&gt;=ROUNDDOWN(Kursliste[ANFANGSZEIT],10))*($B53&lt;=Kursliste[ENDZEIT]),Kursliste[EINDEUTIG]),Kursliste[EINDEUTIG],0),2),0)</f>
        <v>0</v>
      </c>
      <c r="F53" s="7">
        <f>IFERROR(INDEX(Kursliste[],MATCH(SUMPRODUCT((Kursliste[TAG]=Kursplan[[#Headers],[MITTWOCH]])*(ROUNDDOWN($B53,10)&gt;=ROUNDDOWN(Kursliste[ANFANGSZEIT],10))*($B53&lt;=Kursliste[ENDZEIT]),Kursliste[EINDEUTIG]),Kursliste[EINDEUTIG],0),2),0)</f>
        <v>0</v>
      </c>
      <c r="G53" s="7">
        <f>IFERROR(INDEX(Kursliste[],MATCH(SUMPRODUCT((Kursliste[TAG]=Kursplan[[#Headers],[DONNERSTAG]])*(ROUNDDOWN($B53,10)&gt;=ROUNDDOWN(Kursliste[ANFANGSZEIT],10))*($B53&lt;=Kursliste[ENDZEIT]),Kursliste[EINDEUTIG]),Kursliste[EINDEUTIG],0),2),0)</f>
        <v>0</v>
      </c>
      <c r="H53" s="7">
        <f>IFERROR(INDEX(Kursliste[],MATCH(SUMPRODUCT((Kursliste[TAG]=Kursplan[[#Headers],[FREITAG]])*(ROUNDDOWN($B53,10)&gt;=ROUNDDOWN(Kursliste[ANFANGSZEIT],10))*($B53&lt;=Kursliste[ENDZEIT]),Kursliste[EINDEUTIG]),Kursliste[EINDEUTIG],0),2),0)</f>
        <v>0</v>
      </c>
      <c r="I53" s="7">
        <f>IFERROR(INDEX(Kursliste[],MATCH(SUMPRODUCT((Kursliste[TAG]=Kursplan[[#Headers],[SAMSTAG]])*(ROUNDDOWN($B53,10)&gt;=ROUNDDOWN(Kursliste[ANFANGSZEIT],10))*($B53&lt;=Kursliste[ENDZEIT]),Kursliste[EINDEUTIG]),Kursliste[EINDEUTIG],0),2),0)</f>
        <v>0</v>
      </c>
    </row>
    <row r="54" spans="2:9" ht="30" customHeight="1" x14ac:dyDescent="0.2">
      <c r="B54" s="5">
        <f t="shared" si="0"/>
        <v>1.90625</v>
      </c>
      <c r="C54" s="7">
        <f>IFERROR(INDEX(Kursliste[],MATCH(SUMPRODUCT((Kursliste[TAG]=Kursplan[[#Headers],[SONNTAG]])*(ROUNDDOWN($B54,10)&gt;=ROUNDDOWN(Kursliste[ANFANGSZEIT],10))*($B54&lt;=Kursliste[ENDZEIT]),Kursliste[EINDEUTIG]),Kursliste[EINDEUTIG],0),2),0)</f>
        <v>0</v>
      </c>
      <c r="D54" s="7">
        <f>IFERROR(INDEX(Kursliste[],MATCH(SUMPRODUCT((Kursliste[TAG]=Kursplan[[#Headers],[MONTAG]])*(ROUNDDOWN($B54,10)&gt;=ROUNDDOWN(Kursliste[ANFANGSZEIT],10))*($B54&lt;=Kursliste[ENDZEIT]),Kursliste[EINDEUTIG]),Kursliste[EINDEUTIG],0),2),0)</f>
        <v>0</v>
      </c>
      <c r="E54" s="7">
        <f>IFERROR(INDEX(Kursliste[],MATCH(SUMPRODUCT((Kursliste[TAG]=Kursplan[[#Headers],[DIENSTAG]])*(ROUNDDOWN($B54,10)&gt;=ROUNDDOWN(Kursliste[ANFANGSZEIT],10))*($B54&lt;=Kursliste[ENDZEIT]),Kursliste[EINDEUTIG]),Kursliste[EINDEUTIG],0),2),0)</f>
        <v>0</v>
      </c>
      <c r="F54" s="7">
        <f>IFERROR(INDEX(Kursliste[],MATCH(SUMPRODUCT((Kursliste[TAG]=Kursplan[[#Headers],[MITTWOCH]])*(ROUNDDOWN($B54,10)&gt;=ROUNDDOWN(Kursliste[ANFANGSZEIT],10))*($B54&lt;=Kursliste[ENDZEIT]),Kursliste[EINDEUTIG]),Kursliste[EINDEUTIG],0),2),0)</f>
        <v>0</v>
      </c>
      <c r="G54" s="7">
        <f>IFERROR(INDEX(Kursliste[],MATCH(SUMPRODUCT((Kursliste[TAG]=Kursplan[[#Headers],[DONNERSTAG]])*(ROUNDDOWN($B54,10)&gt;=ROUNDDOWN(Kursliste[ANFANGSZEIT],10))*($B54&lt;=Kursliste[ENDZEIT]),Kursliste[EINDEUTIG]),Kursliste[EINDEUTIG],0),2),0)</f>
        <v>0</v>
      </c>
      <c r="H54" s="7">
        <f>IFERROR(INDEX(Kursliste[],MATCH(SUMPRODUCT((Kursliste[TAG]=Kursplan[[#Headers],[FREITAG]])*(ROUNDDOWN($B54,10)&gt;=ROUNDDOWN(Kursliste[ANFANGSZEIT],10))*($B54&lt;=Kursliste[ENDZEIT]),Kursliste[EINDEUTIG]),Kursliste[EINDEUTIG],0),2),0)</f>
        <v>0</v>
      </c>
      <c r="I54" s="7">
        <f>IFERROR(INDEX(Kursliste[],MATCH(SUMPRODUCT((Kursliste[TAG]=Kursplan[[#Headers],[SAMSTAG]])*(ROUNDDOWN($B54,10)&gt;=ROUNDDOWN(Kursliste[ANFANGSZEIT],10))*($B54&lt;=Kursliste[ENDZEIT]),Kursliste[EINDEUTIG]),Kursliste[EINDEUTIG],0),2),0)</f>
        <v>0</v>
      </c>
    </row>
    <row r="55" spans="2:9" ht="30" customHeight="1" x14ac:dyDescent="0.2">
      <c r="B55" s="5">
        <f t="shared" si="0"/>
        <v>1.9375</v>
      </c>
      <c r="C55" s="7">
        <f>IFERROR(INDEX(Kursliste[],MATCH(SUMPRODUCT((Kursliste[TAG]=Kursplan[[#Headers],[SONNTAG]])*(ROUNDDOWN($B55,10)&gt;=ROUNDDOWN(Kursliste[ANFANGSZEIT],10))*($B55&lt;=Kursliste[ENDZEIT]),Kursliste[EINDEUTIG]),Kursliste[EINDEUTIG],0),2),0)</f>
        <v>0</v>
      </c>
      <c r="D55" s="7">
        <f>IFERROR(INDEX(Kursliste[],MATCH(SUMPRODUCT((Kursliste[TAG]=Kursplan[[#Headers],[MONTAG]])*(ROUNDDOWN($B55,10)&gt;=ROUNDDOWN(Kursliste[ANFANGSZEIT],10))*($B55&lt;=Kursliste[ENDZEIT]),Kursliste[EINDEUTIG]),Kursliste[EINDEUTIG],0),2),0)</f>
        <v>0</v>
      </c>
      <c r="E55" s="7">
        <f>IFERROR(INDEX(Kursliste[],MATCH(SUMPRODUCT((Kursliste[TAG]=Kursplan[[#Headers],[DIENSTAG]])*(ROUNDDOWN($B55,10)&gt;=ROUNDDOWN(Kursliste[ANFANGSZEIT],10))*($B55&lt;=Kursliste[ENDZEIT]),Kursliste[EINDEUTIG]),Kursliste[EINDEUTIG],0),2),0)</f>
        <v>0</v>
      </c>
      <c r="F55" s="7">
        <f>IFERROR(INDEX(Kursliste[],MATCH(SUMPRODUCT((Kursliste[TAG]=Kursplan[[#Headers],[MITTWOCH]])*(ROUNDDOWN($B55,10)&gt;=ROUNDDOWN(Kursliste[ANFANGSZEIT],10))*($B55&lt;=Kursliste[ENDZEIT]),Kursliste[EINDEUTIG]),Kursliste[EINDEUTIG],0),2),0)</f>
        <v>0</v>
      </c>
      <c r="G55" s="7">
        <f>IFERROR(INDEX(Kursliste[],MATCH(SUMPRODUCT((Kursliste[TAG]=Kursplan[[#Headers],[DONNERSTAG]])*(ROUNDDOWN($B55,10)&gt;=ROUNDDOWN(Kursliste[ANFANGSZEIT],10))*($B55&lt;=Kursliste[ENDZEIT]),Kursliste[EINDEUTIG]),Kursliste[EINDEUTIG],0),2),0)</f>
        <v>0</v>
      </c>
      <c r="H55" s="7">
        <f>IFERROR(INDEX(Kursliste[],MATCH(SUMPRODUCT((Kursliste[TAG]=Kursplan[[#Headers],[FREITAG]])*(ROUNDDOWN($B55,10)&gt;=ROUNDDOWN(Kursliste[ANFANGSZEIT],10))*($B55&lt;=Kursliste[ENDZEIT]),Kursliste[EINDEUTIG]),Kursliste[EINDEUTIG],0),2),0)</f>
        <v>0</v>
      </c>
      <c r="I55" s="7">
        <f>IFERROR(INDEX(Kursliste[],MATCH(SUMPRODUCT((Kursliste[TAG]=Kursplan[[#Headers],[SAMSTAG]])*(ROUNDDOWN($B55,10)&gt;=ROUNDDOWN(Kursliste[ANFANGSZEIT],10))*($B55&lt;=Kursliste[ENDZEIT]),Kursliste[EINDEUTIG]),Kursliste[EINDEUTIG],0),2),0)</f>
        <v>0</v>
      </c>
    </row>
    <row r="56" spans="2:9" ht="30" customHeight="1" x14ac:dyDescent="0.2">
      <c r="B56" s="5">
        <f t="shared" si="0"/>
        <v>1.96875</v>
      </c>
      <c r="C56" s="7">
        <f>IFERROR(INDEX(Kursliste[],MATCH(SUMPRODUCT((Kursliste[TAG]=Kursplan[[#Headers],[SONNTAG]])*(ROUNDDOWN($B56,10)&gt;=ROUNDDOWN(Kursliste[ANFANGSZEIT],10))*($B56&lt;=Kursliste[ENDZEIT]),Kursliste[EINDEUTIG]),Kursliste[EINDEUTIG],0),2),0)</f>
        <v>0</v>
      </c>
      <c r="D56" s="7">
        <f>IFERROR(INDEX(Kursliste[],MATCH(SUMPRODUCT((Kursliste[TAG]=Kursplan[[#Headers],[MONTAG]])*(ROUNDDOWN($B56,10)&gt;=ROUNDDOWN(Kursliste[ANFANGSZEIT],10))*($B56&lt;=Kursliste[ENDZEIT]),Kursliste[EINDEUTIG]),Kursliste[EINDEUTIG],0),2),0)</f>
        <v>0</v>
      </c>
      <c r="E56" s="7">
        <f>IFERROR(INDEX(Kursliste[],MATCH(SUMPRODUCT((Kursliste[TAG]=Kursplan[[#Headers],[DIENSTAG]])*(ROUNDDOWN($B56,10)&gt;=ROUNDDOWN(Kursliste[ANFANGSZEIT],10))*($B56&lt;=Kursliste[ENDZEIT]),Kursliste[EINDEUTIG]),Kursliste[EINDEUTIG],0),2),0)</f>
        <v>0</v>
      </c>
      <c r="F56" s="7">
        <f>IFERROR(INDEX(Kursliste[],MATCH(SUMPRODUCT((Kursliste[TAG]=Kursplan[[#Headers],[MITTWOCH]])*(ROUNDDOWN($B56,10)&gt;=ROUNDDOWN(Kursliste[ANFANGSZEIT],10))*($B56&lt;=Kursliste[ENDZEIT]),Kursliste[EINDEUTIG]),Kursliste[EINDEUTIG],0),2),0)</f>
        <v>0</v>
      </c>
      <c r="G56" s="7">
        <f>IFERROR(INDEX(Kursliste[],MATCH(SUMPRODUCT((Kursliste[TAG]=Kursplan[[#Headers],[DONNERSTAG]])*(ROUNDDOWN($B56,10)&gt;=ROUNDDOWN(Kursliste[ANFANGSZEIT],10))*($B56&lt;=Kursliste[ENDZEIT]),Kursliste[EINDEUTIG]),Kursliste[EINDEUTIG],0),2),0)</f>
        <v>0</v>
      </c>
      <c r="H56" s="7">
        <f>IFERROR(INDEX(Kursliste[],MATCH(SUMPRODUCT((Kursliste[TAG]=Kursplan[[#Headers],[FREITAG]])*(ROUNDDOWN($B56,10)&gt;=ROUNDDOWN(Kursliste[ANFANGSZEIT],10))*($B56&lt;=Kursliste[ENDZEIT]),Kursliste[EINDEUTIG]),Kursliste[EINDEUTIG],0),2),0)</f>
        <v>0</v>
      </c>
      <c r="I56" s="7">
        <f>IFERROR(INDEX(Kursliste[],MATCH(SUMPRODUCT((Kursliste[TAG]=Kursplan[[#Headers],[SAMSTAG]])*(ROUNDDOWN($B56,10)&gt;=ROUNDDOWN(Kursliste[ANFANGSZEIT],10))*($B56&lt;=Kursliste[ENDZEIT]),Kursliste[EINDEUTIG]),Kursliste[EINDEUTIG],0),2),0)</f>
        <v>0</v>
      </c>
    </row>
  </sheetData>
  <sheetProtection selectLockedCells="1"/>
  <mergeCells count="2">
    <mergeCell ref="B1:F2"/>
    <mergeCell ref="I1:I2"/>
  </mergeCells>
  <conditionalFormatting sqref="C4:I56">
    <cfRule type="expression" dxfId="25" priority="2">
      <formula>(C4=C3)*(C$3=DieserWochentag)*(C4&lt;&gt;0)*($B4&lt;Cal_Endzeit)</formula>
    </cfRule>
    <cfRule type="expression" dxfId="24" priority="3">
      <formula>(C$3=DieserWochentag)*(C4&lt;&gt;0)*($B4&lt;Cal_Endzeit)</formula>
    </cfRule>
    <cfRule type="expression" dxfId="23" priority="6">
      <formula>(C4=C3)*(C4&lt;&gt;0)*($B4&lt;Cal_Endzeit)</formula>
    </cfRule>
    <cfRule type="expression" dxfId="22" priority="8">
      <formula>(C4&lt;&gt;0)*($B4&lt;Cal_Endzeit)</formula>
    </cfRule>
    <cfRule type="expression" dxfId="21" priority="9">
      <formula>(C$3=DieserWochentag)*($B4&lt;Cal_Endzeit)</formula>
    </cfRule>
    <cfRule type="expression" dxfId="20" priority="298">
      <formula>C4=0</formula>
    </cfRule>
  </conditionalFormatting>
  <conditionalFormatting sqref="B3:I3">
    <cfRule type="expression" dxfId="19" priority="4">
      <formula>(B3=DieserWochentag)*($B4&lt;Cal_Endzeit)</formula>
    </cfRule>
  </conditionalFormatting>
  <conditionalFormatting sqref="B4:I56">
    <cfRule type="expression" dxfId="18" priority="415">
      <formula>($B4&lt;=AktuelleUhrzeit)*($B5&gt;=AktuelleUhrzeit)</formula>
    </cfRule>
    <cfRule type="expression" dxfId="17" priority="416">
      <formula>(ROW(B4)&lt;ROW(INDEX($B$4:$B81,MATCH(Cal_Endzeit,$B$4:$B$81,1),1))+1)</formula>
    </cfRule>
    <cfRule type="expression" dxfId="16" priority="417">
      <formula>B4=B3</formula>
    </cfRule>
    <cfRule type="expression" dxfId="15" priority="418" stopIfTrue="1">
      <formula>(B4&gt;Cal_Endzeit)</formula>
    </cfRule>
    <cfRule type="expression" dxfId="14" priority="419">
      <formula>INDEX($B$4:$B81,MATCH(Cal_Endzeit,$B$4:$B$81,1),1)</formula>
    </cfRule>
  </conditionalFormatting>
  <dataValidations count="16">
    <dataValidation type="list" errorStyle="warning" allowBlank="1" showInputMessage="1" showErrorMessage="1" error="Wählen Sie eine Anfangszeit aus der Liste. Wählen Sie ABBRECHEN aus und drücken Sie dann ALT+NACH-UNTEN, um die Anfangszeit aus der Dropdownliste auszuwählen." prompt="Geben Sie den Anfangszeitpunkt des Zeitplans in diese Zelle ein. Drücken Sie ALT+NACH-UNTEN, um die Dropdownliste zu öffnen und dann EINGABE, um die Uhrzeit auszuwählen." sqref="G2" xr:uid="{00000000-0002-0000-0000-000000000000}">
      <formula1>"8:00,9:00,10:00,11:00,12:00,13:00,14:00,15:00,16:00,17:00"</formula1>
    </dataValidation>
    <dataValidation type="list" errorStyle="warning" allowBlank="1" showInputMessage="1" showErrorMessage="1" error="Wählen Sie ein Zeitintervall aus der Liste. Wählen Sie ABBRECHEN aus und drücken Sie dann ALT+NACH-UNTEN, um das Zeitintervall aus der Dropdownliste auszuwählen" prompt="Geben Sie in diese Zelle das Zeitintervall ein. Drücken Sie ALT+NACH-UNTEN, um die Dropdownliste zu öffnen und dann EINGABE, um das Zeitintervall auszuwählen" sqref="H2" xr:uid="{00000000-0002-0000-0000-000001000000}">
      <formula1>"15 MIN,20 MIN,30 MIN,40 MIN,45 MIN,60 MIN"</formula1>
    </dataValidation>
    <dataValidation allowBlank="1" showInputMessage="1" showErrorMessage="1" prompt="Zum Aktualisieren des Kursplans ändern Sie den Plananfang in Zelle G2 und das Zeitintervall in Zelle H2. Fügen Sie Kursinformationen auf dem Arbeitsblatt „Kursliste“ hinzu. Mit Zelle I1 können Sie zum Arbeitsblatt „Kursliste“ navigieren" sqref="A1" xr:uid="{00000000-0002-0000-0000-000002000000}"/>
    <dataValidation allowBlank="1" showInputMessage="1" showErrorMessage="1" prompt="Die Kursplantabelle unten wird automatisch auf der Grundlage der Einträge in der Tabelle &quot;Kursliste&quot; auf dem Arbeitsblatt &quot;Kursliste&quot; aktualisiert. Fügen Sie der Tabelle am Ende Zeilen hinzu, um sie zu erweitern." sqref="B1:F2" xr:uid="{00000000-0002-0000-0000-000003000000}"/>
    <dataValidation allowBlank="1" showInputMessage="1" showErrorMessage="1" prompt="Geben Sie die Anfangszeit des Zeitplans in Zelle G2 ein." sqref="G1" xr:uid="{00000000-0002-0000-0000-000004000000}"/>
    <dataValidation allowBlank="1" showInputMessage="1" showErrorMessage="1" prompt="Geben Sie das Zeitintervall in Zelle H2 ein." sqref="H1" xr:uid="{00000000-0002-0000-0000-000005000000}"/>
    <dataValidation allowBlank="1" showInputMessage="1" showErrorMessage="1" prompt="Der Kursplan für Sonntag wird auf der Grundlage von Einträgen aus dem Arbeitsblatt &quot;Kursliste&quot; automatisch aktualisiert." sqref="C3" xr:uid="{00000000-0002-0000-0000-000006000000}"/>
    <dataValidation allowBlank="1" showInputMessage="1" showErrorMessage="1" prompt="Der Kursplan für Montag wird auf der Grundlage von Einträgen aus dem Arbeitsblatt &quot;Kursliste&quot; automatisch aktualisiert." sqref="D3" xr:uid="{00000000-0002-0000-0000-000007000000}"/>
    <dataValidation allowBlank="1" showInputMessage="1" showErrorMessage="1" prompt="Der Kursplan für Dienstag wird auf der Grundlage von Einträgen aus dem Arbeitsblatt &quot;Kursliste&quot; automatisch aktualisiert." sqref="E3" xr:uid="{00000000-0002-0000-0000-000008000000}"/>
    <dataValidation allowBlank="1" showInputMessage="1" showErrorMessage="1" prompt="Der Kursplan für Mittwoch wird auf der Grundlage von Einträgen aus dem Arbeitsblatt &quot;Kursliste&quot; automatisch aktualisiert." sqref="F3" xr:uid="{00000000-0002-0000-0000-000009000000}"/>
    <dataValidation allowBlank="1" showInputMessage="1" showErrorMessage="1" prompt="Der Kursplan für Donnerstag wird auf der Grundlage von Einträgen aus dem Arbeitsblatt &quot;Kursliste&quot; automatisch aktualisiert." sqref="G3" xr:uid="{00000000-0002-0000-0000-00000A000000}"/>
    <dataValidation allowBlank="1" showInputMessage="1" showErrorMessage="1" prompt="Der Kursplan für Freitag wird auf der Grundlage von Einträgen aus dem Arbeitsblatt &quot;Kursliste&quot; automatisch aktualisiert." sqref="H3" xr:uid="{00000000-0002-0000-0000-00000B000000}"/>
    <dataValidation allowBlank="1" showInputMessage="1" showErrorMessage="1" prompt="Der Kursplan für Samstag wird auf der Grundlage von Einträgen aus dem Arbeitsblatt &quot;Kursliste&quot; automatisch aktualisiert." sqref="I3" xr:uid="{00000000-0002-0000-0000-00000C000000}"/>
    <dataValidation allowBlank="1" showInputMessage="1" showErrorMessage="1" prompt="Diese Spalte wird auf der Grundlage der Anfangszeit in Zelle G2 und des Zeitintervalls in Zelle H2 generiert." sqref="B3" xr:uid="{00000000-0002-0000-0000-00000D000000}"/>
    <dataValidation allowBlank="1" showInputMessage="1" showErrorMessage="1" prompt="Die Anfangszeit des Zeitplans wird auf der Grundlage der in Zelle G2 eingegebenen Uhrzeit bestimmt." sqref="B4" xr:uid="{00000000-0002-0000-0000-00000E000000}"/>
    <dataValidation allowBlank="1" showInputMessage="1" showErrorMessage="1" prompt="Navigationslink zum Arbeitsblatt „Kursliste“" sqref="I1:I2" xr:uid="{00000000-0002-0000-0000-00000F000000}"/>
  </dataValidations>
  <hyperlinks>
    <hyperlink ref="I1" location="'Kursliste'!A1" tooltip="Auswählen, um zum Arbeitsblatt „Kursliste“ zu navigieren" display="Class List" xr:uid="{00000000-0004-0000-0000-000000000000}"/>
  </hyperlinks>
  <printOptions horizontalCentered="1"/>
  <pageMargins left="0.25" right="0.25" top="0.75" bottom="0.75" header="0.3" footer="0.3"/>
  <pageSetup paperSize="9" fitToHeight="0" orientation="portrait" r:id="rId1"/>
  <headerFooter differentFirst="1">
    <oddFooter>Page &amp;P of &amp;N</oddFooter>
  </headerFooter>
  <ignoredErrors>
    <ignoredError sqref="B4" calculatedColumn="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tint="-9.9978637043366805E-2"/>
    <pageSetUpPr autoPageBreaks="0" fitToPage="1"/>
  </sheetPr>
  <dimension ref="B1:H10"/>
  <sheetViews>
    <sheetView showGridLines="0" tabSelected="1" zoomScaleNormal="100" workbookViewId="0">
      <selection activeCell="D12" sqref="D12"/>
    </sheetView>
  </sheetViews>
  <sheetFormatPr baseColWidth="10" defaultColWidth="9" defaultRowHeight="30" customHeight="1" x14ac:dyDescent="0.2"/>
  <cols>
    <col min="1" max="1" width="2.625" style="1" customWidth="1"/>
    <col min="2" max="2" width="24.375" style="1" customWidth="1"/>
    <col min="3" max="3" width="15.25" style="1" customWidth="1"/>
    <col min="4" max="4" width="18.5" style="1" customWidth="1"/>
    <col min="5" max="7" width="22.25" style="1" customWidth="1"/>
    <col min="8" max="8" width="16.25" style="1" hidden="1" customWidth="1"/>
    <col min="9" max="9" width="2.625" style="1" customWidth="1"/>
    <col min="10" max="16384" width="9" style="1"/>
  </cols>
  <sheetData>
    <row r="1" spans="2:8" ht="40.5" customHeight="1" x14ac:dyDescent="0.2">
      <c r="B1" s="14" t="s">
        <v>12</v>
      </c>
      <c r="C1" s="14"/>
      <c r="D1" s="14"/>
      <c r="E1" s="14"/>
      <c r="F1" s="14"/>
      <c r="G1" s="16" t="s">
        <v>18</v>
      </c>
      <c r="H1" s="16"/>
    </row>
    <row r="2" spans="2:8" ht="30" customHeight="1" x14ac:dyDescent="0.2">
      <c r="B2" s="4" t="s">
        <v>13</v>
      </c>
      <c r="C2" s="4" t="s">
        <v>14</v>
      </c>
      <c r="D2" s="4" t="s">
        <v>15</v>
      </c>
      <c r="E2" s="4" t="s">
        <v>16</v>
      </c>
      <c r="F2" s="4" t="s">
        <v>17</v>
      </c>
      <c r="G2" s="4" t="s">
        <v>19</v>
      </c>
      <c r="H2" s="4" t="s">
        <v>20</v>
      </c>
    </row>
    <row r="3" spans="2:8" ht="30" customHeight="1" x14ac:dyDescent="0.2">
      <c r="B3" s="7" t="s">
        <v>22</v>
      </c>
      <c r="C3" s="7" t="s">
        <v>29</v>
      </c>
      <c r="D3" s="7" t="s">
        <v>4</v>
      </c>
      <c r="E3" s="7" t="s">
        <v>28</v>
      </c>
      <c r="F3" s="5">
        <v>0.59375</v>
      </c>
      <c r="G3" s="5">
        <v>0.75</v>
      </c>
      <c r="H3" s="2">
        <f>ROW()-ROW(Kursliste[[#Headers],[EINDEUTIG]])</f>
        <v>1</v>
      </c>
    </row>
    <row r="4" spans="2:8" ht="30" customHeight="1" x14ac:dyDescent="0.2">
      <c r="B4" s="7" t="s">
        <v>23</v>
      </c>
      <c r="C4" s="7" t="s">
        <v>30</v>
      </c>
      <c r="D4" s="7" t="s">
        <v>7</v>
      </c>
      <c r="E4" s="7" t="s">
        <v>21</v>
      </c>
      <c r="F4" s="5">
        <v>0.38541666666666669</v>
      </c>
      <c r="G4" s="5">
        <v>0.5</v>
      </c>
      <c r="H4" s="2">
        <f>ROW()-ROW(Kursliste[[#Headers],[EINDEUTIG]])</f>
        <v>2</v>
      </c>
    </row>
    <row r="5" spans="2:8" ht="30" customHeight="1" x14ac:dyDescent="0.2">
      <c r="B5" s="12"/>
      <c r="C5" s="12"/>
      <c r="D5" s="12"/>
      <c r="E5" s="12"/>
      <c r="F5" s="13"/>
      <c r="G5" s="13"/>
      <c r="H5" s="2">
        <f>ROW()-ROW(Kursliste[[#Headers],[EINDEUTIG]])</f>
        <v>3</v>
      </c>
    </row>
    <row r="6" spans="2:8" ht="30" customHeight="1" x14ac:dyDescent="0.2">
      <c r="B6" s="12"/>
      <c r="C6" s="12"/>
      <c r="D6" s="12"/>
      <c r="E6" s="12"/>
      <c r="F6" s="13"/>
      <c r="G6" s="13"/>
      <c r="H6" s="2">
        <f>ROW()-ROW(Kursliste[[#Headers],[EINDEUTIG]])</f>
        <v>4</v>
      </c>
    </row>
    <row r="7" spans="2:8" ht="30" customHeight="1" x14ac:dyDescent="0.2">
      <c r="B7" s="12" t="s">
        <v>24</v>
      </c>
      <c r="C7" s="12" t="s">
        <v>31</v>
      </c>
      <c r="D7" s="12" t="s">
        <v>3</v>
      </c>
      <c r="E7" s="12" t="s">
        <v>27</v>
      </c>
      <c r="F7" s="13">
        <v>0.42708333333333331</v>
      </c>
      <c r="G7" s="13">
        <v>0.54166666666666663</v>
      </c>
      <c r="H7" s="3">
        <f>ROW()-ROW(Kursliste[[#Headers],[EINDEUTIG]])</f>
        <v>5</v>
      </c>
    </row>
    <row r="8" spans="2:8" ht="30" customHeight="1" x14ac:dyDescent="0.2">
      <c r="B8" s="12" t="s">
        <v>25</v>
      </c>
      <c r="C8" s="12" t="s">
        <v>32</v>
      </c>
      <c r="D8" s="12" t="s">
        <v>3</v>
      </c>
      <c r="E8" s="12" t="s">
        <v>28</v>
      </c>
      <c r="F8" s="13">
        <v>0.34375</v>
      </c>
      <c r="G8" s="13">
        <v>0.5</v>
      </c>
      <c r="H8" s="2">
        <f>ROW()-ROW(Kursliste[[#Headers],[EINDEUTIG]])</f>
        <v>6</v>
      </c>
    </row>
    <row r="9" spans="2:8" ht="30" customHeight="1" x14ac:dyDescent="0.2">
      <c r="B9" s="12"/>
      <c r="C9" s="12"/>
      <c r="D9" s="12"/>
      <c r="E9" s="12"/>
      <c r="F9" s="13"/>
      <c r="G9" s="13"/>
      <c r="H9" s="2">
        <f>ROW()-ROW(Kursliste[[#Headers],[EINDEUTIG]])</f>
        <v>7</v>
      </c>
    </row>
    <row r="10" spans="2:8" ht="30" customHeight="1" x14ac:dyDescent="0.2">
      <c r="B10" s="7"/>
      <c r="C10" s="7"/>
      <c r="D10" s="7"/>
      <c r="E10" s="7"/>
      <c r="F10" s="5"/>
      <c r="G10" s="5"/>
      <c r="H10" s="3">
        <f>ROW()-ROW(Kursliste[[#Headers],[EINDEUTIG]])</f>
        <v>8</v>
      </c>
    </row>
  </sheetData>
  <mergeCells count="2">
    <mergeCell ref="B1:F1"/>
    <mergeCell ref="G1:H1"/>
  </mergeCells>
  <dataValidations count="10">
    <dataValidation allowBlank="1" showInputMessage="1" showErrorMessage="1" prompt="Navigationslink zum Arbeitsblatt „Kursplan“" sqref="G1:H1" xr:uid="{00000000-0002-0000-0100-000000000000}"/>
    <dataValidation allowBlank="1" showInputMessage="1" showErrorMessage="1" prompt="Geben Sie den Kurs in dieser Spalte ein." sqref="B2" xr:uid="{00000000-0002-0000-0100-000001000000}"/>
    <dataValidation allowBlank="1" showInputMessage="1" showErrorMessage="1" prompt="Geben Sie die Kurs-ID in dieser Spalte ein." sqref="C2" xr:uid="{00000000-0002-0000-0100-000002000000}"/>
    <dataValidation allowBlank="1" showInputMessage="1" showErrorMessage="1" prompt="Geben Sie in dieser Spalte den Tag für den Kurs ein. Drücken Sie in jeder Zelle dieser Spalte ALT+NACH-UNTEN, um die Dropdownliste zu öffnen und dann EINGABE, um den Tag auszuwählen." sqref="D2" xr:uid="{00000000-0002-0000-0100-000003000000}"/>
    <dataValidation allowBlank="1" showInputMessage="1" showErrorMessage="1" prompt="Geben Sie den Ort für den Kurs in dieser Spalte ein." sqref="E2" xr:uid="{00000000-0002-0000-0100-000004000000}"/>
    <dataValidation allowBlank="1" showInputMessage="1" showErrorMessage="1" prompt="Geben Sie die Anfangszeit für den Kurs in dieser Spalte ein." sqref="F2" xr:uid="{00000000-0002-0000-0100-000005000000}"/>
    <dataValidation allowBlank="1" showInputMessage="1" showErrorMessage="1" prompt="Geben Sie die Endzeit für den Kurs in dieser Spalte ein." sqref="G2" xr:uid="{00000000-0002-0000-0100-000006000000}"/>
    <dataValidation allowBlank="1" showInputMessage="1" showErrorMessage="1" prompt="Erstellen Sie eine Kursliste, um den Kursplan zu aktualisieren, indem Sie die Tabelle &quot;Kursliste&quot; aktualisieren. Verwenden Sie Tabellenfilter, um auf einen bestimmten Kurs oder ein bestimmtes Datum zuzugreifen. Zelle G1 navigiert zum Kursplan." sqref="A1" xr:uid="{00000000-0002-0000-0100-000007000000}"/>
    <dataValidation allowBlank="1" showInputMessage="1" showErrorMessage="1" prompt="Diese Liste wird verwendet, um den Kursplan auf dem Arbeitsblatt „Kursplan“ zu erstellen. Aktualisieren Sie die Kurslistentabelle unten, um den Kursplan automatisch zu aktualisieren." sqref="B1:F1" xr:uid="{00000000-0002-0000-0100-000008000000}"/>
    <dataValidation type="list" errorStyle="warning" allowBlank="1" showInputMessage="1" showErrorMessage="1" error="Wählen Sie einen Tag aus der Liste aus. Wählen Sie ABBRECHEN aus und drücken Sie dann ALT+NACH-UNTEN, um eine Auswahl aus der Dropdownliste zu treffen." sqref="D10 D3:D8" xr:uid="{00000000-0002-0000-0100-000009000000}">
      <formula1>"SONNTAG,MONTAG,DIENSTAG,MITTWOCH,DONNERSTAG,FREITAG,SAMSTAG"</formula1>
    </dataValidation>
  </dataValidations>
  <hyperlinks>
    <hyperlink ref="G1:H1" location="'Kursplan'!A1" tooltip="Auswählen, um zum Arbeitsblatt „Kursplan“ zu navigieren" display="Class Schedule" xr:uid="{00000000-0004-0000-0100-000000000000}"/>
  </hyperlinks>
  <printOptions horizontalCentered="1"/>
  <pageMargins left="0.25" right="0.25" top="0.75" bottom="0.75" header="0.3" footer="0.3"/>
  <pageSetup paperSize="9" fitToHeight="0" orientation="portrait" r:id="rId1"/>
  <headerFooter differentFirst="1">
    <oddFooter>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9</vt:i4>
      </vt:variant>
    </vt:vector>
  </HeadingPairs>
  <TitlesOfParts>
    <vt:vector size="11" baseType="lpstr">
      <vt:lpstr>Kursplan</vt:lpstr>
      <vt:lpstr>Kursliste</vt:lpstr>
      <vt:lpstr>DieseZeile</vt:lpstr>
      <vt:lpstr>Kursliste!Drucktitel</vt:lpstr>
      <vt:lpstr>Kursplan!Drucktitel</vt:lpstr>
      <vt:lpstr>MinutenText</vt:lpstr>
      <vt:lpstr>Spaltentitel2</vt:lpstr>
      <vt:lpstr>SpalteTitelRegion..H2.1</vt:lpstr>
      <vt:lpstr>Titel1</vt:lpstr>
      <vt:lpstr>Uhrzeiten</vt:lpstr>
      <vt:lpstr>ZeitplanAnfang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2019-07-05T13:06:35Z</dcterms:created>
  <dcterms:modified xsi:type="dcterms:W3CDTF">2020-09-29T14:11:11Z</dcterms:modified>
  <cp:version/>
</cp:coreProperties>
</file>