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msc-data-science\Applied-Statistics-For-Data-Science\week-1\"/>
    </mc:Choice>
  </mc:AlternateContent>
  <xr:revisionPtr revIDLastSave="0" documentId="13_ncr:1_{6EFF1EB5-2D67-42BE-8585-A74D68646043}" xr6:coauthVersionLast="45" xr6:coauthVersionMax="45" xr10:uidLastSave="{00000000-0000-0000-0000-000000000000}"/>
  <bookViews>
    <workbookView xWindow="0" yWindow="2976" windowWidth="17280" windowHeight="8964" firstSheet="1" activeTab="4" xr2:uid="{F2CB9997-2E79-4667-A49E-32A426A51BB6}"/>
  </bookViews>
  <sheets>
    <sheet name="Example-1" sheetId="1" r:id="rId1"/>
    <sheet name="Example-2" sheetId="2" r:id="rId2"/>
    <sheet name="Example-3" sheetId="3" r:id="rId3"/>
    <sheet name="Quartiles" sheetId="4" r:id="rId4"/>
    <sheet name="Video-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5" l="1"/>
  <c r="C32" i="5"/>
  <c r="C31" i="5"/>
  <c r="C30" i="5"/>
  <c r="C29" i="5"/>
  <c r="C21" i="5"/>
  <c r="C22" i="5"/>
  <c r="C23" i="5"/>
  <c r="C24" i="5"/>
  <c r="C25" i="5"/>
  <c r="C26" i="5"/>
  <c r="C27" i="5"/>
  <c r="C28" i="5"/>
  <c r="C20" i="5"/>
  <c r="B29" i="5"/>
  <c r="C9" i="5"/>
  <c r="B9" i="5"/>
  <c r="C12" i="5"/>
  <c r="C8" i="5"/>
  <c r="B8" i="5"/>
  <c r="C7" i="5"/>
  <c r="B7" i="5"/>
  <c r="B24" i="4"/>
  <c r="I3" i="4"/>
  <c r="G3" i="4"/>
  <c r="C3" i="4"/>
  <c r="C9" i="3"/>
  <c r="C8" i="3"/>
  <c r="D4" i="3"/>
  <c r="D7" i="3" s="1"/>
  <c r="D5" i="3"/>
  <c r="D6" i="3"/>
  <c r="D3" i="3"/>
  <c r="C7" i="3"/>
  <c r="C20" i="2"/>
  <c r="B20" i="2"/>
  <c r="C15" i="2"/>
  <c r="B15" i="2"/>
  <c r="C12" i="2"/>
  <c r="C13" i="2"/>
  <c r="C14" i="2"/>
  <c r="C11" i="2"/>
  <c r="C3" i="2"/>
  <c r="B3" i="2"/>
  <c r="D3" i="2" l="1"/>
  <c r="B12" i="1"/>
  <c r="E16" i="1"/>
  <c r="E15" i="1"/>
  <c r="E14" i="1"/>
  <c r="E13" i="1"/>
  <c r="E12" i="1"/>
  <c r="E11" i="1"/>
  <c r="E10" i="1"/>
  <c r="G17" i="1"/>
  <c r="B11" i="1"/>
</calcChain>
</file>

<file path=xl/sharedStrings.xml><?xml version="1.0" encoding="utf-8"?>
<sst xmlns="http://schemas.openxmlformats.org/spreadsheetml/2006/main" count="93" uniqueCount="74">
  <si>
    <t>Group Frequency Table</t>
  </si>
  <si>
    <t>Values</t>
  </si>
  <si>
    <t>Smallest</t>
  </si>
  <si>
    <t>Largest</t>
  </si>
  <si>
    <t>Range</t>
  </si>
  <si>
    <t>59 - 61</t>
  </si>
  <si>
    <t>62 - 64</t>
  </si>
  <si>
    <t>65 - 67</t>
  </si>
  <si>
    <t>68 - 70</t>
  </si>
  <si>
    <t>71 - 73</t>
  </si>
  <si>
    <t>74 - 76</t>
  </si>
  <si>
    <t>77 - 79</t>
  </si>
  <si>
    <t>total</t>
  </si>
  <si>
    <t>Frequency</t>
  </si>
  <si>
    <t>Avg</t>
  </si>
  <si>
    <t>Class Interval</t>
  </si>
  <si>
    <t>Tally</t>
  </si>
  <si>
    <t>Class Midpoint</t>
  </si>
  <si>
    <t>Total</t>
  </si>
  <si>
    <t>Count</t>
  </si>
  <si>
    <t>Mean</t>
  </si>
  <si>
    <t>Example - Mean of 5 values</t>
  </si>
  <si>
    <t>Example - Football Goals</t>
  </si>
  <si>
    <t>fx</t>
  </si>
  <si>
    <t>𝑥 ̄ = 1.4</t>
  </si>
  <si>
    <t>Example - Children heights</t>
  </si>
  <si>
    <t>Value</t>
  </si>
  <si>
    <t>Median</t>
  </si>
  <si>
    <r>
      <t>Goals (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</si>
  <si>
    <r>
      <t>Games (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)</t>
    </r>
  </si>
  <si>
    <t>Median with 112 added</t>
  </si>
  <si>
    <t>Example 4 - Mode</t>
  </si>
  <si>
    <t>Mode</t>
  </si>
  <si>
    <t>A Small Business Has 25 Employees</t>
  </si>
  <si>
    <t>Freq. (f)</t>
  </si>
  <si>
    <t>Earnings (x)</t>
  </si>
  <si>
    <t>data is skewed due to 200 (B6)</t>
  </si>
  <si>
    <t>Find the quartiles</t>
  </si>
  <si>
    <t>Ordered</t>
  </si>
  <si>
    <t>Q2</t>
  </si>
  <si>
    <t>Q1</t>
  </si>
  <si>
    <t>Lower Values</t>
  </si>
  <si>
    <t>Q3</t>
  </si>
  <si>
    <t>Upper Values</t>
  </si>
  <si>
    <t>Example - Cumulative Freq Graph</t>
  </si>
  <si>
    <t>Weight (kg)</t>
  </si>
  <si>
    <t>Freq</t>
  </si>
  <si>
    <t>22 - 24</t>
  </si>
  <si>
    <t>25 - 27</t>
  </si>
  <si>
    <t>28 - 30</t>
  </si>
  <si>
    <t>31 - 33</t>
  </si>
  <si>
    <t>34 - 36</t>
  </si>
  <si>
    <t>37 - 39</t>
  </si>
  <si>
    <t>40 - 42</t>
  </si>
  <si>
    <t>Less Than</t>
  </si>
  <si>
    <t>Y</t>
  </si>
  <si>
    <t>Measures Of Spread</t>
  </si>
  <si>
    <t>D1</t>
  </si>
  <si>
    <t>D2</t>
  </si>
  <si>
    <t>Example 2</t>
  </si>
  <si>
    <t>Interquartile Range is</t>
  </si>
  <si>
    <t>IQR = Q3 - Q1</t>
  </si>
  <si>
    <t>Looks at the middle 50% of data</t>
  </si>
  <si>
    <t>Variance is the squaded number</t>
  </si>
  <si>
    <t>which is used to clearly measure dispersion</t>
  </si>
  <si>
    <t>Example 3</t>
  </si>
  <si>
    <t>x</t>
  </si>
  <si>
    <t>x2</t>
  </si>
  <si>
    <t>Squared with ^ 2</t>
  </si>
  <si>
    <t>Pvariance</t>
  </si>
  <si>
    <t>Sum</t>
  </si>
  <si>
    <t>Standard Deviation</t>
  </si>
  <si>
    <t>Formula =  C29/C30-C31^2</t>
  </si>
  <si>
    <t>Formula = C32^(1/2) to square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</si>
</sst>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;[Red]\-&quot;£&quot;#,##0"/>
    <numFmt numFmtId="168" formatCode="&quot;£&quot;#,##0"/>
    <numFmt numFmtId="169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1" xfId="0" applyFont="1" applyBorder="1"/>
    <xf numFmtId="2" fontId="0" fillId="0" borderId="1" xfId="0" applyNumberFormat="1" applyBorder="1"/>
    <xf numFmtId="6" fontId="0" fillId="0" borderId="1" xfId="0" applyNumberFormat="1" applyBorder="1"/>
    <xf numFmtId="168" fontId="0" fillId="0" borderId="1" xfId="0" applyNumberFormat="1" applyBorder="1"/>
    <xf numFmtId="0" fontId="0" fillId="0" borderId="0" xfId="0" applyFont="1" applyFill="1" applyBorder="1"/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46C6-2BB0-417E-A35B-6CCAC7C148D9}">
  <dimension ref="A1:H18"/>
  <sheetViews>
    <sheetView workbookViewId="0">
      <selection activeCell="B13" sqref="B13"/>
    </sheetView>
  </sheetViews>
  <sheetFormatPr defaultRowHeight="14.4" x14ac:dyDescent="0.3"/>
  <cols>
    <col min="1" max="1" width="7.77734375" style="3" bestFit="1" customWidth="1"/>
    <col min="2" max="2" width="12" style="3" bestFit="1" customWidth="1"/>
    <col min="3" max="3" width="3" style="3" bestFit="1" customWidth="1"/>
    <col min="4" max="4" width="12" style="3" bestFit="1" customWidth="1"/>
    <col min="5" max="5" width="13.44140625" style="3" bestFit="1" customWidth="1"/>
    <col min="6" max="6" width="4.88671875" style="3" bestFit="1" customWidth="1"/>
    <col min="7" max="8" width="9.77734375" style="3" bestFit="1" customWidth="1"/>
    <col min="9" max="16384" width="8.88671875" style="3"/>
  </cols>
  <sheetData>
    <row r="1" spans="1:7" x14ac:dyDescent="0.3">
      <c r="A1" s="2" t="s">
        <v>0</v>
      </c>
      <c r="B1" s="2"/>
      <c r="C1" s="2"/>
    </row>
    <row r="2" spans="1:7" x14ac:dyDescent="0.3">
      <c r="A2" s="1" t="s">
        <v>1</v>
      </c>
    </row>
    <row r="3" spans="1:7" x14ac:dyDescent="0.3">
      <c r="A3" s="4">
        <v>67</v>
      </c>
      <c r="B3" s="4">
        <v>72</v>
      </c>
      <c r="C3" s="4">
        <v>75</v>
      </c>
      <c r="D3" s="4">
        <v>60</v>
      </c>
      <c r="E3" s="4">
        <v>59</v>
      </c>
      <c r="F3" s="4">
        <v>62</v>
      </c>
      <c r="G3" s="4">
        <v>72</v>
      </c>
    </row>
    <row r="4" spans="1:7" x14ac:dyDescent="0.3">
      <c r="A4" s="4">
        <v>65</v>
      </c>
      <c r="B4" s="4">
        <v>71</v>
      </c>
      <c r="C4" s="4">
        <v>75</v>
      </c>
      <c r="D4" s="4">
        <v>65</v>
      </c>
      <c r="E4" s="4">
        <v>76</v>
      </c>
      <c r="F4" s="4">
        <v>71</v>
      </c>
      <c r="G4" s="4">
        <v>77</v>
      </c>
    </row>
    <row r="5" spans="1:7" x14ac:dyDescent="0.3">
      <c r="A5" s="4">
        <v>67</v>
      </c>
      <c r="B5" s="4">
        <v>75</v>
      </c>
      <c r="C5" s="4">
        <v>63</v>
      </c>
      <c r="D5" s="4">
        <v>73</v>
      </c>
      <c r="E5" s="4">
        <v>67</v>
      </c>
      <c r="F5" s="4">
        <v>63</v>
      </c>
      <c r="G5" s="4">
        <v>73</v>
      </c>
    </row>
    <row r="6" spans="1:7" x14ac:dyDescent="0.3">
      <c r="A6" s="4">
        <v>68</v>
      </c>
      <c r="B6" s="4">
        <v>78</v>
      </c>
      <c r="C6" s="4">
        <v>64</v>
      </c>
      <c r="D6" s="4">
        <v>74</v>
      </c>
      <c r="E6" s="4">
        <v>69</v>
      </c>
      <c r="F6" s="4">
        <v>78</v>
      </c>
      <c r="G6" s="4">
        <v>69</v>
      </c>
    </row>
    <row r="7" spans="1:7" x14ac:dyDescent="0.3">
      <c r="A7" s="4">
        <v>74</v>
      </c>
      <c r="B7" s="4">
        <v>70</v>
      </c>
      <c r="C7" s="4">
        <v>74</v>
      </c>
      <c r="D7" s="4">
        <v>73</v>
      </c>
      <c r="E7" s="4">
        <v>70</v>
      </c>
      <c r="F7" s="4">
        <v>73</v>
      </c>
      <c r="G7" s="4">
        <v>70</v>
      </c>
    </row>
    <row r="8" spans="1:7" x14ac:dyDescent="0.3">
      <c r="B8" s="5"/>
      <c r="C8" s="5"/>
      <c r="D8" s="5"/>
    </row>
    <row r="9" spans="1:7" x14ac:dyDescent="0.3">
      <c r="A9" s="4" t="s">
        <v>2</v>
      </c>
      <c r="B9" s="4">
        <v>59</v>
      </c>
      <c r="D9" s="7" t="s">
        <v>15</v>
      </c>
      <c r="E9" s="7" t="s">
        <v>17</v>
      </c>
      <c r="F9" s="7" t="s">
        <v>16</v>
      </c>
      <c r="G9" s="7" t="s">
        <v>13</v>
      </c>
    </row>
    <row r="10" spans="1:7" x14ac:dyDescent="0.3">
      <c r="A10" s="4" t="s">
        <v>3</v>
      </c>
      <c r="B10" s="4">
        <v>78</v>
      </c>
      <c r="D10" s="4" t="s">
        <v>5</v>
      </c>
      <c r="E10" s="4">
        <f>(59+61)/2</f>
        <v>60</v>
      </c>
      <c r="F10" s="4"/>
      <c r="G10" s="4">
        <v>2</v>
      </c>
    </row>
    <row r="11" spans="1:7" x14ac:dyDescent="0.3">
      <c r="A11" s="4" t="s">
        <v>4</v>
      </c>
      <c r="B11" s="4">
        <f>B10-B9</f>
        <v>19</v>
      </c>
      <c r="D11" s="4" t="s">
        <v>6</v>
      </c>
      <c r="E11" s="4">
        <f>(62+64)/2</f>
        <v>63</v>
      </c>
      <c r="F11" s="4"/>
      <c r="G11" s="4">
        <v>4</v>
      </c>
    </row>
    <row r="12" spans="1:7" x14ac:dyDescent="0.3">
      <c r="A12" s="4" t="s">
        <v>14</v>
      </c>
      <c r="B12" s="4">
        <f>AVERAGE(A3:G7)</f>
        <v>70.057142857142864</v>
      </c>
      <c r="D12" s="4" t="s">
        <v>7</v>
      </c>
      <c r="E12" s="4">
        <f>(65+67)/2</f>
        <v>66</v>
      </c>
      <c r="F12" s="4"/>
      <c r="G12" s="4">
        <v>5</v>
      </c>
    </row>
    <row r="13" spans="1:7" x14ac:dyDescent="0.3">
      <c r="C13" s="6"/>
      <c r="D13" s="4" t="s">
        <v>8</v>
      </c>
      <c r="E13" s="4">
        <f>(68+70)/2</f>
        <v>69</v>
      </c>
      <c r="F13" s="4"/>
      <c r="G13" s="4">
        <v>6</v>
      </c>
    </row>
    <row r="14" spans="1:7" x14ac:dyDescent="0.3">
      <c r="C14" s="6"/>
      <c r="D14" s="4" t="s">
        <v>9</v>
      </c>
      <c r="E14" s="4">
        <f>(71+73)/2</f>
        <v>72</v>
      </c>
      <c r="F14" s="4"/>
      <c r="G14" s="4">
        <v>8</v>
      </c>
    </row>
    <row r="15" spans="1:7" x14ac:dyDescent="0.3">
      <c r="B15" s="6"/>
      <c r="C15" s="6"/>
      <c r="D15" s="4" t="s">
        <v>10</v>
      </c>
      <c r="E15" s="4">
        <f>(74+76)/2</f>
        <v>75</v>
      </c>
      <c r="F15" s="4"/>
      <c r="G15" s="4">
        <v>7</v>
      </c>
    </row>
    <row r="16" spans="1:7" x14ac:dyDescent="0.3">
      <c r="B16" s="6"/>
      <c r="C16" s="6"/>
      <c r="D16" s="4" t="s">
        <v>11</v>
      </c>
      <c r="E16" s="4">
        <f>(77+79)/2</f>
        <v>78</v>
      </c>
      <c r="F16" s="4"/>
      <c r="G16" s="4">
        <v>3</v>
      </c>
    </row>
    <row r="17" spans="2:8" x14ac:dyDescent="0.3">
      <c r="B17" s="6"/>
      <c r="C17" s="6"/>
      <c r="D17" s="8" t="s">
        <v>12</v>
      </c>
      <c r="E17" s="9"/>
      <c r="F17" s="10"/>
      <c r="G17" s="11">
        <f>SUM(G10:G16)</f>
        <v>35</v>
      </c>
    </row>
    <row r="18" spans="2:8" x14ac:dyDescent="0.3">
      <c r="B18" s="6"/>
      <c r="C18" s="6"/>
      <c r="D18" s="6"/>
      <c r="E18" s="6"/>
      <c r="F18" s="6"/>
      <c r="G18" s="6"/>
      <c r="H18" s="6"/>
    </row>
  </sheetData>
  <sortState xmlns:xlrd2="http://schemas.microsoft.com/office/spreadsheetml/2017/richdata2" ref="A4:G7">
    <sortCondition ref="A3"/>
  </sortState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20BB-8DFD-4885-BC51-1B160F42F53A}">
  <dimension ref="A1:J25"/>
  <sheetViews>
    <sheetView workbookViewId="0">
      <selection activeCell="H13" sqref="H13"/>
    </sheetView>
  </sheetViews>
  <sheetFormatPr defaultRowHeight="14.4" x14ac:dyDescent="0.3"/>
  <cols>
    <col min="1" max="1" width="9.77734375" style="14" customWidth="1"/>
    <col min="2" max="2" width="10.44140625" style="14" customWidth="1"/>
    <col min="3" max="3" width="11.6640625" style="14" customWidth="1"/>
    <col min="4" max="7" width="8.88671875" style="14"/>
    <col min="8" max="8" width="5.77734375" style="14" bestFit="1" customWidth="1"/>
    <col min="9" max="9" width="9.77734375" style="14" bestFit="1" customWidth="1"/>
    <col min="10" max="16384" width="8.88671875" style="14"/>
  </cols>
  <sheetData>
    <row r="1" spans="1:10" x14ac:dyDescent="0.3">
      <c r="A1" s="14" t="s">
        <v>21</v>
      </c>
      <c r="F1" s="14" t="s">
        <v>31</v>
      </c>
    </row>
    <row r="2" spans="1:10" x14ac:dyDescent="0.3">
      <c r="A2" s="18" t="s">
        <v>1</v>
      </c>
      <c r="B2" s="18" t="s">
        <v>18</v>
      </c>
      <c r="C2" s="18" t="s">
        <v>19</v>
      </c>
      <c r="D2" s="18" t="s">
        <v>20</v>
      </c>
      <c r="F2" s="23" t="s">
        <v>1</v>
      </c>
      <c r="G2" s="22"/>
    </row>
    <row r="3" spans="1:10" x14ac:dyDescent="0.3">
      <c r="A3" s="13">
        <v>3</v>
      </c>
      <c r="B3" s="13">
        <f>SUM(A5:A9)</f>
        <v>31</v>
      </c>
      <c r="C3" s="13">
        <f>COUNT(A5:A9)</f>
        <v>3</v>
      </c>
      <c r="D3" s="13">
        <f>B3/C3</f>
        <v>10.333333333333334</v>
      </c>
      <c r="F3" s="13">
        <v>2</v>
      </c>
      <c r="H3" s="18" t="s">
        <v>26</v>
      </c>
      <c r="I3" s="18" t="s">
        <v>13</v>
      </c>
      <c r="J3" s="14" t="s">
        <v>32</v>
      </c>
    </row>
    <row r="4" spans="1:10" x14ac:dyDescent="0.3">
      <c r="A4" s="15">
        <v>7</v>
      </c>
      <c r="F4" s="13">
        <v>2</v>
      </c>
      <c r="H4" s="13">
        <v>2</v>
      </c>
      <c r="I4" s="13">
        <v>2</v>
      </c>
      <c r="J4" s="14">
        <v>3</v>
      </c>
    </row>
    <row r="5" spans="1:10" x14ac:dyDescent="0.3">
      <c r="A5" s="13">
        <v>8</v>
      </c>
      <c r="F5" s="13">
        <v>3</v>
      </c>
      <c r="H5" s="13">
        <v>3</v>
      </c>
      <c r="I5" s="13">
        <v>4</v>
      </c>
    </row>
    <row r="6" spans="1:10" x14ac:dyDescent="0.3">
      <c r="A6" s="13">
        <v>11</v>
      </c>
      <c r="F6" s="13">
        <v>3</v>
      </c>
      <c r="H6" s="13">
        <v>4</v>
      </c>
      <c r="I6" s="13">
        <v>3</v>
      </c>
    </row>
    <row r="7" spans="1:10" x14ac:dyDescent="0.3">
      <c r="A7" s="13">
        <v>12</v>
      </c>
      <c r="F7" s="13">
        <v>3</v>
      </c>
      <c r="H7" s="13">
        <v>5</v>
      </c>
      <c r="I7" s="13">
        <v>2</v>
      </c>
    </row>
    <row r="8" spans="1:10" x14ac:dyDescent="0.3">
      <c r="F8" s="13">
        <v>3</v>
      </c>
      <c r="H8" s="13">
        <v>6</v>
      </c>
      <c r="I8" s="13">
        <v>1</v>
      </c>
    </row>
    <row r="9" spans="1:10" x14ac:dyDescent="0.3">
      <c r="A9" s="14" t="s">
        <v>22</v>
      </c>
      <c r="F9" s="13">
        <v>4</v>
      </c>
    </row>
    <row r="10" spans="1:10" x14ac:dyDescent="0.3">
      <c r="A10" s="18" t="s">
        <v>28</v>
      </c>
      <c r="B10" s="18" t="s">
        <v>29</v>
      </c>
      <c r="C10" s="19" t="s">
        <v>23</v>
      </c>
      <c r="F10" s="13">
        <v>4</v>
      </c>
    </row>
    <row r="11" spans="1:10" x14ac:dyDescent="0.3">
      <c r="A11" s="13">
        <v>0</v>
      </c>
      <c r="B11" s="13">
        <v>4</v>
      </c>
      <c r="C11" s="13">
        <f>A11*B11</f>
        <v>0</v>
      </c>
      <c r="F11" s="13">
        <v>4</v>
      </c>
    </row>
    <row r="12" spans="1:10" x14ac:dyDescent="0.3">
      <c r="A12" s="13">
        <v>1</v>
      </c>
      <c r="B12" s="13">
        <v>3</v>
      </c>
      <c r="C12" s="13">
        <f t="shared" ref="C12:C14" si="0">A12*B12</f>
        <v>3</v>
      </c>
      <c r="F12" s="13">
        <v>5</v>
      </c>
    </row>
    <row r="13" spans="1:10" x14ac:dyDescent="0.3">
      <c r="A13" s="13">
        <v>3</v>
      </c>
      <c r="B13" s="13">
        <v>2</v>
      </c>
      <c r="C13" s="13">
        <f t="shared" si="0"/>
        <v>6</v>
      </c>
      <c r="F13" s="13">
        <v>5</v>
      </c>
    </row>
    <row r="14" spans="1:10" x14ac:dyDescent="0.3">
      <c r="A14" s="13">
        <v>5</v>
      </c>
      <c r="B14" s="13">
        <v>1</v>
      </c>
      <c r="C14" s="13">
        <f t="shared" si="0"/>
        <v>5</v>
      </c>
      <c r="F14" s="13">
        <v>6</v>
      </c>
    </row>
    <row r="15" spans="1:10" x14ac:dyDescent="0.3">
      <c r="A15" s="13" t="s">
        <v>18</v>
      </c>
      <c r="B15" s="13">
        <f>SUM(B11:B14)</f>
        <v>10</v>
      </c>
      <c r="C15" s="13">
        <f>SUM(C11:C14)</f>
        <v>14</v>
      </c>
    </row>
    <row r="16" spans="1:10" x14ac:dyDescent="0.3">
      <c r="C16" s="14" t="s">
        <v>24</v>
      </c>
    </row>
    <row r="18" spans="1:3" x14ac:dyDescent="0.3">
      <c r="A18" s="20" t="s">
        <v>25</v>
      </c>
    </row>
    <row r="19" spans="1:3" x14ac:dyDescent="0.3">
      <c r="A19" s="18" t="s">
        <v>1</v>
      </c>
      <c r="B19" s="18" t="s">
        <v>27</v>
      </c>
      <c r="C19" s="18" t="s">
        <v>30</v>
      </c>
    </row>
    <row r="20" spans="1:3" x14ac:dyDescent="0.3">
      <c r="A20" s="13">
        <v>104</v>
      </c>
      <c r="B20" s="13">
        <f>MEDIAN(A20:A24)</f>
        <v>108</v>
      </c>
      <c r="C20" s="13">
        <f>MEDIAN(A20:A25)</f>
        <v>108.5</v>
      </c>
    </row>
    <row r="21" spans="1:3" x14ac:dyDescent="0.3">
      <c r="A21" s="13">
        <v>107</v>
      </c>
    </row>
    <row r="22" spans="1:3" x14ac:dyDescent="0.3">
      <c r="A22" s="13">
        <v>108</v>
      </c>
    </row>
    <row r="23" spans="1:3" x14ac:dyDescent="0.3">
      <c r="A23" s="13">
        <v>109</v>
      </c>
    </row>
    <row r="24" spans="1:3" x14ac:dyDescent="0.3">
      <c r="A24" s="13">
        <v>110</v>
      </c>
    </row>
    <row r="25" spans="1:3" x14ac:dyDescent="0.3">
      <c r="A25" s="21">
        <v>112</v>
      </c>
    </row>
  </sheetData>
  <sortState xmlns:xlrd2="http://schemas.microsoft.com/office/spreadsheetml/2017/richdata2" ref="A20:A24">
    <sortCondition ref="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5A54-F26A-4D0E-95B6-B6020CD4E1F0}">
  <dimension ref="A1:E12"/>
  <sheetViews>
    <sheetView workbookViewId="0">
      <selection activeCell="B12" sqref="B12"/>
    </sheetView>
  </sheetViews>
  <sheetFormatPr defaultRowHeight="14.4" x14ac:dyDescent="0.3"/>
  <cols>
    <col min="1" max="1" width="10.6640625" customWidth="1"/>
    <col min="2" max="2" width="11.6640625" bestFit="1" customWidth="1"/>
    <col min="3" max="3" width="8.33203125" bestFit="1" customWidth="1"/>
    <col min="4" max="4" width="12.44140625" customWidth="1"/>
  </cols>
  <sheetData>
    <row r="1" spans="1:5" x14ac:dyDescent="0.3">
      <c r="A1" t="s">
        <v>33</v>
      </c>
    </row>
    <row r="2" spans="1:5" x14ac:dyDescent="0.3">
      <c r="B2" s="17" t="s">
        <v>35</v>
      </c>
      <c r="C2" s="17" t="s">
        <v>34</v>
      </c>
      <c r="D2" s="17" t="s">
        <v>23</v>
      </c>
      <c r="E2" s="24"/>
    </row>
    <row r="3" spans="1:5" x14ac:dyDescent="0.3">
      <c r="B3" s="26">
        <v>15</v>
      </c>
      <c r="C3" s="26">
        <v>12</v>
      </c>
      <c r="D3" s="12">
        <f>B3*C3</f>
        <v>180</v>
      </c>
      <c r="E3" s="25"/>
    </row>
    <row r="4" spans="1:5" x14ac:dyDescent="0.3">
      <c r="B4" s="26">
        <v>20</v>
      </c>
      <c r="C4" s="26">
        <v>10</v>
      </c>
      <c r="D4" s="12">
        <f t="shared" ref="D4:D6" si="0">B4*C4</f>
        <v>200</v>
      </c>
      <c r="E4" s="25"/>
    </row>
    <row r="5" spans="1:5" x14ac:dyDescent="0.3">
      <c r="B5" s="26">
        <v>50</v>
      </c>
      <c r="C5" s="26">
        <v>2</v>
      </c>
      <c r="D5" s="12">
        <f t="shared" si="0"/>
        <v>100</v>
      </c>
      <c r="E5" s="25"/>
    </row>
    <row r="6" spans="1:5" x14ac:dyDescent="0.3">
      <c r="B6" s="26">
        <v>200</v>
      </c>
      <c r="C6" s="26">
        <v>1</v>
      </c>
      <c r="D6" s="12">
        <f t="shared" si="0"/>
        <v>200</v>
      </c>
      <c r="E6" s="25"/>
    </row>
    <row r="7" spans="1:5" x14ac:dyDescent="0.3">
      <c r="B7" s="16" t="s">
        <v>18</v>
      </c>
      <c r="C7" s="12">
        <f>SUM(C3:C6)</f>
        <v>25</v>
      </c>
      <c r="D7" s="12">
        <f>SUM(D3:D6)</f>
        <v>680</v>
      </c>
    </row>
    <row r="8" spans="1:5" x14ac:dyDescent="0.3">
      <c r="B8" s="16" t="s">
        <v>20</v>
      </c>
      <c r="C8" s="27">
        <f>D7/C7</f>
        <v>27.2</v>
      </c>
      <c r="D8" s="28">
        <v>27200</v>
      </c>
    </row>
    <row r="9" spans="1:5" x14ac:dyDescent="0.3">
      <c r="B9" s="16" t="s">
        <v>27</v>
      </c>
      <c r="C9" s="12">
        <f>MEDIAN(1,25)</f>
        <v>13</v>
      </c>
      <c r="D9" s="29">
        <v>20000</v>
      </c>
    </row>
    <row r="10" spans="1:5" x14ac:dyDescent="0.3">
      <c r="B10" s="16" t="s">
        <v>32</v>
      </c>
      <c r="C10" s="12">
        <v>15</v>
      </c>
      <c r="D10" s="28">
        <v>15000</v>
      </c>
    </row>
    <row r="12" spans="1:5" x14ac:dyDescent="0.3">
      <c r="B12" s="3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F269-DC99-40E2-A4DE-368645449CDF}">
  <dimension ref="A1:I24"/>
  <sheetViews>
    <sheetView workbookViewId="0">
      <selection activeCell="A17" sqref="A17"/>
    </sheetView>
  </sheetViews>
  <sheetFormatPr defaultRowHeight="14.4" x14ac:dyDescent="0.3"/>
  <cols>
    <col min="1" max="1" width="28.33203125" style="14" bestFit="1" customWidth="1"/>
    <col min="2" max="5" width="8.88671875" style="14"/>
    <col min="6" max="6" width="11.88671875" style="14" bestFit="1" customWidth="1"/>
    <col min="7" max="7" width="5" style="14" bestFit="1" customWidth="1"/>
    <col min="8" max="8" width="11.77734375" style="14" bestFit="1" customWidth="1"/>
    <col min="9" max="9" width="3.33203125" style="14" bestFit="1" customWidth="1"/>
    <col min="10" max="16384" width="8.88671875" style="14"/>
  </cols>
  <sheetData>
    <row r="1" spans="1:9" x14ac:dyDescent="0.3">
      <c r="A1" s="14" t="s">
        <v>37</v>
      </c>
    </row>
    <row r="2" spans="1:9" x14ac:dyDescent="0.3">
      <c r="A2" s="13" t="s">
        <v>1</v>
      </c>
      <c r="B2" s="13" t="s">
        <v>38</v>
      </c>
      <c r="C2" s="13" t="s">
        <v>27</v>
      </c>
      <c r="D2" s="13" t="s">
        <v>39</v>
      </c>
      <c r="F2" s="14" t="s">
        <v>41</v>
      </c>
      <c r="G2" s="14" t="s">
        <v>40</v>
      </c>
      <c r="H2" s="14" t="s">
        <v>43</v>
      </c>
      <c r="I2" s="14" t="s">
        <v>42</v>
      </c>
    </row>
    <row r="3" spans="1:9" x14ac:dyDescent="0.3">
      <c r="A3" s="13">
        <v>24</v>
      </c>
      <c r="B3" s="13">
        <v>14</v>
      </c>
      <c r="C3" s="13">
        <f>MEDIAN(A3:A11)</f>
        <v>20</v>
      </c>
      <c r="D3" s="13">
        <v>20</v>
      </c>
      <c r="F3" s="14">
        <v>14</v>
      </c>
      <c r="G3" s="14">
        <f>(F4+F5)/2</f>
        <v>15.5</v>
      </c>
      <c r="H3" s="14">
        <v>23</v>
      </c>
      <c r="I3" s="14">
        <f>(H4+H5)/2</f>
        <v>24</v>
      </c>
    </row>
    <row r="4" spans="1:9" x14ac:dyDescent="0.3">
      <c r="A4" s="13">
        <v>15</v>
      </c>
      <c r="B4" s="13">
        <v>15</v>
      </c>
      <c r="F4" s="14">
        <v>15</v>
      </c>
      <c r="H4" s="14">
        <v>24</v>
      </c>
    </row>
    <row r="5" spans="1:9" x14ac:dyDescent="0.3">
      <c r="A5" s="13">
        <v>14</v>
      </c>
      <c r="B5" s="13">
        <v>16</v>
      </c>
      <c r="F5" s="14">
        <v>16</v>
      </c>
      <c r="H5" s="14">
        <v>24</v>
      </c>
    </row>
    <row r="6" spans="1:9" x14ac:dyDescent="0.3">
      <c r="A6" s="13">
        <v>20</v>
      </c>
      <c r="B6" s="13">
        <v>17</v>
      </c>
      <c r="F6" s="14">
        <v>17</v>
      </c>
      <c r="H6" s="14">
        <v>25</v>
      </c>
    </row>
    <row r="7" spans="1:9" x14ac:dyDescent="0.3">
      <c r="A7" s="13">
        <v>17</v>
      </c>
      <c r="B7" s="13">
        <v>20</v>
      </c>
    </row>
    <row r="8" spans="1:9" x14ac:dyDescent="0.3">
      <c r="A8" s="13">
        <v>23</v>
      </c>
      <c r="B8" s="13">
        <v>23</v>
      </c>
    </row>
    <row r="9" spans="1:9" x14ac:dyDescent="0.3">
      <c r="A9" s="13">
        <v>16</v>
      </c>
      <c r="B9" s="13">
        <v>24</v>
      </c>
    </row>
    <row r="10" spans="1:9" x14ac:dyDescent="0.3">
      <c r="A10" s="13">
        <v>24</v>
      </c>
      <c r="B10" s="13">
        <v>24</v>
      </c>
    </row>
    <row r="11" spans="1:9" x14ac:dyDescent="0.3">
      <c r="A11" s="13">
        <v>25</v>
      </c>
      <c r="B11" s="13">
        <v>25</v>
      </c>
    </row>
    <row r="14" spans="1:9" x14ac:dyDescent="0.3">
      <c r="A14" s="14" t="s">
        <v>44</v>
      </c>
    </row>
    <row r="16" spans="1:9" x14ac:dyDescent="0.3">
      <c r="A16" s="18" t="s">
        <v>45</v>
      </c>
      <c r="B16" s="18" t="s">
        <v>46</v>
      </c>
      <c r="D16" s="18" t="s">
        <v>54</v>
      </c>
      <c r="E16" s="18" t="s">
        <v>55</v>
      </c>
    </row>
    <row r="17" spans="1:5" x14ac:dyDescent="0.3">
      <c r="A17" s="13" t="s">
        <v>47</v>
      </c>
      <c r="B17" s="13">
        <v>5</v>
      </c>
      <c r="D17" s="13">
        <v>21.5</v>
      </c>
      <c r="E17" s="13">
        <v>0</v>
      </c>
    </row>
    <row r="18" spans="1:5" x14ac:dyDescent="0.3">
      <c r="A18" s="13" t="s">
        <v>48</v>
      </c>
      <c r="B18" s="13">
        <v>9</v>
      </c>
      <c r="D18" s="13">
        <v>24.5</v>
      </c>
      <c r="E18" s="13">
        <v>5</v>
      </c>
    </row>
    <row r="19" spans="1:5" x14ac:dyDescent="0.3">
      <c r="A19" s="13" t="s">
        <v>49</v>
      </c>
      <c r="B19" s="13">
        <v>15</v>
      </c>
      <c r="D19" s="13">
        <v>27.5</v>
      </c>
      <c r="E19" s="13">
        <v>14</v>
      </c>
    </row>
    <row r="20" spans="1:5" x14ac:dyDescent="0.3">
      <c r="A20" s="13" t="s">
        <v>50</v>
      </c>
      <c r="B20" s="13">
        <v>11</v>
      </c>
      <c r="D20" s="13">
        <v>30.5</v>
      </c>
      <c r="E20" s="13">
        <v>29</v>
      </c>
    </row>
    <row r="21" spans="1:5" x14ac:dyDescent="0.3">
      <c r="A21" s="13" t="s">
        <v>51</v>
      </c>
      <c r="B21" s="13">
        <v>4</v>
      </c>
      <c r="D21" s="13">
        <v>33.5</v>
      </c>
      <c r="E21" s="13">
        <v>40</v>
      </c>
    </row>
    <row r="22" spans="1:5" x14ac:dyDescent="0.3">
      <c r="A22" s="13" t="s">
        <v>52</v>
      </c>
      <c r="B22" s="13">
        <v>5</v>
      </c>
      <c r="D22" s="13">
        <v>36.5</v>
      </c>
      <c r="E22" s="13">
        <v>44</v>
      </c>
    </row>
    <row r="23" spans="1:5" x14ac:dyDescent="0.3">
      <c r="A23" s="13" t="s">
        <v>53</v>
      </c>
      <c r="B23" s="13">
        <v>1</v>
      </c>
      <c r="D23" s="13">
        <v>39.5</v>
      </c>
      <c r="E23" s="13">
        <v>49</v>
      </c>
    </row>
    <row r="24" spans="1:5" x14ac:dyDescent="0.3">
      <c r="A24" s="13" t="s">
        <v>18</v>
      </c>
      <c r="B24" s="13">
        <f>SUM(B17:B23)</f>
        <v>50</v>
      </c>
      <c r="D24" s="13">
        <v>42.5</v>
      </c>
      <c r="E24" s="1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F154-51C2-47A3-AB07-D04BA9B82368}">
  <dimension ref="A1:D33"/>
  <sheetViews>
    <sheetView tabSelected="1" topLeftCell="A8" workbookViewId="0">
      <selection activeCell="D1" sqref="D1"/>
    </sheetView>
  </sheetViews>
  <sheetFormatPr defaultRowHeight="14.4" x14ac:dyDescent="0.3"/>
  <cols>
    <col min="1" max="1" width="24.109375" style="14" customWidth="1"/>
    <col min="2" max="2" width="18.5546875" style="14" bestFit="1" customWidth="1"/>
    <col min="3" max="3" width="12" style="14" bestFit="1" customWidth="1"/>
    <col min="4" max="4" width="36.44140625" style="14" bestFit="1" customWidth="1"/>
    <col min="5" max="5" width="27.5546875" style="14" bestFit="1" customWidth="1"/>
    <col min="6" max="16384" width="8.88671875" style="14"/>
  </cols>
  <sheetData>
    <row r="1" spans="1:4" x14ac:dyDescent="0.3">
      <c r="A1" s="14" t="s">
        <v>56</v>
      </c>
      <c r="D1" s="14" t="s">
        <v>60</v>
      </c>
    </row>
    <row r="2" spans="1:4" x14ac:dyDescent="0.3">
      <c r="B2" s="13" t="s">
        <v>57</v>
      </c>
      <c r="C2" s="13" t="s">
        <v>58</v>
      </c>
      <c r="D2" s="14" t="s">
        <v>61</v>
      </c>
    </row>
    <row r="3" spans="1:4" x14ac:dyDescent="0.3">
      <c r="B3" s="13">
        <v>9</v>
      </c>
      <c r="C3" s="13">
        <v>5</v>
      </c>
      <c r="D3" s="14" t="s">
        <v>62</v>
      </c>
    </row>
    <row r="4" spans="1:4" x14ac:dyDescent="0.3">
      <c r="B4" s="13">
        <v>10</v>
      </c>
      <c r="C4" s="13">
        <v>10</v>
      </c>
    </row>
    <row r="5" spans="1:4" x14ac:dyDescent="0.3">
      <c r="B5" s="13">
        <v>11</v>
      </c>
      <c r="C5" s="13">
        <v>15</v>
      </c>
    </row>
    <row r="7" spans="1:4" x14ac:dyDescent="0.3">
      <c r="A7" s="13" t="s">
        <v>20</v>
      </c>
      <c r="B7" s="31">
        <f>(B3+B4+B5)/3</f>
        <v>10</v>
      </c>
      <c r="C7" s="31">
        <f>(C3+C4+C5)/3</f>
        <v>10</v>
      </c>
      <c r="D7" s="14" t="s">
        <v>63</v>
      </c>
    </row>
    <row r="8" spans="1:4" x14ac:dyDescent="0.3">
      <c r="A8" s="13" t="s">
        <v>27</v>
      </c>
      <c r="B8" s="13">
        <f>MEDIAN(B3:B5)</f>
        <v>10</v>
      </c>
      <c r="C8" s="13">
        <f>MEDIAN(C3:C5)</f>
        <v>10</v>
      </c>
      <c r="D8" s="14" t="s">
        <v>64</v>
      </c>
    </row>
    <row r="9" spans="1:4" x14ac:dyDescent="0.3">
      <c r="A9" s="13" t="s">
        <v>4</v>
      </c>
      <c r="B9" s="13">
        <f>B5-B3</f>
        <v>2</v>
      </c>
      <c r="C9" s="13">
        <f>C5-C3</f>
        <v>10</v>
      </c>
    </row>
    <row r="11" spans="1:4" x14ac:dyDescent="0.3">
      <c r="A11" s="14" t="s">
        <v>59</v>
      </c>
      <c r="B11" s="13" t="s">
        <v>1</v>
      </c>
      <c r="C11" s="13" t="s">
        <v>4</v>
      </c>
    </row>
    <row r="12" spans="1:4" x14ac:dyDescent="0.3">
      <c r="B12" s="13">
        <v>30</v>
      </c>
      <c r="C12" s="13">
        <f>B16-B13</f>
        <v>30</v>
      </c>
    </row>
    <row r="13" spans="1:4" x14ac:dyDescent="0.3">
      <c r="B13" s="13">
        <v>2</v>
      </c>
    </row>
    <row r="14" spans="1:4" x14ac:dyDescent="0.3">
      <c r="B14" s="13">
        <v>7</v>
      </c>
    </row>
    <row r="15" spans="1:4" x14ac:dyDescent="0.3">
      <c r="B15" s="13">
        <v>4</v>
      </c>
    </row>
    <row r="16" spans="1:4" x14ac:dyDescent="0.3">
      <c r="B16" s="13">
        <v>32</v>
      </c>
    </row>
    <row r="17" spans="1:4" x14ac:dyDescent="0.3">
      <c r="B17" s="13">
        <v>10</v>
      </c>
    </row>
    <row r="19" spans="1:4" x14ac:dyDescent="0.3">
      <c r="A19" s="14" t="s">
        <v>65</v>
      </c>
      <c r="B19" s="32" t="s">
        <v>66</v>
      </c>
      <c r="C19" s="32" t="s">
        <v>67</v>
      </c>
      <c r="D19" s="14" t="s">
        <v>68</v>
      </c>
    </row>
    <row r="20" spans="1:4" x14ac:dyDescent="0.3">
      <c r="B20" s="13">
        <v>5.2</v>
      </c>
      <c r="C20" s="34">
        <f>B20^2</f>
        <v>27.040000000000003</v>
      </c>
    </row>
    <row r="21" spans="1:4" x14ac:dyDescent="0.3">
      <c r="B21" s="13">
        <v>7.1</v>
      </c>
      <c r="C21" s="34">
        <f t="shared" ref="C21:C29" si="0">B21^2</f>
        <v>50.41</v>
      </c>
    </row>
    <row r="22" spans="1:4" x14ac:dyDescent="0.3">
      <c r="B22" s="13">
        <v>6.9</v>
      </c>
      <c r="C22" s="34">
        <f t="shared" si="0"/>
        <v>47.610000000000007</v>
      </c>
    </row>
    <row r="23" spans="1:4" x14ac:dyDescent="0.3">
      <c r="B23" s="13">
        <v>3.1</v>
      </c>
      <c r="C23" s="34">
        <f t="shared" si="0"/>
        <v>9.6100000000000012</v>
      </c>
    </row>
    <row r="24" spans="1:4" x14ac:dyDescent="0.3">
      <c r="B24" s="13">
        <v>4.7</v>
      </c>
      <c r="C24" s="34">
        <f t="shared" si="0"/>
        <v>22.090000000000003</v>
      </c>
    </row>
    <row r="25" spans="1:4" x14ac:dyDescent="0.3">
      <c r="B25" s="13">
        <v>6.3</v>
      </c>
      <c r="C25" s="34">
        <f t="shared" si="0"/>
        <v>39.69</v>
      </c>
    </row>
    <row r="26" spans="1:4" x14ac:dyDescent="0.3">
      <c r="B26" s="33">
        <v>8</v>
      </c>
      <c r="C26" s="34">
        <f t="shared" si="0"/>
        <v>64</v>
      </c>
    </row>
    <row r="27" spans="1:4" x14ac:dyDescent="0.3">
      <c r="B27" s="13">
        <v>8.1</v>
      </c>
      <c r="C27" s="34">
        <f t="shared" si="0"/>
        <v>65.61</v>
      </c>
    </row>
    <row r="28" spans="1:4" x14ac:dyDescent="0.3">
      <c r="B28" s="13">
        <v>5.9</v>
      </c>
      <c r="C28" s="34">
        <f t="shared" si="0"/>
        <v>34.81</v>
      </c>
    </row>
    <row r="29" spans="1:4" x14ac:dyDescent="0.3">
      <c r="B29" s="18">
        <f>SUM(B20:B28)</f>
        <v>55.300000000000004</v>
      </c>
      <c r="C29" s="18">
        <f>SUM(C20:C28)</f>
        <v>360.87000000000006</v>
      </c>
    </row>
    <row r="30" spans="1:4" x14ac:dyDescent="0.3">
      <c r="B30" s="13" t="s">
        <v>70</v>
      </c>
      <c r="C30" s="13">
        <f>COUNT(C20:C28)</f>
        <v>9</v>
      </c>
    </row>
    <row r="31" spans="1:4" x14ac:dyDescent="0.3">
      <c r="B31" s="13" t="s">
        <v>20</v>
      </c>
      <c r="C31" s="13">
        <f>B29/C30</f>
        <v>6.1444444444444448</v>
      </c>
    </row>
    <row r="32" spans="1:4" x14ac:dyDescent="0.3">
      <c r="B32" s="13" t="s">
        <v>69</v>
      </c>
      <c r="C32" s="13">
        <f>C29/C30-C31^2</f>
        <v>2.3424691358024674</v>
      </c>
      <c r="D32" s="14" t="s">
        <v>72</v>
      </c>
    </row>
    <row r="33" spans="2:4" x14ac:dyDescent="0.3">
      <c r="B33" s="13" t="s">
        <v>71</v>
      </c>
      <c r="C33" s="13">
        <f>C32^(1/2)</f>
        <v>1.5305127035743504</v>
      </c>
      <c r="D33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Example-1</vt:lpstr>
      <vt:lpstr>Example-2</vt:lpstr>
      <vt:lpstr>Example-3</vt:lpstr>
      <vt:lpstr>Quartiles</vt:lpstr>
      <vt:lpstr>Video-2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Baber</dc:creator>
  <cp:lastModifiedBy>Mark Baber</cp:lastModifiedBy>
  <dcterms:created xsi:type="dcterms:W3CDTF">2020-09-30T09:11:19Z</dcterms:created>
  <dcterms:modified xsi:type="dcterms:W3CDTF">2020-09-30T11:13:14Z</dcterms:modified>
</cp:coreProperties>
</file>