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y\Unla\IS2\TPsIS2\TP2\"/>
    </mc:Choice>
  </mc:AlternateContent>
  <xr:revisionPtr revIDLastSave="0" documentId="10_ncr:8100000_{9823E4CF-734A-431A-9D85-D42976F7F26E}" xr6:coauthVersionLast="34" xr6:coauthVersionMax="34" xr10:uidLastSave="{00000000-0000-0000-0000-000000000000}"/>
  <bookViews>
    <workbookView xWindow="0" yWindow="0" windowWidth="20490" windowHeight="8940" xr2:uid="{BE5A8EA9-04E7-4F7E-ABA4-0B92E2555880}"/>
  </bookViews>
  <sheets>
    <sheet name="Puntos de func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H12" i="1" s="1"/>
  <c r="F13" i="1"/>
  <c r="H13" i="1" s="1"/>
  <c r="F14" i="1"/>
  <c r="H14" i="1" s="1"/>
  <c r="F15" i="1"/>
  <c r="H15" i="1" s="1"/>
  <c r="F11" i="1"/>
  <c r="H11" i="1" s="1"/>
  <c r="F37" i="1"/>
  <c r="I13" i="1" l="1"/>
  <c r="G13" i="1"/>
  <c r="I11" i="1"/>
  <c r="G11" i="1"/>
  <c r="I14" i="1"/>
  <c r="G14" i="1"/>
  <c r="I15" i="1"/>
  <c r="G15" i="1"/>
  <c r="G12" i="1"/>
  <c r="I12" i="1"/>
  <c r="J15" i="1" l="1"/>
  <c r="L15" i="1" s="1"/>
  <c r="J14" i="1"/>
  <c r="L14" i="1" s="1"/>
  <c r="J12" i="1"/>
  <c r="L12" i="1" s="1"/>
  <c r="J13" i="1"/>
  <c r="L13" i="1" s="1"/>
  <c r="J11" i="1"/>
  <c r="L11" i="1" s="1"/>
  <c r="L16" i="1" l="1"/>
  <c r="C3" i="1" s="1"/>
</calcChain>
</file>

<file path=xl/sharedStrings.xml><?xml version="1.0" encoding="utf-8"?>
<sst xmlns="http://schemas.openxmlformats.org/spreadsheetml/2006/main" count="111" uniqueCount="45">
  <si>
    <t>Numero de entradas de usuario</t>
  </si>
  <si>
    <t>Numero de salidas de usuario</t>
  </si>
  <si>
    <t>Numero de peticiones de usuario</t>
  </si>
  <si>
    <t>Numero de archivos</t>
  </si>
  <si>
    <t>Cantidad</t>
  </si>
  <si>
    <t>Total</t>
  </si>
  <si>
    <t>Reservas de vuelos, hoteles, excursiones, visitas guiadas y paquetes</t>
  </si>
  <si>
    <t>Consulta de vuelos, hoteles, excursiones, visitas guiadas y paquetes</t>
  </si>
  <si>
    <t>Pago por distintos medios</t>
  </si>
  <si>
    <t>Financiacion por distintos medios</t>
  </si>
  <si>
    <t>Cancelacion de vuelos</t>
  </si>
  <si>
    <t>Realizar estadisticas semanales, mensuales y anuales</t>
  </si>
  <si>
    <t>Proyectar preferencias de clientes</t>
  </si>
  <si>
    <t>Ranquear clientes dependiendo su comportamiento</t>
  </si>
  <si>
    <t>Llevar estadisticas sobre finanzas de la compañía</t>
  </si>
  <si>
    <t>Registro de usuarios</t>
  </si>
  <si>
    <t>Login de usuarios</t>
  </si>
  <si>
    <t>Valor de ajuste de la complejidad</t>
  </si>
  <si>
    <t>Valor</t>
  </si>
  <si>
    <t>Factor</t>
  </si>
  <si>
    <t>Copia de seguridad y recuperacion</t>
  </si>
  <si>
    <t>Comunicaciónes de datos</t>
  </si>
  <si>
    <t>Proceso distribuido</t>
  </si>
  <si>
    <t>Rendimiento critico</t>
  </si>
  <si>
    <t>Entorno operativo existente</t>
  </si>
  <si>
    <t>Entrada de datos en linea (on-line)</t>
  </si>
  <si>
    <t>Transacciones de entrada en multiples pantallas</t>
  </si>
  <si>
    <t>Archivos maestros actualizados en linea (on-line)</t>
  </si>
  <si>
    <t>Complejidad de valores del dominio de informacion</t>
  </si>
  <si>
    <t>Complejidad del procesamiento interno</t>
  </si>
  <si>
    <t>Codigo diseñado para la reutilizacion</t>
  </si>
  <si>
    <t>Conversion/Instalacion en diseño</t>
  </si>
  <si>
    <t>Instalaciones multiples</t>
  </si>
  <si>
    <t>Aplicación diseñada para el cambio</t>
  </si>
  <si>
    <t>Factor de ajuste de complejidad</t>
  </si>
  <si>
    <t>PUNTOS DE FUNCION ESTIMADOS</t>
  </si>
  <si>
    <t>Estimacion de los valores del dominio de informacion.</t>
  </si>
  <si>
    <t>Valor de dominio de informacion</t>
  </si>
  <si>
    <t>Numero de interfaces externas</t>
  </si>
  <si>
    <t>Optimista</t>
  </si>
  <si>
    <t>Probable</t>
  </si>
  <si>
    <t>Pesimista</t>
  </si>
  <si>
    <t>Cuenta estimada</t>
  </si>
  <si>
    <t>Peso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</si>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</sst>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0" xfId="0" applyFont="1" applyBorder="1"/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A75C-DCCD-4D70-A430-A686AF07B1BE}">
  <dimension ref="B3:L103"/>
  <sheetViews>
    <sheetView tabSelected="1" topLeftCell="A31" workbookViewId="0">
      <selection activeCell="D50" sqref="D50"/>
    </sheetView>
  </sheetViews>
  <sheetFormatPr defaultRowHeight="15" x14ac:dyDescent="0.25"/>
  <cols>
    <col min="2" max="2" width="61.42578125" customWidth="1"/>
    <col min="3" max="3" width="11.7109375" customWidth="1"/>
    <col min="4" max="4" width="18" customWidth="1"/>
    <col min="5" max="5" width="33.7109375" customWidth="1"/>
    <col min="7" max="7" width="10.42578125" customWidth="1"/>
    <col min="9" max="9" width="9.140625" customWidth="1"/>
  </cols>
  <sheetData>
    <row r="3" spans="2:12" x14ac:dyDescent="0.25">
      <c r="B3" s="3" t="s">
        <v>35</v>
      </c>
      <c r="C3" s="10">
        <f>IF(L16=0,0,IF(F37=0,0,L16*F37))</f>
        <v>572.37016666666671</v>
      </c>
    </row>
    <row r="6" spans="2:12" x14ac:dyDescent="0.25">
      <c r="B6" s="6" t="s">
        <v>7</v>
      </c>
      <c r="C6" s="7"/>
      <c r="E6" s="2" t="s">
        <v>36</v>
      </c>
    </row>
    <row r="7" spans="2:12" x14ac:dyDescent="0.25">
      <c r="B7" s="7"/>
      <c r="C7" s="7" t="s">
        <v>4</v>
      </c>
      <c r="E7" s="2"/>
    </row>
    <row r="8" spans="2:12" x14ac:dyDescent="0.25">
      <c r="B8" s="4" t="s">
        <v>0</v>
      </c>
      <c r="C8" s="4">
        <v>1</v>
      </c>
      <c r="E8" s="2" t="s">
        <v>37</v>
      </c>
      <c r="G8" s="1"/>
    </row>
    <row r="9" spans="2:12" x14ac:dyDescent="0.25">
      <c r="B9" s="4" t="s">
        <v>1</v>
      </c>
      <c r="C9" s="4">
        <v>5</v>
      </c>
      <c r="G9" s="1"/>
    </row>
    <row r="10" spans="2:12" x14ac:dyDescent="0.25">
      <c r="B10" s="4" t="s">
        <v>2</v>
      </c>
      <c r="C10" s="4">
        <v>5</v>
      </c>
      <c r="E10" s="4"/>
      <c r="F10" s="4" t="s">
        <v>4</v>
      </c>
      <c r="G10" s="5" t="s">
        <v>39</v>
      </c>
      <c r="H10" s="4" t="s">
        <v>40</v>
      </c>
      <c r="I10" s="4" t="s">
        <v>41</v>
      </c>
      <c r="J10" s="4" t="s">
        <v>42</v>
      </c>
      <c r="K10" s="4" t="s">
        <v>43</v>
      </c>
      <c r="L10" s="4" t="s">
        <v>44</v>
      </c>
    </row>
    <row r="11" spans="2:12" x14ac:dyDescent="0.25">
      <c r="B11" s="4" t="s">
        <v>3</v>
      </c>
      <c r="C11" s="4">
        <v>2</v>
      </c>
      <c r="E11" s="4" t="s">
        <v>0</v>
      </c>
      <c r="F11" s="9">
        <f>C8+C16+C24+C32+C40+C48+C56+C64+C73+C81+C89</f>
        <v>11</v>
      </c>
      <c r="G11" s="9">
        <f>H11*0.85</f>
        <v>9.35</v>
      </c>
      <c r="H11" s="9">
        <f>F11</f>
        <v>11</v>
      </c>
      <c r="I11" s="9">
        <f>H11*1.2</f>
        <v>13.2</v>
      </c>
      <c r="J11" s="9">
        <f>(G11+I11+(H11*4))/6</f>
        <v>11.091666666666667</v>
      </c>
      <c r="K11" s="9">
        <v>4</v>
      </c>
      <c r="L11" s="9">
        <f>J11*K11</f>
        <v>44.366666666666667</v>
      </c>
    </row>
    <row r="12" spans="2:12" x14ac:dyDescent="0.25">
      <c r="B12" s="4" t="s">
        <v>38</v>
      </c>
      <c r="C12" s="4">
        <v>0</v>
      </c>
      <c r="E12" s="4" t="s">
        <v>1</v>
      </c>
      <c r="F12" s="9">
        <f>C9+C17+C25+C33+C41+C49+C57+C65+C74+C82+C90</f>
        <v>30</v>
      </c>
      <c r="G12" s="9">
        <f t="shared" ref="G12:G13" si="0">H12*0.85</f>
        <v>25.5</v>
      </c>
      <c r="H12" s="9">
        <f t="shared" ref="H12:H15" si="1">F12</f>
        <v>30</v>
      </c>
      <c r="I12" s="9">
        <f t="shared" ref="I12:I13" si="2">H12*1.2</f>
        <v>36</v>
      </c>
      <c r="J12" s="9">
        <f t="shared" ref="J12:J15" si="3">(G12+I12+(H12*4))/6</f>
        <v>30.25</v>
      </c>
      <c r="K12" s="9">
        <v>5</v>
      </c>
      <c r="L12" s="9">
        <f t="shared" ref="L12:L15" si="4">J12*K12</f>
        <v>151.25</v>
      </c>
    </row>
    <row r="13" spans="2:12" x14ac:dyDescent="0.25">
      <c r="B13" s="7"/>
      <c r="C13" s="7"/>
      <c r="E13" s="4" t="s">
        <v>2</v>
      </c>
      <c r="F13" s="9">
        <f>C10+C18+C26+C34+C42+C50+C58+C66+C75+C83+C91</f>
        <v>31</v>
      </c>
      <c r="G13" s="9">
        <f t="shared" si="0"/>
        <v>26.349999999999998</v>
      </c>
      <c r="H13" s="9">
        <f t="shared" si="1"/>
        <v>31</v>
      </c>
      <c r="I13" s="9">
        <f t="shared" si="2"/>
        <v>37.199999999999996</v>
      </c>
      <c r="J13" s="9">
        <f t="shared" si="3"/>
        <v>31.258333333333336</v>
      </c>
      <c r="K13" s="9">
        <v>4</v>
      </c>
      <c r="L13" s="9">
        <f t="shared" si="4"/>
        <v>125.03333333333335</v>
      </c>
    </row>
    <row r="14" spans="2:12" x14ac:dyDescent="0.25">
      <c r="B14" s="6" t="s">
        <v>6</v>
      </c>
      <c r="C14" s="8"/>
      <c r="E14" s="4" t="s">
        <v>3</v>
      </c>
      <c r="F14" s="9">
        <f>C11+C19+C27+C35+C43+C51+C59+C67+C76+C84+C92</f>
        <v>12</v>
      </c>
      <c r="G14" s="9">
        <f>H14</f>
        <v>12</v>
      </c>
      <c r="H14" s="9">
        <f t="shared" si="1"/>
        <v>12</v>
      </c>
      <c r="I14" s="9">
        <f>H14*1.5</f>
        <v>18</v>
      </c>
      <c r="J14" s="9">
        <f t="shared" si="3"/>
        <v>13</v>
      </c>
      <c r="K14" s="9">
        <v>10</v>
      </c>
      <c r="L14" s="9">
        <f t="shared" si="4"/>
        <v>130</v>
      </c>
    </row>
    <row r="15" spans="2:12" x14ac:dyDescent="0.25">
      <c r="B15" s="7"/>
      <c r="C15" s="7" t="s">
        <v>4</v>
      </c>
      <c r="E15" s="4" t="s">
        <v>38</v>
      </c>
      <c r="F15" s="9">
        <f>C12+C20+C28+C36+C44+C52+C60+C68+C77+C85+C93</f>
        <v>4</v>
      </c>
      <c r="G15" s="9">
        <f>H15</f>
        <v>4</v>
      </c>
      <c r="H15" s="9">
        <f t="shared" si="1"/>
        <v>4</v>
      </c>
      <c r="I15" s="9">
        <f>H15*1.5</f>
        <v>6</v>
      </c>
      <c r="J15" s="9">
        <f t="shared" si="3"/>
        <v>4.333333333333333</v>
      </c>
      <c r="K15" s="9">
        <v>7</v>
      </c>
      <c r="L15" s="9">
        <f t="shared" si="4"/>
        <v>30.333333333333332</v>
      </c>
    </row>
    <row r="16" spans="2:12" x14ac:dyDescent="0.25">
      <c r="B16" s="4" t="s">
        <v>0</v>
      </c>
      <c r="C16" s="4">
        <v>5</v>
      </c>
      <c r="E16" s="4" t="s">
        <v>5</v>
      </c>
      <c r="F16" s="9"/>
      <c r="G16" s="9"/>
      <c r="H16" s="9"/>
      <c r="I16" s="9"/>
      <c r="J16" s="9"/>
      <c r="K16" s="9"/>
      <c r="L16" s="9">
        <f>SUM(L11:L15)</f>
        <v>480.98333333333335</v>
      </c>
    </row>
    <row r="17" spans="2:6" x14ac:dyDescent="0.25">
      <c r="B17" s="4" t="s">
        <v>1</v>
      </c>
      <c r="C17" s="4">
        <v>5</v>
      </c>
    </row>
    <row r="18" spans="2:6" x14ac:dyDescent="0.25">
      <c r="B18" s="4" t="s">
        <v>2</v>
      </c>
      <c r="C18" s="4">
        <v>5</v>
      </c>
      <c r="E18" s="2" t="s">
        <v>17</v>
      </c>
    </row>
    <row r="19" spans="2:6" x14ac:dyDescent="0.25">
      <c r="B19" s="4" t="s">
        <v>3</v>
      </c>
      <c r="C19" s="4">
        <v>1</v>
      </c>
    </row>
    <row r="20" spans="2:6" x14ac:dyDescent="0.25">
      <c r="B20" s="4" t="s">
        <v>38</v>
      </c>
      <c r="C20" s="4">
        <v>1</v>
      </c>
      <c r="E20" s="4" t="s">
        <v>19</v>
      </c>
      <c r="F20" s="4" t="s">
        <v>18</v>
      </c>
    </row>
    <row r="21" spans="2:6" x14ac:dyDescent="0.25">
      <c r="E21" s="4"/>
      <c r="F21" s="4"/>
    </row>
    <row r="22" spans="2:6" x14ac:dyDescent="0.25">
      <c r="B22" s="6" t="s">
        <v>8</v>
      </c>
      <c r="C22" s="7"/>
      <c r="E22" s="4" t="s">
        <v>20</v>
      </c>
      <c r="F22" s="4">
        <v>5</v>
      </c>
    </row>
    <row r="23" spans="2:6" x14ac:dyDescent="0.25">
      <c r="B23" s="7"/>
      <c r="C23" s="7" t="s">
        <v>4</v>
      </c>
      <c r="E23" s="4" t="s">
        <v>21</v>
      </c>
      <c r="F23" s="4">
        <v>5</v>
      </c>
    </row>
    <row r="24" spans="2:6" x14ac:dyDescent="0.25">
      <c r="B24" s="4" t="s">
        <v>0</v>
      </c>
      <c r="C24" s="4">
        <v>1</v>
      </c>
      <c r="E24" s="4" t="s">
        <v>22</v>
      </c>
      <c r="F24" s="4">
        <v>4</v>
      </c>
    </row>
    <row r="25" spans="2:6" x14ac:dyDescent="0.25">
      <c r="B25" s="4" t="s">
        <v>1</v>
      </c>
      <c r="C25" s="4">
        <v>5</v>
      </c>
      <c r="E25" s="4" t="s">
        <v>23</v>
      </c>
      <c r="F25" s="4">
        <v>5</v>
      </c>
    </row>
    <row r="26" spans="2:6" x14ac:dyDescent="0.25">
      <c r="B26" s="4" t="s">
        <v>2</v>
      </c>
      <c r="C26" s="4">
        <v>5</v>
      </c>
      <c r="E26" s="4" t="s">
        <v>24</v>
      </c>
      <c r="F26" s="4">
        <v>3</v>
      </c>
    </row>
    <row r="27" spans="2:6" x14ac:dyDescent="0.25">
      <c r="B27" s="4" t="s">
        <v>3</v>
      </c>
      <c r="C27" s="4">
        <v>1</v>
      </c>
      <c r="E27" s="4" t="s">
        <v>25</v>
      </c>
      <c r="F27" s="4">
        <v>5</v>
      </c>
    </row>
    <row r="28" spans="2:6" x14ac:dyDescent="0.25">
      <c r="B28" s="4" t="s">
        <v>38</v>
      </c>
      <c r="C28" s="4">
        <v>1</v>
      </c>
      <c r="E28" s="4" t="s">
        <v>26</v>
      </c>
      <c r="F28" s="4">
        <v>3</v>
      </c>
    </row>
    <row r="29" spans="2:6" x14ac:dyDescent="0.25">
      <c r="E29" s="4" t="s">
        <v>27</v>
      </c>
      <c r="F29" s="4">
        <v>3</v>
      </c>
    </row>
    <row r="30" spans="2:6" x14ac:dyDescent="0.25">
      <c r="B30" s="6" t="s">
        <v>9</v>
      </c>
      <c r="C30" s="7"/>
      <c r="E30" s="4" t="s">
        <v>28</v>
      </c>
      <c r="F30" s="4">
        <v>2</v>
      </c>
    </row>
    <row r="31" spans="2:6" x14ac:dyDescent="0.25">
      <c r="B31" s="7"/>
      <c r="C31" s="7" t="s">
        <v>4</v>
      </c>
      <c r="E31" s="4" t="s">
        <v>29</v>
      </c>
      <c r="F31" s="4">
        <v>2</v>
      </c>
    </row>
    <row r="32" spans="2:6" x14ac:dyDescent="0.25">
      <c r="B32" s="4" t="s">
        <v>0</v>
      </c>
      <c r="C32" s="4">
        <v>1</v>
      </c>
      <c r="E32" s="4" t="s">
        <v>30</v>
      </c>
      <c r="F32" s="4">
        <v>5</v>
      </c>
    </row>
    <row r="33" spans="2:6" x14ac:dyDescent="0.25">
      <c r="B33" s="4" t="s">
        <v>1</v>
      </c>
      <c r="C33" s="4">
        <v>5</v>
      </c>
      <c r="E33" s="4" t="s">
        <v>31</v>
      </c>
      <c r="F33" s="4">
        <v>3</v>
      </c>
    </row>
    <row r="34" spans="2:6" x14ac:dyDescent="0.25">
      <c r="B34" s="4" t="s">
        <v>2</v>
      </c>
      <c r="C34" s="4">
        <v>5</v>
      </c>
      <c r="E34" s="4" t="s">
        <v>32</v>
      </c>
      <c r="F34" s="4">
        <v>5</v>
      </c>
    </row>
    <row r="35" spans="2:6" x14ac:dyDescent="0.25">
      <c r="B35" s="4" t="s">
        <v>3</v>
      </c>
      <c r="C35" s="4">
        <v>1</v>
      </c>
      <c r="E35" s="4" t="s">
        <v>33</v>
      </c>
      <c r="F35" s="4">
        <v>4</v>
      </c>
    </row>
    <row r="36" spans="2:6" x14ac:dyDescent="0.25">
      <c r="B36" s="4" t="s">
        <v>38</v>
      </c>
      <c r="C36" s="4">
        <v>2</v>
      </c>
      <c r="E36" s="4"/>
      <c r="F36" s="4"/>
    </row>
    <row r="37" spans="2:6" x14ac:dyDescent="0.25">
      <c r="E37" s="4" t="s">
        <v>34</v>
      </c>
      <c r="F37" s="4">
        <f>IF(F22&lt;&gt;"",0.65 + (0.01 * SUM(F22:F35)),"")</f>
        <v>1.19</v>
      </c>
    </row>
    <row r="38" spans="2:6" x14ac:dyDescent="0.25">
      <c r="B38" s="6" t="s">
        <v>10</v>
      </c>
      <c r="C38" s="7"/>
    </row>
    <row r="39" spans="2:6" x14ac:dyDescent="0.25">
      <c r="B39" s="7"/>
      <c r="C39" s="7" t="s">
        <v>4</v>
      </c>
    </row>
    <row r="40" spans="2:6" x14ac:dyDescent="0.25">
      <c r="B40" s="4" t="s">
        <v>0</v>
      </c>
      <c r="C40" s="4">
        <v>1</v>
      </c>
    </row>
    <row r="41" spans="2:6" x14ac:dyDescent="0.25">
      <c r="B41" s="4" t="s">
        <v>1</v>
      </c>
      <c r="C41" s="4">
        <v>2</v>
      </c>
    </row>
    <row r="42" spans="2:6" x14ac:dyDescent="0.25">
      <c r="B42" s="4" t="s">
        <v>2</v>
      </c>
      <c r="C42" s="4">
        <v>1</v>
      </c>
    </row>
    <row r="43" spans="2:6" x14ac:dyDescent="0.25">
      <c r="B43" s="4" t="s">
        <v>3</v>
      </c>
      <c r="C43" s="4">
        <v>1</v>
      </c>
    </row>
    <row r="44" spans="2:6" x14ac:dyDescent="0.25">
      <c r="B44" s="4" t="s">
        <v>38</v>
      </c>
      <c r="C44" s="4">
        <v>0</v>
      </c>
    </row>
    <row r="46" spans="2:6" x14ac:dyDescent="0.25">
      <c r="B46" s="6" t="s">
        <v>11</v>
      </c>
      <c r="C46" s="7"/>
    </row>
    <row r="47" spans="2:6" x14ac:dyDescent="0.25">
      <c r="B47" s="7"/>
      <c r="C47" s="7" t="s">
        <v>4</v>
      </c>
    </row>
    <row r="48" spans="2:6" x14ac:dyDescent="0.25">
      <c r="B48" s="4" t="s">
        <v>0</v>
      </c>
      <c r="C48" s="4">
        <v>0</v>
      </c>
    </row>
    <row r="49" spans="2:3" x14ac:dyDescent="0.25">
      <c r="B49" s="4" t="s">
        <v>1</v>
      </c>
      <c r="C49" s="4">
        <v>1</v>
      </c>
    </row>
    <row r="50" spans="2:3" x14ac:dyDescent="0.25">
      <c r="B50" s="4" t="s">
        <v>2</v>
      </c>
      <c r="C50" s="4">
        <v>5</v>
      </c>
    </row>
    <row r="51" spans="2:3" x14ac:dyDescent="0.25">
      <c r="B51" s="4" t="s">
        <v>3</v>
      </c>
      <c r="C51" s="4">
        <v>1</v>
      </c>
    </row>
    <row r="52" spans="2:3" x14ac:dyDescent="0.25">
      <c r="B52" s="4" t="s">
        <v>38</v>
      </c>
      <c r="C52" s="4">
        <v>0</v>
      </c>
    </row>
    <row r="54" spans="2:3" x14ac:dyDescent="0.25">
      <c r="B54" s="6" t="s">
        <v>12</v>
      </c>
      <c r="C54" s="7"/>
    </row>
    <row r="55" spans="2:3" x14ac:dyDescent="0.25">
      <c r="B55" s="7"/>
      <c r="C55" s="7" t="s">
        <v>4</v>
      </c>
    </row>
    <row r="56" spans="2:3" x14ac:dyDescent="0.25">
      <c r="B56" s="4" t="s">
        <v>0</v>
      </c>
      <c r="C56" s="4">
        <v>0</v>
      </c>
    </row>
    <row r="57" spans="2:3" x14ac:dyDescent="0.25">
      <c r="B57" s="4" t="s">
        <v>1</v>
      </c>
      <c r="C57" s="4">
        <v>1</v>
      </c>
    </row>
    <row r="58" spans="2:3" x14ac:dyDescent="0.25">
      <c r="B58" s="4" t="s">
        <v>2</v>
      </c>
      <c r="C58" s="4">
        <v>1</v>
      </c>
    </row>
    <row r="59" spans="2:3" x14ac:dyDescent="0.25">
      <c r="B59" s="4" t="s">
        <v>3</v>
      </c>
      <c r="C59" s="4">
        <v>1</v>
      </c>
    </row>
    <row r="60" spans="2:3" x14ac:dyDescent="0.25">
      <c r="B60" s="4" t="s">
        <v>38</v>
      </c>
      <c r="C60" s="4">
        <v>0</v>
      </c>
    </row>
    <row r="62" spans="2:3" x14ac:dyDescent="0.25">
      <c r="B62" s="6" t="s">
        <v>13</v>
      </c>
      <c r="C62" s="7"/>
    </row>
    <row r="63" spans="2:3" x14ac:dyDescent="0.25">
      <c r="B63" s="7"/>
      <c r="C63" s="7" t="s">
        <v>4</v>
      </c>
    </row>
    <row r="64" spans="2:3" x14ac:dyDescent="0.25">
      <c r="B64" s="4" t="s">
        <v>0</v>
      </c>
      <c r="C64" s="4">
        <v>0</v>
      </c>
    </row>
    <row r="65" spans="2:3" x14ac:dyDescent="0.25">
      <c r="B65" s="4" t="s">
        <v>1</v>
      </c>
      <c r="C65" s="4">
        <v>1</v>
      </c>
    </row>
    <row r="66" spans="2:3" x14ac:dyDescent="0.25">
      <c r="B66" s="4" t="s">
        <v>2</v>
      </c>
      <c r="C66" s="4">
        <v>1</v>
      </c>
    </row>
    <row r="67" spans="2:3" x14ac:dyDescent="0.25">
      <c r="B67" s="4" t="s">
        <v>3</v>
      </c>
      <c r="C67" s="4">
        <v>1</v>
      </c>
    </row>
    <row r="68" spans="2:3" x14ac:dyDescent="0.25">
      <c r="B68" s="4" t="s">
        <v>38</v>
      </c>
      <c r="C68" s="4">
        <v>0</v>
      </c>
    </row>
    <row r="71" spans="2:3" x14ac:dyDescent="0.25">
      <c r="B71" s="6" t="s">
        <v>14</v>
      </c>
      <c r="C71" s="7"/>
    </row>
    <row r="72" spans="2:3" x14ac:dyDescent="0.25">
      <c r="B72" s="7"/>
      <c r="C72" s="7" t="s">
        <v>4</v>
      </c>
    </row>
    <row r="73" spans="2:3" x14ac:dyDescent="0.25">
      <c r="B73" s="4" t="s">
        <v>0</v>
      </c>
      <c r="C73" s="4">
        <v>0</v>
      </c>
    </row>
    <row r="74" spans="2:3" x14ac:dyDescent="0.25">
      <c r="B74" s="4" t="s">
        <v>1</v>
      </c>
      <c r="C74" s="4">
        <v>1</v>
      </c>
    </row>
    <row r="75" spans="2:3" x14ac:dyDescent="0.25">
      <c r="B75" s="4" t="s">
        <v>2</v>
      </c>
      <c r="C75" s="4">
        <v>1</v>
      </c>
    </row>
    <row r="76" spans="2:3" x14ac:dyDescent="0.25">
      <c r="B76" s="4" t="s">
        <v>3</v>
      </c>
      <c r="C76" s="4">
        <v>1</v>
      </c>
    </row>
    <row r="77" spans="2:3" x14ac:dyDescent="0.25">
      <c r="B77" s="4" t="s">
        <v>38</v>
      </c>
      <c r="C77" s="4">
        <v>0</v>
      </c>
    </row>
    <row r="79" spans="2:3" x14ac:dyDescent="0.25">
      <c r="B79" s="6" t="s">
        <v>15</v>
      </c>
      <c r="C79" s="7"/>
    </row>
    <row r="80" spans="2:3" x14ac:dyDescent="0.25">
      <c r="B80" s="7"/>
      <c r="C80" s="7" t="s">
        <v>4</v>
      </c>
    </row>
    <row r="81" spans="2:3" x14ac:dyDescent="0.25">
      <c r="B81" s="4" t="s">
        <v>0</v>
      </c>
      <c r="C81" s="4">
        <v>1</v>
      </c>
    </row>
    <row r="82" spans="2:3" x14ac:dyDescent="0.25">
      <c r="B82" s="4" t="s">
        <v>1</v>
      </c>
      <c r="C82" s="4">
        <v>2</v>
      </c>
    </row>
    <row r="83" spans="2:3" x14ac:dyDescent="0.25">
      <c r="B83" s="4" t="s">
        <v>2</v>
      </c>
      <c r="C83" s="4">
        <v>1</v>
      </c>
    </row>
    <row r="84" spans="2:3" x14ac:dyDescent="0.25">
      <c r="B84" s="4" t="s">
        <v>3</v>
      </c>
      <c r="C84" s="4">
        <v>1</v>
      </c>
    </row>
    <row r="85" spans="2:3" x14ac:dyDescent="0.25">
      <c r="B85" s="4" t="s">
        <v>38</v>
      </c>
      <c r="C85" s="4">
        <v>0</v>
      </c>
    </row>
    <row r="87" spans="2:3" x14ac:dyDescent="0.25">
      <c r="B87" s="6" t="s">
        <v>16</v>
      </c>
      <c r="C87" s="7"/>
    </row>
    <row r="88" spans="2:3" x14ac:dyDescent="0.25">
      <c r="B88" s="7"/>
      <c r="C88" s="7" t="s">
        <v>4</v>
      </c>
    </row>
    <row r="89" spans="2:3" x14ac:dyDescent="0.25">
      <c r="B89" s="4" t="s">
        <v>0</v>
      </c>
      <c r="C89" s="4">
        <v>1</v>
      </c>
    </row>
    <row r="90" spans="2:3" x14ac:dyDescent="0.25">
      <c r="B90" s="4" t="s">
        <v>1</v>
      </c>
      <c r="C90" s="4">
        <v>2</v>
      </c>
    </row>
    <row r="91" spans="2:3" x14ac:dyDescent="0.25">
      <c r="B91" s="4" t="s">
        <v>2</v>
      </c>
      <c r="C91" s="4">
        <v>1</v>
      </c>
    </row>
    <row r="92" spans="2:3" x14ac:dyDescent="0.25">
      <c r="B92" s="4" t="s">
        <v>3</v>
      </c>
      <c r="C92" s="4">
        <v>1</v>
      </c>
    </row>
    <row r="93" spans="2:3" x14ac:dyDescent="0.25">
      <c r="B93" s="4" t="s">
        <v>38</v>
      </c>
      <c r="C93" s="4">
        <v>0</v>
      </c>
    </row>
    <row r="94" spans="2:3" x14ac:dyDescent="0.25">
      <c r="B94" s="7"/>
      <c r="C94" s="7"/>
    </row>
    <row r="103" spans="2:3" x14ac:dyDescent="0.25">
      <c r="B103" s="7"/>
      <c r="C103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Puntos de funcion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M4t3C0c1d0</dc:creator>
  <cp:lastModifiedBy>M4t3C0c1d0</cp:lastModifiedBy>
  <dcterms:created xsi:type="dcterms:W3CDTF">2018-07-03T00:04:39Z</dcterms:created>
  <dcterms:modified xsi:type="dcterms:W3CDTF">2018-07-04T01:41:33Z</dcterms:modified>
</cp:coreProperties>
</file>