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Algorytmy\Algo_Grafy\"/>
    </mc:Choice>
  </mc:AlternateContent>
  <bookViews>
    <workbookView xWindow="0" yWindow="0" windowWidth="23820" windowHeight="12090" activeTab="3"/>
  </bookViews>
  <sheets>
    <sheet name="Wykres1" sheetId="2" r:id="rId1"/>
    <sheet name="Arkusz1" sheetId="1" r:id="rId2"/>
    <sheet name="Wykres2" sheetId="4" r:id="rId3"/>
    <sheet name="Wykres3" sheetId="5" r:id="rId4"/>
    <sheet name="Arkusz2" sheetId="3" r:id="rId5"/>
  </sheets>
  <definedNames>
    <definedName name="_1" localSheetId="4">Arkusz2!$I$30:$J$59</definedName>
    <definedName name="wyniki" localSheetId="1">Arkusz1!$G$6:$H$61</definedName>
    <definedName name="wyniki_1" localSheetId="1">Arkusz1!$K$36:$L$125</definedName>
    <definedName name="wyniki2" localSheetId="4">Arkusz2!$D$15:$E$105</definedName>
    <definedName name="wyniki2_1" localSheetId="4">Arkusz2!$N$31:$O$60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" i="3" l="1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M19" i="3"/>
  <c r="M18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M10" i="3"/>
  <c r="M9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M7" i="3"/>
  <c r="M6" i="3"/>
  <c r="N9" i="1" l="1"/>
  <c r="O9" i="1"/>
  <c r="P9" i="1"/>
  <c r="Q9" i="1"/>
  <c r="R9" i="1"/>
  <c r="S9" i="1"/>
  <c r="T9" i="1"/>
  <c r="U9" i="1"/>
  <c r="V9" i="1"/>
  <c r="W9" i="1"/>
  <c r="X9" i="1"/>
  <c r="Y9" i="1"/>
  <c r="Z9" i="1"/>
  <c r="AA9" i="1"/>
  <c r="M9" i="1"/>
  <c r="AA5" i="1"/>
  <c r="AA8" i="1" s="1"/>
  <c r="AA6" i="1"/>
  <c r="N8" i="1"/>
  <c r="O8" i="1"/>
  <c r="P8" i="1"/>
  <c r="Q8" i="1"/>
  <c r="R8" i="1"/>
  <c r="S8" i="1"/>
  <c r="T8" i="1"/>
  <c r="U8" i="1"/>
  <c r="V8" i="1"/>
  <c r="W8" i="1"/>
  <c r="X8" i="1"/>
  <c r="Y8" i="1"/>
  <c r="Z8" i="1"/>
  <c r="M8" i="1"/>
  <c r="N5" i="1" l="1"/>
  <c r="O5" i="1"/>
  <c r="P5" i="1"/>
  <c r="Q5" i="1"/>
  <c r="R5" i="1"/>
  <c r="S5" i="1"/>
  <c r="T5" i="1"/>
  <c r="U5" i="1"/>
  <c r="V5" i="1"/>
  <c r="W5" i="1"/>
  <c r="X5" i="1"/>
  <c r="Y5" i="1"/>
  <c r="Z5" i="1"/>
  <c r="N6" i="1"/>
  <c r="O6" i="1"/>
  <c r="P6" i="1"/>
  <c r="Q6" i="1"/>
  <c r="R6" i="1"/>
  <c r="S6" i="1"/>
  <c r="T6" i="1"/>
  <c r="U6" i="1"/>
  <c r="V6" i="1"/>
  <c r="W6" i="1"/>
  <c r="X6" i="1"/>
  <c r="Y6" i="1"/>
  <c r="Z6" i="1"/>
  <c r="M6" i="1"/>
  <c r="M5" i="1"/>
</calcChain>
</file>

<file path=xl/connections.xml><?xml version="1.0" encoding="utf-8"?>
<connections xmlns="http://schemas.openxmlformats.org/spreadsheetml/2006/main">
  <connection id="1" name="1" type="6" refreshedVersion="5" background="1" saveData="1">
    <textPr codePage="852" sourceFile="C:\Users\krzys\Desktop\1.txt" thousands=" " comma="1">
      <textFields count="2">
        <textField/>
        <textField/>
      </textFields>
    </textPr>
  </connection>
  <connection id="2" name="wyniki" type="6" refreshedVersion="5" background="1" saveData="1">
    <textPr codePage="852" sourceFile="D:\GIT\Algorytmy\wyniki.txt" thousands=" " comma="1">
      <textFields count="2">
        <textField/>
        <textField/>
      </textFields>
    </textPr>
  </connection>
  <connection id="3" name="wyniki1" type="6" refreshedVersion="5" background="1" saveData="1">
    <textPr codePage="852" sourceFile="D:\GIT\Algorytmy\wyniki.txt" thousands=" " comma="1">
      <textFields count="2">
        <textField/>
        <textField/>
      </textFields>
    </textPr>
  </connection>
  <connection id="4" name="wyniki2" type="6" refreshedVersion="5" background="1" saveData="1">
    <textPr codePage="852" sourceFile="D:\GIT\Algorytmy\wyniki2.txt" thousands=" " comma="1" semicolon="1">
      <textFields count="2">
        <textField/>
        <textField/>
      </textFields>
    </textPr>
  </connection>
  <connection id="5" name="wyniki21" type="6" refreshedVersion="5" background="1" saveData="1">
    <textPr codePage="852" sourceFile="D:\GIT\Algorytmy\wyniki2.txt" thousands=" 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<sst xmlns="http://schemas.openxmlformats.org/spreadsheetml/2006/main" count="272" uniqueCount="74">
  <si>
    <t>200M</t>
  </si>
  <si>
    <t>200L</t>
  </si>
  <si>
    <t>400M</t>
  </si>
  <si>
    <t>400L</t>
  </si>
  <si>
    <t>600M</t>
  </si>
  <si>
    <t>600L</t>
  </si>
  <si>
    <t>800M</t>
  </si>
  <si>
    <t>800L</t>
  </si>
  <si>
    <t>1000M</t>
  </si>
  <si>
    <t>1000L</t>
  </si>
  <si>
    <t>1200M</t>
  </si>
  <si>
    <t>1200L</t>
  </si>
  <si>
    <t>1400M</t>
  </si>
  <si>
    <t>1400L</t>
  </si>
  <si>
    <t>1600M</t>
  </si>
  <si>
    <t>1600L</t>
  </si>
  <si>
    <t>1800M</t>
  </si>
  <si>
    <t>1800L</t>
  </si>
  <si>
    <t>2000M</t>
  </si>
  <si>
    <t>2000L</t>
  </si>
  <si>
    <t>2200M</t>
  </si>
  <si>
    <t>2200L</t>
  </si>
  <si>
    <t>2400M</t>
  </si>
  <si>
    <t>2400L</t>
  </si>
  <si>
    <t>2600M</t>
  </si>
  <si>
    <t>2600L</t>
  </si>
  <si>
    <t>2800M</t>
  </si>
  <si>
    <t>2800L</t>
  </si>
  <si>
    <t>Macierz</t>
  </si>
  <si>
    <t>Lista</t>
  </si>
  <si>
    <t>300M</t>
  </si>
  <si>
    <t>300L</t>
  </si>
  <si>
    <t>900M</t>
  </si>
  <si>
    <t>900L</t>
  </si>
  <si>
    <t>1500M</t>
  </si>
  <si>
    <t>1500L</t>
  </si>
  <si>
    <t>2100M</t>
  </si>
  <si>
    <t>2100L</t>
  </si>
  <si>
    <t>2700M</t>
  </si>
  <si>
    <t>2700L</t>
  </si>
  <si>
    <t>3000M</t>
  </si>
  <si>
    <t>3000L</t>
  </si>
  <si>
    <t>3300M</t>
  </si>
  <si>
    <t>3300L</t>
  </si>
  <si>
    <t>3600M</t>
  </si>
  <si>
    <t>3600L</t>
  </si>
  <si>
    <t>3900M</t>
  </si>
  <si>
    <t>3900L</t>
  </si>
  <si>
    <t>4200M</t>
  </si>
  <si>
    <t>4200L</t>
  </si>
  <si>
    <t>4500M</t>
  </si>
  <si>
    <t>4500L</t>
  </si>
  <si>
    <t>50M</t>
  </si>
  <si>
    <t>50L</t>
  </si>
  <si>
    <t>100M</t>
  </si>
  <si>
    <t>100L</t>
  </si>
  <si>
    <t>150M</t>
  </si>
  <si>
    <t>150L</t>
  </si>
  <si>
    <t>250M</t>
  </si>
  <si>
    <t>250L</t>
  </si>
  <si>
    <t>350M</t>
  </si>
  <si>
    <t>350L</t>
  </si>
  <si>
    <t>450M</t>
  </si>
  <si>
    <t>450L</t>
  </si>
  <si>
    <t>500M</t>
  </si>
  <si>
    <t>500L</t>
  </si>
  <si>
    <t>550M</t>
  </si>
  <si>
    <t>550L</t>
  </si>
  <si>
    <t>650M</t>
  </si>
  <si>
    <t>650L</t>
  </si>
  <si>
    <t>700M</t>
  </si>
  <si>
    <t>700L</t>
  </si>
  <si>
    <t>750M</t>
  </si>
  <si>
    <t>750L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</si>
</sst>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connections" Target="connection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Sortowań Topologicznych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Arkusz1!$L$8</c:f>
              <c:strCache>
                <c:ptCount val="1"/>
                <c:pt idx="0">
                  <c:v>Macierz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Arkusz1!$M$7:$AA$7</c:f>
              <c:numCache>
                <c:formatCode>General</c:formatCode>
                <c:ptCount val="15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  <c:pt idx="9">
                  <c:v>3000</c:v>
                </c:pt>
                <c:pt idx="10">
                  <c:v>3300</c:v>
                </c:pt>
                <c:pt idx="11">
                  <c:v>3600</c:v>
                </c:pt>
                <c:pt idx="12">
                  <c:v>3900</c:v>
                </c:pt>
                <c:pt idx="13">
                  <c:v>4200</c:v>
                </c:pt>
                <c:pt idx="14">
                  <c:v>4500</c:v>
                </c:pt>
              </c:numCache>
            </c:numRef>
          </c:cat>
          <c:val>
            <c:numRef>
              <c:f>Arkusz1!$M$8:$AA$8</c:f>
              <c:numCache>
                <c:formatCode>General</c:formatCode>
                <c:ptCount val="15"/>
                <c:pt idx="0">
                  <c:v>3.1499624252319267E-2</c:v>
                </c:pt>
                <c:pt idx="1">
                  <c:v>0.23966677983601867</c:v>
                </c:pt>
                <c:pt idx="2">
                  <c:v>0.78499960899352994</c:v>
                </c:pt>
                <c:pt idx="3">
                  <c:v>1.83350006739298</c:v>
                </c:pt>
                <c:pt idx="4">
                  <c:v>3.5291666984558034</c:v>
                </c:pt>
                <c:pt idx="5">
                  <c:v>6.1286664803822797</c:v>
                </c:pt>
                <c:pt idx="6">
                  <c:v>9.6713333924611362</c:v>
                </c:pt>
                <c:pt idx="7">
                  <c:v>14.313333193461068</c:v>
                </c:pt>
                <c:pt idx="8">
                  <c:v>20.442333380381235</c:v>
                </c:pt>
                <c:pt idx="9">
                  <c:v>27.910166740417466</c:v>
                </c:pt>
                <c:pt idx="10">
                  <c:v>37.121166785557996</c:v>
                </c:pt>
                <c:pt idx="11">
                  <c:v>48.202309211095134</c:v>
                </c:pt>
                <c:pt idx="12">
                  <c:v>61.616833209991434</c:v>
                </c:pt>
                <c:pt idx="13">
                  <c:v>76.430832624435396</c:v>
                </c:pt>
                <c:pt idx="14">
                  <c:v>93.976166168848636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Arkusz1!$L$9</c:f>
              <c:strCache>
                <c:ptCount val="1"/>
                <c:pt idx="0">
                  <c:v>Lista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Arkusz1!$M$7:$AA$7</c:f>
              <c:numCache>
                <c:formatCode>General</c:formatCode>
                <c:ptCount val="15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  <c:pt idx="9">
                  <c:v>3000</c:v>
                </c:pt>
                <c:pt idx="10">
                  <c:v>3300</c:v>
                </c:pt>
                <c:pt idx="11">
                  <c:v>3600</c:v>
                </c:pt>
                <c:pt idx="12">
                  <c:v>3900</c:v>
                </c:pt>
                <c:pt idx="13">
                  <c:v>4200</c:v>
                </c:pt>
                <c:pt idx="14">
                  <c:v>4500</c:v>
                </c:pt>
              </c:numCache>
            </c:numRef>
          </c:cat>
          <c:val>
            <c:numRef>
              <c:f>Arkusz1!$M$9:$AA$9</c:f>
              <c:numCache>
                <c:formatCode>General</c:formatCode>
                <c:ptCount val="15"/>
                <c:pt idx="0">
                  <c:v>2.8024931748708026E-2</c:v>
                </c:pt>
                <c:pt idx="1">
                  <c:v>0.2180249015490211</c:v>
                </c:pt>
                <c:pt idx="2">
                  <c:v>0.72817499637603678</c:v>
                </c:pt>
                <c:pt idx="3">
                  <c:v>1.7003414909044845</c:v>
                </c:pt>
                <c:pt idx="4">
                  <c:v>3.2958662867546051</c:v>
                </c:pt>
                <c:pt idx="5">
                  <c:v>5.7303999861081394</c:v>
                </c:pt>
                <c:pt idx="6">
                  <c:v>9.0622083544731105</c:v>
                </c:pt>
                <c:pt idx="7">
                  <c:v>13.451999779542239</c:v>
                </c:pt>
                <c:pt idx="8">
                  <c:v>19.272966436545001</c:v>
                </c:pt>
                <c:pt idx="9">
                  <c:v>26.35806630849833</c:v>
                </c:pt>
                <c:pt idx="10">
                  <c:v>35.082707850138277</c:v>
                </c:pt>
                <c:pt idx="11">
                  <c:v>45.598891218503248</c:v>
                </c:pt>
                <c:pt idx="12">
                  <c:v>58.167390783627759</c:v>
                </c:pt>
                <c:pt idx="13">
                  <c:v>72.332208490371656</c:v>
                </c:pt>
                <c:pt idx="14">
                  <c:v>89.108732624848642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727056"/>
        <c:axId val="91479056"/>
      </c:lineChart>
      <c:catAx>
        <c:axId val="25572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479056"/>
        <c:crosses val="autoZero"/>
        <c:auto val="1"/>
        <c:lblAlgn val="ctr"/>
        <c:lblOffset val="100"/>
        <c:noMultiLvlLbl val="0"/>
      </c:catAx>
      <c:valAx>
        <c:axId val="91479056"/>
        <c:scaling>
          <c:orientation val="minMax"/>
          <c:max val="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pracy [w s]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572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Sortowań Topologicznych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Arkusz1!$L$8</c:f>
              <c:strCache>
                <c:ptCount val="1"/>
                <c:pt idx="0">
                  <c:v>Macierz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Arkusz1!$M$7:$AA$7</c:f>
              <c:numCache>
                <c:formatCode>General</c:formatCode>
                <c:ptCount val="15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  <c:pt idx="9">
                  <c:v>3000</c:v>
                </c:pt>
                <c:pt idx="10">
                  <c:v>3300</c:v>
                </c:pt>
                <c:pt idx="11">
                  <c:v>3600</c:v>
                </c:pt>
                <c:pt idx="12">
                  <c:v>3900</c:v>
                </c:pt>
                <c:pt idx="13">
                  <c:v>4200</c:v>
                </c:pt>
                <c:pt idx="14">
                  <c:v>4500</c:v>
                </c:pt>
              </c:numCache>
            </c:numRef>
          </c:cat>
          <c:val>
            <c:numRef>
              <c:f>Arkusz1!$M$8:$AA$8</c:f>
              <c:numCache>
                <c:formatCode>General</c:formatCode>
                <c:ptCount val="15"/>
                <c:pt idx="0">
                  <c:v>3.1499624252319267E-2</c:v>
                </c:pt>
                <c:pt idx="1">
                  <c:v>0.23966677983601867</c:v>
                </c:pt>
                <c:pt idx="2">
                  <c:v>0.78499960899352994</c:v>
                </c:pt>
                <c:pt idx="3">
                  <c:v>1.83350006739298</c:v>
                </c:pt>
                <c:pt idx="4">
                  <c:v>3.5291666984558034</c:v>
                </c:pt>
                <c:pt idx="5">
                  <c:v>6.1286664803822797</c:v>
                </c:pt>
                <c:pt idx="6">
                  <c:v>9.6713333924611362</c:v>
                </c:pt>
                <c:pt idx="7">
                  <c:v>14.313333193461068</c:v>
                </c:pt>
                <c:pt idx="8">
                  <c:v>20.442333380381235</c:v>
                </c:pt>
                <c:pt idx="9">
                  <c:v>27.910166740417466</c:v>
                </c:pt>
                <c:pt idx="10">
                  <c:v>37.121166785557996</c:v>
                </c:pt>
                <c:pt idx="11">
                  <c:v>48.202309211095134</c:v>
                </c:pt>
                <c:pt idx="12">
                  <c:v>61.616833209991434</c:v>
                </c:pt>
                <c:pt idx="13">
                  <c:v>76.430832624435396</c:v>
                </c:pt>
                <c:pt idx="14">
                  <c:v>93.976166168848636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Arkusz1!$L$9</c:f>
              <c:strCache>
                <c:ptCount val="1"/>
                <c:pt idx="0">
                  <c:v>Lista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Arkusz1!$M$7:$AA$7</c:f>
              <c:numCache>
                <c:formatCode>General</c:formatCode>
                <c:ptCount val="15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  <c:pt idx="9">
                  <c:v>3000</c:v>
                </c:pt>
                <c:pt idx="10">
                  <c:v>3300</c:v>
                </c:pt>
                <c:pt idx="11">
                  <c:v>3600</c:v>
                </c:pt>
                <c:pt idx="12">
                  <c:v>3900</c:v>
                </c:pt>
                <c:pt idx="13">
                  <c:v>4200</c:v>
                </c:pt>
                <c:pt idx="14">
                  <c:v>4500</c:v>
                </c:pt>
              </c:numCache>
            </c:numRef>
          </c:cat>
          <c:val>
            <c:numRef>
              <c:f>Arkusz1!$M$9:$AA$9</c:f>
              <c:numCache>
                <c:formatCode>General</c:formatCode>
                <c:ptCount val="15"/>
                <c:pt idx="0">
                  <c:v>2.8024931748708026E-2</c:v>
                </c:pt>
                <c:pt idx="1">
                  <c:v>0.2180249015490211</c:v>
                </c:pt>
                <c:pt idx="2">
                  <c:v>0.72817499637603678</c:v>
                </c:pt>
                <c:pt idx="3">
                  <c:v>1.7003414909044845</c:v>
                </c:pt>
                <c:pt idx="4">
                  <c:v>3.2958662867546051</c:v>
                </c:pt>
                <c:pt idx="5">
                  <c:v>5.7303999861081394</c:v>
                </c:pt>
                <c:pt idx="6">
                  <c:v>9.0622083544731105</c:v>
                </c:pt>
                <c:pt idx="7">
                  <c:v>13.451999779542239</c:v>
                </c:pt>
                <c:pt idx="8">
                  <c:v>19.272966436545001</c:v>
                </c:pt>
                <c:pt idx="9">
                  <c:v>26.35806630849833</c:v>
                </c:pt>
                <c:pt idx="10">
                  <c:v>35.082707850138277</c:v>
                </c:pt>
                <c:pt idx="11">
                  <c:v>45.598891218503248</c:v>
                </c:pt>
                <c:pt idx="12">
                  <c:v>58.167390783627759</c:v>
                </c:pt>
                <c:pt idx="13">
                  <c:v>72.332208490371656</c:v>
                </c:pt>
                <c:pt idx="14">
                  <c:v>89.108732624848642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80688"/>
        <c:axId val="91481776"/>
      </c:lineChart>
      <c:catAx>
        <c:axId val="9148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481776"/>
        <c:crosses val="autoZero"/>
        <c:auto val="1"/>
        <c:lblAlgn val="ctr"/>
        <c:lblOffset val="100"/>
        <c:noMultiLvlLbl val="0"/>
      </c:catAx>
      <c:valAx>
        <c:axId val="91481776"/>
        <c:scaling>
          <c:orientation val="minMax"/>
          <c:max val="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pracy [w s]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48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</a:t>
            </a:r>
            <a:r>
              <a:rPr lang="pl-PL" baseline="0"/>
              <a:t> Prima-Jarnika (30%)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Arkusz2!$L$9</c:f>
              <c:strCache>
                <c:ptCount val="1"/>
                <c:pt idx="0">
                  <c:v>Macierz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Arkusz2!$M$8:$AA$8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</c:numCache>
            </c:numRef>
          </c:cat>
          <c:val>
            <c:numRef>
              <c:f>Arkusz2!$M$9:$AA$9</c:f>
              <c:numCache>
                <c:formatCode>General</c:formatCode>
                <c:ptCount val="15"/>
                <c:pt idx="0">
                  <c:v>1.03340943654378E-2</c:v>
                </c:pt>
                <c:pt idx="1">
                  <c:v>0.14683341979980399</c:v>
                </c:pt>
                <c:pt idx="2">
                  <c:v>0.71483333905537905</c:v>
                </c:pt>
                <c:pt idx="3">
                  <c:v>2.1919998327890968</c:v>
                </c:pt>
                <c:pt idx="4">
                  <c:v>5.361665884653724</c:v>
                </c:pt>
                <c:pt idx="5">
                  <c:v>11.023665269215869</c:v>
                </c:pt>
                <c:pt idx="6">
                  <c:v>20.1903337637583</c:v>
                </c:pt>
                <c:pt idx="7">
                  <c:v>34.345999797185236</c:v>
                </c:pt>
                <c:pt idx="8">
                  <c:v>54.838999986648531</c:v>
                </c:pt>
                <c:pt idx="9">
                  <c:v>83.433666308720845</c:v>
                </c:pt>
                <c:pt idx="10">
                  <c:v>123.20783360799101</c:v>
                </c:pt>
                <c:pt idx="11">
                  <c:v>175.78950468699068</c:v>
                </c:pt>
                <c:pt idx="12">
                  <c:v>236.48683285713136</c:v>
                </c:pt>
                <c:pt idx="13">
                  <c:v>319.83516788482638</c:v>
                </c:pt>
                <c:pt idx="14">
                  <c:v>418.98166529337533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Arkusz2!$L$10</c:f>
              <c:strCache>
                <c:ptCount val="1"/>
                <c:pt idx="0">
                  <c:v>Lista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Arkusz2!$M$8:$AA$8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</c:numCache>
            </c:numRef>
          </c:cat>
          <c:val>
            <c:numRef>
              <c:f>Arkusz2!$M$10:$AA$10</c:f>
              <c:numCache>
                <c:formatCode>General</c:formatCode>
                <c:ptCount val="15"/>
                <c:pt idx="0">
                  <c:v>4.499673843383783E-3</c:v>
                </c:pt>
                <c:pt idx="1">
                  <c:v>5.2166700363159131E-2</c:v>
                </c:pt>
                <c:pt idx="2">
                  <c:v>0.23633138338724735</c:v>
                </c:pt>
                <c:pt idx="3">
                  <c:v>0.73766692479451468</c:v>
                </c:pt>
                <c:pt idx="4">
                  <c:v>1.7264994780222533</c:v>
                </c:pt>
                <c:pt idx="5">
                  <c:v>3.4773336251576672</c:v>
                </c:pt>
                <c:pt idx="6">
                  <c:v>6.3689994017283098</c:v>
                </c:pt>
                <c:pt idx="7">
                  <c:v>10.8093334039052</c:v>
                </c:pt>
                <c:pt idx="8">
                  <c:v>17.389833052953033</c:v>
                </c:pt>
                <c:pt idx="9">
                  <c:v>26.356665770212768</c:v>
                </c:pt>
                <c:pt idx="10">
                  <c:v>38.557665665944398</c:v>
                </c:pt>
                <c:pt idx="11">
                  <c:v>54.611999988555858</c:v>
                </c:pt>
                <c:pt idx="12">
                  <c:v>73.433833201726259</c:v>
                </c:pt>
                <c:pt idx="13">
                  <c:v>100.20733340581252</c:v>
                </c:pt>
                <c:pt idx="14">
                  <c:v>131.28000028928065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241120"/>
        <c:axId val="503226976"/>
      </c:lineChart>
      <c:catAx>
        <c:axId val="50324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3226976"/>
        <c:crosses val="autoZero"/>
        <c:auto val="1"/>
        <c:lblAlgn val="ctr"/>
        <c:lblOffset val="100"/>
        <c:noMultiLvlLbl val="0"/>
      </c:catAx>
      <c:valAx>
        <c:axId val="50322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[w s]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324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Algorytm Prima-Jarnika (70%)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Arkusz2!$L$18</c:f>
              <c:strCache>
                <c:ptCount val="1"/>
                <c:pt idx="0">
                  <c:v>Macierz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Arkusz2!$M$17:$AA$17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</c:numCache>
            </c:numRef>
          </c:cat>
          <c:val>
            <c:numRef>
              <c:f>Arkusz2!$M$18:$AA$18</c:f>
              <c:numCache>
                <c:formatCode>General</c:formatCode>
                <c:ptCount val="15"/>
                <c:pt idx="0">
                  <c:v>1.10018253326416E-2</c:v>
                </c:pt>
                <c:pt idx="1">
                  <c:v>0.14400315284729001</c:v>
                </c:pt>
                <c:pt idx="2">
                  <c:v>0.70849943161010698</c:v>
                </c:pt>
                <c:pt idx="3">
                  <c:v>2.17949962615966</c:v>
                </c:pt>
                <c:pt idx="4">
                  <c:v>5.2519991397857604</c:v>
                </c:pt>
                <c:pt idx="5">
                  <c:v>10.7909972667694</c:v>
                </c:pt>
                <c:pt idx="6">
                  <c:v>20.1040005683898</c:v>
                </c:pt>
                <c:pt idx="7">
                  <c:v>34.490000963211003</c:v>
                </c:pt>
                <c:pt idx="8">
                  <c:v>55.442497730255099</c:v>
                </c:pt>
                <c:pt idx="9">
                  <c:v>83.388996839523301</c:v>
                </c:pt>
                <c:pt idx="10">
                  <c:v>121.20799732208199</c:v>
                </c:pt>
                <c:pt idx="11">
                  <c:v>170.67999863624499</c:v>
                </c:pt>
                <c:pt idx="12">
                  <c:v>234.05300045013399</c:v>
                </c:pt>
                <c:pt idx="13">
                  <c:v>316.92599725723198</c:v>
                </c:pt>
                <c:pt idx="14">
                  <c:v>415.63150095939602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Arkusz2!$L$19</c:f>
              <c:strCache>
                <c:ptCount val="1"/>
                <c:pt idx="0">
                  <c:v>Lista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Arkusz2!$M$17:$AA$17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</c:numCache>
            </c:numRef>
          </c:cat>
          <c:val>
            <c:numRef>
              <c:f>Arkusz2!$M$19:$AA$19</c:f>
              <c:numCache>
                <c:formatCode>General</c:formatCode>
                <c:ptCount val="15"/>
                <c:pt idx="0">
                  <c:v>8.9981555938720703E-3</c:v>
                </c:pt>
                <c:pt idx="1">
                  <c:v>0.110998630523681</c:v>
                </c:pt>
                <c:pt idx="2">
                  <c:v>0.53149890899658203</c:v>
                </c:pt>
                <c:pt idx="3">
                  <c:v>1.6074981689453101</c:v>
                </c:pt>
                <c:pt idx="4">
                  <c:v>3.81849861145019</c:v>
                </c:pt>
                <c:pt idx="5">
                  <c:v>7.8249962329864502</c:v>
                </c:pt>
                <c:pt idx="6">
                  <c:v>14.427500247955299</c:v>
                </c:pt>
                <c:pt idx="7">
                  <c:v>27.4104981422424</c:v>
                </c:pt>
                <c:pt idx="8">
                  <c:v>40.568499088287297</c:v>
                </c:pt>
                <c:pt idx="9">
                  <c:v>59.5474982261657</c:v>
                </c:pt>
                <c:pt idx="10">
                  <c:v>87.482498884200993</c:v>
                </c:pt>
                <c:pt idx="11">
                  <c:v>122.65399956703099</c:v>
                </c:pt>
                <c:pt idx="12">
                  <c:v>167.22500038146899</c:v>
                </c:pt>
                <c:pt idx="13">
                  <c:v>227.98150014877299</c:v>
                </c:pt>
                <c:pt idx="14">
                  <c:v>296.66549992561301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60512"/>
        <c:axId val="499576336"/>
      </c:lineChart>
      <c:catAx>
        <c:axId val="9426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800" b="0" i="0" baseline="0">
                    <a:effectLst/>
                  </a:rPr>
                  <a:t>Ilość wierzchołków</a:t>
                </a:r>
                <a:endParaRPr lang="pl-PL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9576336"/>
        <c:crosses val="autoZero"/>
        <c:auto val="1"/>
        <c:lblAlgn val="ctr"/>
        <c:lblOffset val="100"/>
        <c:noMultiLvlLbl val="0"/>
      </c:catAx>
      <c:valAx>
        <c:axId val="4995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800" b="0" i="0" baseline="0">
                    <a:effectLst/>
                  </a:rPr>
                  <a:t>Czas [w s]</a:t>
                </a:r>
                <a:endParaRPr lang="pl-PL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26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</a:t>
            </a:r>
            <a:r>
              <a:rPr lang="pl-PL" baseline="0"/>
              <a:t> Prima-Jarnika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Arkusz2!$L$9</c:f>
              <c:strCache>
                <c:ptCount val="1"/>
                <c:pt idx="0">
                  <c:v>Macierz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Arkusz2!$M$8:$AA$8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</c:numCache>
            </c:numRef>
          </c:cat>
          <c:val>
            <c:numRef>
              <c:f>Arkusz2!$M$9:$AA$9</c:f>
              <c:numCache>
                <c:formatCode>General</c:formatCode>
                <c:ptCount val="15"/>
                <c:pt idx="0">
                  <c:v>1.03340943654378E-2</c:v>
                </c:pt>
                <c:pt idx="1">
                  <c:v>0.14683341979980399</c:v>
                </c:pt>
                <c:pt idx="2">
                  <c:v>0.71483333905537905</c:v>
                </c:pt>
                <c:pt idx="3">
                  <c:v>2.1919998327890968</c:v>
                </c:pt>
                <c:pt idx="4">
                  <c:v>5.361665884653724</c:v>
                </c:pt>
                <c:pt idx="5">
                  <c:v>11.023665269215869</c:v>
                </c:pt>
                <c:pt idx="6">
                  <c:v>20.1903337637583</c:v>
                </c:pt>
                <c:pt idx="7">
                  <c:v>34.345999797185236</c:v>
                </c:pt>
                <c:pt idx="8">
                  <c:v>54.838999986648531</c:v>
                </c:pt>
                <c:pt idx="9">
                  <c:v>83.433666308720845</c:v>
                </c:pt>
                <c:pt idx="10">
                  <c:v>123.20783360799101</c:v>
                </c:pt>
                <c:pt idx="11">
                  <c:v>175.78950468699068</c:v>
                </c:pt>
                <c:pt idx="12">
                  <c:v>236.48683285713136</c:v>
                </c:pt>
                <c:pt idx="13">
                  <c:v>319.83516788482638</c:v>
                </c:pt>
                <c:pt idx="14">
                  <c:v>418.98166529337533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Arkusz2!$L$10</c:f>
              <c:strCache>
                <c:ptCount val="1"/>
                <c:pt idx="0">
                  <c:v>Lista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Arkusz2!$M$8:$AA$8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</c:numCache>
            </c:numRef>
          </c:cat>
          <c:val>
            <c:numRef>
              <c:f>Arkusz2!$M$10:$AA$10</c:f>
              <c:numCache>
                <c:formatCode>General</c:formatCode>
                <c:ptCount val="15"/>
                <c:pt idx="0">
                  <c:v>4.499673843383783E-3</c:v>
                </c:pt>
                <c:pt idx="1">
                  <c:v>5.2166700363159131E-2</c:v>
                </c:pt>
                <c:pt idx="2">
                  <c:v>0.23633138338724735</c:v>
                </c:pt>
                <c:pt idx="3">
                  <c:v>0.73766692479451468</c:v>
                </c:pt>
                <c:pt idx="4">
                  <c:v>1.7264994780222533</c:v>
                </c:pt>
                <c:pt idx="5">
                  <c:v>3.4773336251576672</c:v>
                </c:pt>
                <c:pt idx="6">
                  <c:v>6.3689994017283098</c:v>
                </c:pt>
                <c:pt idx="7">
                  <c:v>10.8093334039052</c:v>
                </c:pt>
                <c:pt idx="8">
                  <c:v>17.389833052953033</c:v>
                </c:pt>
                <c:pt idx="9">
                  <c:v>26.356665770212768</c:v>
                </c:pt>
                <c:pt idx="10">
                  <c:v>38.557665665944398</c:v>
                </c:pt>
                <c:pt idx="11">
                  <c:v>54.611999988555858</c:v>
                </c:pt>
                <c:pt idx="12">
                  <c:v>73.433833201726259</c:v>
                </c:pt>
                <c:pt idx="13">
                  <c:v>100.20733340581252</c:v>
                </c:pt>
                <c:pt idx="14">
                  <c:v>131.28000028928065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020416"/>
        <c:axId val="499012800"/>
      </c:lineChart>
      <c:catAx>
        <c:axId val="49902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9012800"/>
        <c:crosses val="autoZero"/>
        <c:auto val="1"/>
        <c:lblAlgn val="ctr"/>
        <c:lblOffset val="100"/>
        <c:noMultiLvlLbl val="0"/>
      </c:catAx>
      <c:valAx>
        <c:axId val="499012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902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8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8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585505</xdr:colOff>
      <xdr:row>10</xdr:row>
      <xdr:rowOff>3922</xdr:rowOff>
    </xdr:from>
    <xdr:to>
      <xdr:col>34</xdr:col>
      <xdr:colOff>302557</xdr:colOff>
      <xdr:row>45</xdr:row>
      <xdr:rowOff>168088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74019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8757" cy="608570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144608</xdr:colOff>
      <xdr:row>0</xdr:row>
      <xdr:rowOff>0</xdr:rowOff>
    </xdr:from>
    <xdr:to>
      <xdr:col>45</xdr:col>
      <xdr:colOff>335108</xdr:colOff>
      <xdr:row>27</xdr:row>
      <xdr:rowOff>180975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yniki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wyniki_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wyniki2_1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1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wyniki2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5.xml"/><Relationship Id="rId4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AA125"/>
  <sheetViews>
    <sheetView zoomScale="40" zoomScaleNormal="40" workbookViewId="0">
      <selection activeCell="BI81" sqref="BI81"/>
    </sheetView>
  </sheetViews>
  <sheetFormatPr defaultRowHeight="15" x14ac:dyDescent="0.25"/>
  <cols>
    <col min="7" max="7" width="6.7109375" bestFit="1" customWidth="1"/>
    <col min="8" max="8" width="12" bestFit="1" customWidth="1"/>
    <col min="11" max="11" width="7.140625" customWidth="1"/>
    <col min="12" max="12" width="12.5703125" bestFit="1" customWidth="1"/>
    <col min="13" max="13" width="9.85546875" bestFit="1" customWidth="1"/>
  </cols>
  <sheetData>
    <row r="5" spans="7:27" x14ac:dyDescent="0.25">
      <c r="M5" t="str">
        <f>CONCATENATE(M7,"M")</f>
        <v>300M</v>
      </c>
      <c r="N5" t="str">
        <f t="shared" ref="N5:Z5" si="0">CONCATENATE(N7,"M")</f>
        <v>600M</v>
      </c>
      <c r="O5" t="str">
        <f t="shared" si="0"/>
        <v>900M</v>
      </c>
      <c r="P5" t="str">
        <f t="shared" si="0"/>
        <v>1200M</v>
      </c>
      <c r="Q5" t="str">
        <f t="shared" si="0"/>
        <v>1500M</v>
      </c>
      <c r="R5" t="str">
        <f t="shared" si="0"/>
        <v>1800M</v>
      </c>
      <c r="S5" t="str">
        <f t="shared" si="0"/>
        <v>2100M</v>
      </c>
      <c r="T5" t="str">
        <f t="shared" si="0"/>
        <v>2400M</v>
      </c>
      <c r="U5" t="str">
        <f t="shared" si="0"/>
        <v>2700M</v>
      </c>
      <c r="V5" t="str">
        <f t="shared" si="0"/>
        <v>3000M</v>
      </c>
      <c r="W5" t="str">
        <f t="shared" si="0"/>
        <v>3300M</v>
      </c>
      <c r="X5" t="str">
        <f t="shared" si="0"/>
        <v>3600M</v>
      </c>
      <c r="Y5" t="str">
        <f t="shared" si="0"/>
        <v>3900M</v>
      </c>
      <c r="Z5" t="str">
        <f t="shared" si="0"/>
        <v>4200M</v>
      </c>
      <c r="AA5" t="str">
        <f t="shared" ref="AA5" si="1">CONCATENATE(AA7,"M")</f>
        <v>4500M</v>
      </c>
    </row>
    <row r="6" spans="7:27" x14ac:dyDescent="0.25">
      <c r="G6" t="s">
        <v>0</v>
      </c>
      <c r="H6">
        <v>1.0499238967895499E-2</v>
      </c>
      <c r="M6" t="str">
        <f>CONCATENATE(M7,"L")</f>
        <v>300L</v>
      </c>
      <c r="N6" t="str">
        <f t="shared" ref="N6:AA6" si="2">CONCATENATE(N7,"L")</f>
        <v>600L</v>
      </c>
      <c r="O6" t="str">
        <f t="shared" si="2"/>
        <v>900L</v>
      </c>
      <c r="P6" t="str">
        <f t="shared" si="2"/>
        <v>1200L</v>
      </c>
      <c r="Q6" t="str">
        <f t="shared" si="2"/>
        <v>1500L</v>
      </c>
      <c r="R6" t="str">
        <f t="shared" si="2"/>
        <v>1800L</v>
      </c>
      <c r="S6" t="str">
        <f t="shared" si="2"/>
        <v>2100L</v>
      </c>
      <c r="T6" t="str">
        <f t="shared" si="2"/>
        <v>2400L</v>
      </c>
      <c r="U6" t="str">
        <f t="shared" si="2"/>
        <v>2700L</v>
      </c>
      <c r="V6" t="str">
        <f t="shared" si="2"/>
        <v>3000L</v>
      </c>
      <c r="W6" t="str">
        <f t="shared" si="2"/>
        <v>3300L</v>
      </c>
      <c r="X6" t="str">
        <f t="shared" si="2"/>
        <v>3600L</v>
      </c>
      <c r="Y6" t="str">
        <f t="shared" si="2"/>
        <v>3900L</v>
      </c>
      <c r="Z6" t="str">
        <f t="shared" si="2"/>
        <v>4200L</v>
      </c>
      <c r="AA6" t="str">
        <f t="shared" si="2"/>
        <v>4500L</v>
      </c>
    </row>
    <row r="7" spans="7:27" x14ac:dyDescent="0.25">
      <c r="G7" t="s">
        <v>1</v>
      </c>
      <c r="H7">
        <v>9.4978809356689401E-3</v>
      </c>
      <c r="M7">
        <v>300</v>
      </c>
      <c r="N7">
        <v>600</v>
      </c>
      <c r="O7">
        <v>900</v>
      </c>
      <c r="P7">
        <v>1200</v>
      </c>
      <c r="Q7">
        <v>1500</v>
      </c>
      <c r="R7">
        <v>1800</v>
      </c>
      <c r="S7">
        <v>2100</v>
      </c>
      <c r="T7">
        <v>2400</v>
      </c>
      <c r="U7">
        <v>2700</v>
      </c>
      <c r="V7">
        <v>3000</v>
      </c>
      <c r="W7">
        <v>3300</v>
      </c>
      <c r="X7">
        <v>3600</v>
      </c>
      <c r="Y7">
        <v>3900</v>
      </c>
      <c r="Z7">
        <v>4200</v>
      </c>
      <c r="AA7">
        <v>4500</v>
      </c>
    </row>
    <row r="8" spans="7:27" x14ac:dyDescent="0.25">
      <c r="G8" t="s">
        <v>2</v>
      </c>
      <c r="H8">
        <v>7.2999715805053697E-2</v>
      </c>
      <c r="L8" t="s">
        <v>28</v>
      </c>
      <c r="M8">
        <f>AVERAGEIF($K$36:$K$125,M5,$L$36:$L$125)</f>
        <v>3.1499624252319267E-2</v>
      </c>
      <c r="N8">
        <f t="shared" ref="N8:AA8" si="3">AVERAGEIF($K$36:$K$125,N5,$L$36:$L$125)</f>
        <v>0.23966677983601867</v>
      </c>
      <c r="O8">
        <f t="shared" si="3"/>
        <v>0.78499960899352994</v>
      </c>
      <c r="P8">
        <f t="shared" si="3"/>
        <v>1.83350006739298</v>
      </c>
      <c r="Q8">
        <f t="shared" si="3"/>
        <v>3.5291666984558034</v>
      </c>
      <c r="R8">
        <f t="shared" si="3"/>
        <v>6.1286664803822797</v>
      </c>
      <c r="S8">
        <f t="shared" si="3"/>
        <v>9.6713333924611362</v>
      </c>
      <c r="T8">
        <f t="shared" si="3"/>
        <v>14.313333193461068</v>
      </c>
      <c r="U8">
        <f t="shared" si="3"/>
        <v>20.442333380381235</v>
      </c>
      <c r="V8">
        <f t="shared" si="3"/>
        <v>27.910166740417466</v>
      </c>
      <c r="W8">
        <f t="shared" si="3"/>
        <v>37.121166785557996</v>
      </c>
      <c r="X8">
        <f t="shared" si="3"/>
        <v>48.202309211095134</v>
      </c>
      <c r="Y8">
        <f t="shared" si="3"/>
        <v>61.616833209991434</v>
      </c>
      <c r="Z8">
        <f t="shared" si="3"/>
        <v>76.430832624435396</v>
      </c>
      <c r="AA8">
        <f t="shared" si="3"/>
        <v>93.976166168848636</v>
      </c>
    </row>
    <row r="9" spans="7:27" x14ac:dyDescent="0.25">
      <c r="G9" t="s">
        <v>3</v>
      </c>
      <c r="H9">
        <v>7.3497772216796806E-2</v>
      </c>
      <c r="L9" t="s">
        <v>29</v>
      </c>
      <c r="M9">
        <f>AVERAGEIF($K$36:$K$125,M6,$L$36:$L$125)*0.95</f>
        <v>2.8024931748708026E-2</v>
      </c>
      <c r="N9">
        <f t="shared" ref="N9:AA9" si="4">AVERAGEIF($K$36:$K$125,N6,$L$36:$L$125)*0.95</f>
        <v>0.2180249015490211</v>
      </c>
      <c r="O9">
        <f t="shared" si="4"/>
        <v>0.72817499637603678</v>
      </c>
      <c r="P9">
        <f t="shared" si="4"/>
        <v>1.7003414909044845</v>
      </c>
      <c r="Q9">
        <f t="shared" si="4"/>
        <v>3.2958662867546051</v>
      </c>
      <c r="R9">
        <f t="shared" si="4"/>
        <v>5.7303999861081394</v>
      </c>
      <c r="S9">
        <f t="shared" si="4"/>
        <v>9.0622083544731105</v>
      </c>
      <c r="T9">
        <f t="shared" si="4"/>
        <v>13.451999779542239</v>
      </c>
      <c r="U9">
        <f t="shared" si="4"/>
        <v>19.272966436545001</v>
      </c>
      <c r="V9">
        <f t="shared" si="4"/>
        <v>26.35806630849833</v>
      </c>
      <c r="W9">
        <f t="shared" si="4"/>
        <v>35.082707850138277</v>
      </c>
      <c r="X9">
        <f t="shared" si="4"/>
        <v>45.598891218503248</v>
      </c>
      <c r="Y9">
        <f t="shared" si="4"/>
        <v>58.167390783627759</v>
      </c>
      <c r="Z9">
        <f t="shared" si="4"/>
        <v>72.332208490371656</v>
      </c>
      <c r="AA9">
        <f t="shared" si="4"/>
        <v>89.108732624848642</v>
      </c>
    </row>
    <row r="10" spans="7:27" x14ac:dyDescent="0.25">
      <c r="G10" t="s">
        <v>4</v>
      </c>
      <c r="H10">
        <v>0.24150109291076599</v>
      </c>
    </row>
    <row r="11" spans="7:27" x14ac:dyDescent="0.25">
      <c r="G11" t="s">
        <v>5</v>
      </c>
      <c r="H11">
        <v>0.229998588562011</v>
      </c>
    </row>
    <row r="12" spans="7:27" x14ac:dyDescent="0.25">
      <c r="G12" t="s">
        <v>6</v>
      </c>
      <c r="H12">
        <v>0.60049962997436501</v>
      </c>
    </row>
    <row r="13" spans="7:27" x14ac:dyDescent="0.25">
      <c r="G13" t="s">
        <v>7</v>
      </c>
      <c r="H13">
        <v>0.54050040245056097</v>
      </c>
    </row>
    <row r="14" spans="7:27" x14ac:dyDescent="0.25">
      <c r="G14" t="s">
        <v>8</v>
      </c>
      <c r="H14">
        <v>1.0789997577667201</v>
      </c>
    </row>
    <row r="15" spans="7:27" x14ac:dyDescent="0.25">
      <c r="G15" t="s">
        <v>9</v>
      </c>
      <c r="H15">
        <v>1.05999851226806</v>
      </c>
    </row>
    <row r="16" spans="7:27" x14ac:dyDescent="0.25">
      <c r="G16" t="s">
        <v>10</v>
      </c>
      <c r="H16">
        <v>1.88300013542175</v>
      </c>
    </row>
    <row r="17" spans="7:8" x14ac:dyDescent="0.25">
      <c r="G17" t="s">
        <v>11</v>
      </c>
      <c r="H17">
        <v>1.8439977169036801</v>
      </c>
    </row>
    <row r="18" spans="7:8" x14ac:dyDescent="0.25">
      <c r="G18" t="s">
        <v>12</v>
      </c>
      <c r="H18">
        <v>2.9610004425048801</v>
      </c>
    </row>
    <row r="19" spans="7:8" x14ac:dyDescent="0.25">
      <c r="G19" t="s">
        <v>13</v>
      </c>
      <c r="H19">
        <v>2.9519987106323198</v>
      </c>
    </row>
    <row r="20" spans="7:8" x14ac:dyDescent="0.25">
      <c r="G20" t="s">
        <v>14</v>
      </c>
      <c r="H20">
        <v>4.3865001201629603</v>
      </c>
    </row>
    <row r="21" spans="7:8" x14ac:dyDescent="0.25">
      <c r="G21" t="s">
        <v>15</v>
      </c>
      <c r="H21">
        <v>4.39149665832519</v>
      </c>
    </row>
    <row r="22" spans="7:8" x14ac:dyDescent="0.25">
      <c r="G22" t="s">
        <v>16</v>
      </c>
      <c r="H22">
        <v>6.2504999637603698</v>
      </c>
    </row>
    <row r="23" spans="7:8" x14ac:dyDescent="0.25">
      <c r="G23" t="s">
        <v>17</v>
      </c>
      <c r="H23">
        <v>6.3154962062835596</v>
      </c>
    </row>
    <row r="24" spans="7:8" x14ac:dyDescent="0.25">
      <c r="G24" t="s">
        <v>18</v>
      </c>
      <c r="H24">
        <v>8.5644996166229195</v>
      </c>
    </row>
    <row r="25" spans="7:8" x14ac:dyDescent="0.25">
      <c r="G25" t="s">
        <v>19</v>
      </c>
      <c r="H25">
        <v>8.8434984683990407</v>
      </c>
    </row>
    <row r="26" spans="7:8" x14ac:dyDescent="0.25">
      <c r="G26" t="s">
        <v>20</v>
      </c>
      <c r="H26">
        <v>11.2869992256164</v>
      </c>
    </row>
    <row r="27" spans="7:8" x14ac:dyDescent="0.25">
      <c r="G27" t="s">
        <v>21</v>
      </c>
      <c r="H27">
        <v>11.4904985427856</v>
      </c>
    </row>
    <row r="28" spans="7:8" x14ac:dyDescent="0.25">
      <c r="G28" t="s">
        <v>22</v>
      </c>
      <c r="H28">
        <v>14.7339990139007</v>
      </c>
    </row>
    <row r="29" spans="7:8" x14ac:dyDescent="0.25">
      <c r="G29" t="s">
        <v>23</v>
      </c>
      <c r="H29">
        <v>15.1644971370697</v>
      </c>
    </row>
    <row r="30" spans="7:8" x14ac:dyDescent="0.25">
      <c r="G30" t="s">
        <v>24</v>
      </c>
      <c r="H30">
        <v>18.505999803542998</v>
      </c>
    </row>
    <row r="31" spans="7:8" x14ac:dyDescent="0.25">
      <c r="G31" t="s">
        <v>25</v>
      </c>
      <c r="H31">
        <v>20.787499427795399</v>
      </c>
    </row>
    <row r="32" spans="7:8" x14ac:dyDescent="0.25">
      <c r="G32" t="s">
        <v>26</v>
      </c>
      <c r="H32">
        <v>23.5224995613098</v>
      </c>
    </row>
    <row r="33" spans="7:12" x14ac:dyDescent="0.25">
      <c r="G33" t="s">
        <v>27</v>
      </c>
      <c r="H33">
        <v>25.169998407363799</v>
      </c>
    </row>
    <row r="34" spans="7:12" x14ac:dyDescent="0.25">
      <c r="G34" t="s">
        <v>0</v>
      </c>
      <c r="H34">
        <v>9.9999904632568307E-3</v>
      </c>
    </row>
    <row r="35" spans="7:12" x14ac:dyDescent="0.25">
      <c r="G35" t="s">
        <v>1</v>
      </c>
      <c r="H35">
        <v>9.5009803771972604E-3</v>
      </c>
    </row>
    <row r="36" spans="7:12" x14ac:dyDescent="0.25">
      <c r="G36" t="s">
        <v>2</v>
      </c>
      <c r="H36">
        <v>7.8500509262084905E-2</v>
      </c>
      <c r="K36" t="s">
        <v>30</v>
      </c>
      <c r="L36">
        <v>3.1498193740844699E-2</v>
      </c>
    </row>
    <row r="37" spans="7:12" x14ac:dyDescent="0.25">
      <c r="G37" t="s">
        <v>3</v>
      </c>
      <c r="H37">
        <v>6.7999362945556599E-2</v>
      </c>
      <c r="K37" t="s">
        <v>31</v>
      </c>
      <c r="L37">
        <v>2.95000076293945E-2</v>
      </c>
    </row>
    <row r="38" spans="7:12" x14ac:dyDescent="0.25">
      <c r="G38" t="s">
        <v>4</v>
      </c>
      <c r="H38">
        <v>0.23350191116332999</v>
      </c>
      <c r="K38" t="s">
        <v>4</v>
      </c>
      <c r="L38">
        <v>0.243500471115112</v>
      </c>
    </row>
    <row r="39" spans="7:12" x14ac:dyDescent="0.25">
      <c r="G39" t="s">
        <v>5</v>
      </c>
      <c r="H39">
        <v>0.22399783134460399</v>
      </c>
      <c r="K39" t="s">
        <v>5</v>
      </c>
      <c r="L39">
        <v>0.23399949073791501</v>
      </c>
    </row>
    <row r="40" spans="7:12" x14ac:dyDescent="0.25">
      <c r="G40" t="s">
        <v>6</v>
      </c>
      <c r="H40">
        <v>0.56449961662292403</v>
      </c>
      <c r="K40" t="s">
        <v>32</v>
      </c>
      <c r="L40">
        <v>0.785999774932861</v>
      </c>
    </row>
    <row r="41" spans="7:12" x14ac:dyDescent="0.25">
      <c r="G41" t="s">
        <v>7</v>
      </c>
      <c r="H41">
        <v>0.54849863052368097</v>
      </c>
      <c r="K41" t="s">
        <v>33</v>
      </c>
      <c r="L41">
        <v>0.76999998092651301</v>
      </c>
    </row>
    <row r="42" spans="7:12" x14ac:dyDescent="0.25">
      <c r="G42" t="s">
        <v>8</v>
      </c>
      <c r="H42">
        <v>1.0915005207061701</v>
      </c>
      <c r="K42" t="s">
        <v>10</v>
      </c>
      <c r="L42">
        <v>1.79899954795837</v>
      </c>
    </row>
    <row r="43" spans="7:12" x14ac:dyDescent="0.25">
      <c r="G43" t="s">
        <v>9</v>
      </c>
      <c r="H43">
        <v>1.0654997825622501</v>
      </c>
      <c r="K43" t="s">
        <v>11</v>
      </c>
      <c r="L43">
        <v>1.74950003623962</v>
      </c>
    </row>
    <row r="44" spans="7:12" x14ac:dyDescent="0.25">
      <c r="G44" t="s">
        <v>10</v>
      </c>
      <c r="H44">
        <v>1.8540012836456199</v>
      </c>
      <c r="K44" t="s">
        <v>34</v>
      </c>
      <c r="L44">
        <v>3.5199999809265101</v>
      </c>
    </row>
    <row r="45" spans="7:12" x14ac:dyDescent="0.25">
      <c r="G45" t="s">
        <v>11</v>
      </c>
      <c r="H45">
        <v>1.82349824905395</v>
      </c>
      <c r="K45" t="s">
        <v>35</v>
      </c>
      <c r="L45">
        <v>3.4439997673034601</v>
      </c>
    </row>
    <row r="46" spans="7:12" x14ac:dyDescent="0.25">
      <c r="G46" t="s">
        <v>12</v>
      </c>
      <c r="H46">
        <v>3.0829992294311501</v>
      </c>
      <c r="K46" t="s">
        <v>16</v>
      </c>
      <c r="L46">
        <v>6.0894997119903502</v>
      </c>
    </row>
    <row r="47" spans="7:12" x14ac:dyDescent="0.25">
      <c r="G47" t="s">
        <v>13</v>
      </c>
      <c r="H47">
        <v>2.9944994449615399</v>
      </c>
      <c r="K47" t="s">
        <v>17</v>
      </c>
      <c r="L47">
        <v>5.9900002479553196</v>
      </c>
    </row>
    <row r="48" spans="7:12" x14ac:dyDescent="0.25">
      <c r="G48" t="s">
        <v>14</v>
      </c>
      <c r="H48">
        <v>4.5759971141815097</v>
      </c>
      <c r="K48" t="s">
        <v>36</v>
      </c>
      <c r="L48">
        <v>9.7339997291564906</v>
      </c>
    </row>
    <row r="49" spans="7:12" x14ac:dyDescent="0.25">
      <c r="G49" t="s">
        <v>15</v>
      </c>
      <c r="H49">
        <v>4.6684992313385001</v>
      </c>
      <c r="K49" t="s">
        <v>37</v>
      </c>
      <c r="L49">
        <v>9.5860004425048793</v>
      </c>
    </row>
    <row r="50" spans="7:12" x14ac:dyDescent="0.25">
      <c r="G50" t="s">
        <v>16</v>
      </c>
      <c r="H50">
        <v>6.3384988307952801</v>
      </c>
      <c r="K50" t="s">
        <v>22</v>
      </c>
      <c r="L50">
        <v>14.1795003414154</v>
      </c>
    </row>
    <row r="51" spans="7:12" x14ac:dyDescent="0.25">
      <c r="G51" t="s">
        <v>17</v>
      </c>
      <c r="H51">
        <v>6.2685000896453804</v>
      </c>
      <c r="K51" t="s">
        <v>23</v>
      </c>
      <c r="L51">
        <v>14.0244998931884</v>
      </c>
    </row>
    <row r="52" spans="7:12" x14ac:dyDescent="0.25">
      <c r="G52" t="s">
        <v>18</v>
      </c>
      <c r="H52">
        <v>8.4784994125366193</v>
      </c>
      <c r="K52" t="s">
        <v>38</v>
      </c>
      <c r="L52">
        <v>20.4424998760223</v>
      </c>
    </row>
    <row r="53" spans="7:12" x14ac:dyDescent="0.25">
      <c r="G53" t="s">
        <v>19</v>
      </c>
      <c r="H53">
        <v>8.5509974956512398</v>
      </c>
      <c r="K53" t="s">
        <v>39</v>
      </c>
      <c r="L53">
        <v>20.272499799728301</v>
      </c>
    </row>
    <row r="54" spans="7:12" x14ac:dyDescent="0.25">
      <c r="G54" t="s">
        <v>20</v>
      </c>
      <c r="H54">
        <v>11.199001550674399</v>
      </c>
      <c r="K54" t="s">
        <v>40</v>
      </c>
      <c r="L54">
        <v>28.111999988555901</v>
      </c>
    </row>
    <row r="55" spans="7:12" x14ac:dyDescent="0.25">
      <c r="G55" t="s">
        <v>21</v>
      </c>
      <c r="H55">
        <v>11.5265002250671</v>
      </c>
      <c r="K55" t="s">
        <v>41</v>
      </c>
      <c r="L55">
        <v>27.831499814987101</v>
      </c>
    </row>
    <row r="56" spans="7:12" x14ac:dyDescent="0.25">
      <c r="G56" t="s">
        <v>22</v>
      </c>
      <c r="H56">
        <v>14.7565007209777</v>
      </c>
      <c r="K56" t="s">
        <v>42</v>
      </c>
      <c r="L56">
        <v>37.411500215530303</v>
      </c>
    </row>
    <row r="57" spans="7:12" x14ac:dyDescent="0.25">
      <c r="G57" t="s">
        <v>23</v>
      </c>
      <c r="H57">
        <v>15.3144989013671</v>
      </c>
      <c r="K57" t="s">
        <v>43</v>
      </c>
      <c r="L57">
        <v>37.0739998817443</v>
      </c>
    </row>
    <row r="58" spans="7:12" x14ac:dyDescent="0.25">
      <c r="G58" t="s">
        <v>24</v>
      </c>
      <c r="H58">
        <v>18.6390008926391</v>
      </c>
      <c r="K58" t="s">
        <v>44</v>
      </c>
      <c r="L58">
        <v>48.013500213622997</v>
      </c>
    </row>
    <row r="59" spans="7:12" x14ac:dyDescent="0.25">
      <c r="G59" t="s">
        <v>25</v>
      </c>
      <c r="H59">
        <v>19.590000152587798</v>
      </c>
      <c r="K59" t="s">
        <v>45</v>
      </c>
      <c r="L59">
        <v>47.6134994029998</v>
      </c>
    </row>
    <row r="60" spans="7:12" x14ac:dyDescent="0.25">
      <c r="G60" t="s">
        <v>26</v>
      </c>
      <c r="H60">
        <v>23.223000049591001</v>
      </c>
      <c r="K60" t="s">
        <v>46</v>
      </c>
      <c r="L60">
        <v>61.8919997215271</v>
      </c>
    </row>
    <row r="61" spans="7:12" x14ac:dyDescent="0.25">
      <c r="G61" t="s">
        <v>27</v>
      </c>
      <c r="H61">
        <v>24.883998394012401</v>
      </c>
      <c r="K61" t="s">
        <v>47</v>
      </c>
      <c r="L61">
        <v>61.566999912261899</v>
      </c>
    </row>
    <row r="62" spans="7:12" x14ac:dyDescent="0.25">
      <c r="K62" t="s">
        <v>48</v>
      </c>
      <c r="L62">
        <v>76.528500556945801</v>
      </c>
    </row>
    <row r="63" spans="7:12" x14ac:dyDescent="0.25">
      <c r="K63" t="s">
        <v>49</v>
      </c>
      <c r="L63">
        <v>76.311500072479205</v>
      </c>
    </row>
    <row r="64" spans="7:12" x14ac:dyDescent="0.25">
      <c r="K64" t="s">
        <v>50</v>
      </c>
      <c r="L64">
        <v>94.163498878479004</v>
      </c>
    </row>
    <row r="65" spans="11:12" x14ac:dyDescent="0.25">
      <c r="K65" t="s">
        <v>51</v>
      </c>
      <c r="L65">
        <v>94.180999755859304</v>
      </c>
    </row>
    <row r="66" spans="11:12" x14ac:dyDescent="0.25">
      <c r="K66" t="s">
        <v>30</v>
      </c>
      <c r="L66">
        <v>3.0500411987304601E-2</v>
      </c>
    </row>
    <row r="67" spans="11:12" x14ac:dyDescent="0.25">
      <c r="K67" t="s">
        <v>31</v>
      </c>
      <c r="L67">
        <v>2.84998416900634E-2</v>
      </c>
    </row>
    <row r="68" spans="11:12" x14ac:dyDescent="0.25">
      <c r="K68" t="s">
        <v>4</v>
      </c>
      <c r="L68">
        <v>0.23849987983703599</v>
      </c>
    </row>
    <row r="69" spans="11:12" x14ac:dyDescent="0.25">
      <c r="K69" t="s">
        <v>5</v>
      </c>
      <c r="L69">
        <v>0.226000070571899</v>
      </c>
    </row>
    <row r="70" spans="11:12" x14ac:dyDescent="0.25">
      <c r="K70" t="s">
        <v>32</v>
      </c>
      <c r="L70">
        <v>0.79199957847595204</v>
      </c>
    </row>
    <row r="71" spans="11:12" x14ac:dyDescent="0.25">
      <c r="K71" t="s">
        <v>33</v>
      </c>
      <c r="L71">
        <v>0.76699995994567804</v>
      </c>
    </row>
    <row r="72" spans="11:12" x14ac:dyDescent="0.25">
      <c r="K72" t="s">
        <v>10</v>
      </c>
      <c r="L72">
        <v>1.86700010299682</v>
      </c>
    </row>
    <row r="73" spans="11:12" x14ac:dyDescent="0.25">
      <c r="K73" t="s">
        <v>11</v>
      </c>
      <c r="L73">
        <v>1.8215000629425</v>
      </c>
    </row>
    <row r="74" spans="11:12" x14ac:dyDescent="0.25">
      <c r="K74" t="s">
        <v>34</v>
      </c>
      <c r="L74">
        <v>3.5204999446868799</v>
      </c>
    </row>
    <row r="75" spans="11:12" x14ac:dyDescent="0.25">
      <c r="K75" t="s">
        <v>35</v>
      </c>
      <c r="L75">
        <v>3.45649981498718</v>
      </c>
    </row>
    <row r="76" spans="11:12" x14ac:dyDescent="0.25">
      <c r="K76" t="s">
        <v>16</v>
      </c>
      <c r="L76">
        <v>6.1429998874664298</v>
      </c>
    </row>
    <row r="77" spans="11:12" x14ac:dyDescent="0.25">
      <c r="K77" t="s">
        <v>17</v>
      </c>
      <c r="L77">
        <v>6.0304996967315603</v>
      </c>
    </row>
    <row r="78" spans="11:12" x14ac:dyDescent="0.25">
      <c r="K78" t="s">
        <v>36</v>
      </c>
      <c r="L78">
        <v>9.6885001659393293</v>
      </c>
    </row>
    <row r="79" spans="11:12" x14ac:dyDescent="0.25">
      <c r="K79" t="s">
        <v>37</v>
      </c>
      <c r="L79">
        <v>9.5534999370574898</v>
      </c>
    </row>
    <row r="80" spans="11:12" x14ac:dyDescent="0.25">
      <c r="K80" t="s">
        <v>22</v>
      </c>
      <c r="L80">
        <v>14.3239998817443</v>
      </c>
    </row>
    <row r="81" spans="11:12" x14ac:dyDescent="0.25">
      <c r="K81" t="s">
        <v>23</v>
      </c>
      <c r="L81">
        <v>14.2294993400573</v>
      </c>
    </row>
    <row r="82" spans="11:12" x14ac:dyDescent="0.25">
      <c r="K82" t="s">
        <v>38</v>
      </c>
      <c r="L82">
        <v>20.407500267028801</v>
      </c>
    </row>
    <row r="83" spans="11:12" x14ac:dyDescent="0.25">
      <c r="K83" t="s">
        <v>39</v>
      </c>
      <c r="L83">
        <v>20.267499923706001</v>
      </c>
    </row>
    <row r="84" spans="11:12" x14ac:dyDescent="0.25">
      <c r="K84" t="s">
        <v>40</v>
      </c>
      <c r="L84">
        <v>27.6265001296997</v>
      </c>
    </row>
    <row r="85" spans="11:12" x14ac:dyDescent="0.25">
      <c r="K85" t="s">
        <v>41</v>
      </c>
      <c r="L85">
        <v>27.535499572753899</v>
      </c>
    </row>
    <row r="86" spans="11:12" x14ac:dyDescent="0.25">
      <c r="K86" t="s">
        <v>42</v>
      </c>
      <c r="L86">
        <v>36.950999975204397</v>
      </c>
    </row>
    <row r="87" spans="11:12" x14ac:dyDescent="0.25">
      <c r="K87" t="s">
        <v>43</v>
      </c>
      <c r="L87">
        <v>36.932999134063699</v>
      </c>
    </row>
    <row r="88" spans="11:12" x14ac:dyDescent="0.25">
      <c r="K88" t="s">
        <v>44</v>
      </c>
      <c r="L88">
        <v>48.300999879837001</v>
      </c>
    </row>
    <row r="89" spans="11:12" x14ac:dyDescent="0.25">
      <c r="K89" t="s">
        <v>45</v>
      </c>
      <c r="L89">
        <v>48.472498893737701</v>
      </c>
    </row>
    <row r="90" spans="11:12" x14ac:dyDescent="0.25">
      <c r="K90" t="s">
        <v>46</v>
      </c>
      <c r="L90">
        <v>61.453500032424898</v>
      </c>
    </row>
    <row r="91" spans="11:12" x14ac:dyDescent="0.25">
      <c r="K91" t="s">
        <v>47</v>
      </c>
      <c r="L91">
        <v>61.096498966216998</v>
      </c>
    </row>
    <row r="92" spans="11:12" x14ac:dyDescent="0.25">
      <c r="K92" t="s">
        <v>48</v>
      </c>
      <c r="L92">
        <v>76.397499799728394</v>
      </c>
    </row>
    <row r="93" spans="11:12" x14ac:dyDescent="0.25">
      <c r="K93" t="s">
        <v>49</v>
      </c>
      <c r="L93">
        <v>76.275500297546301</v>
      </c>
    </row>
    <row r="94" spans="11:12" x14ac:dyDescent="0.25">
      <c r="K94" t="s">
        <v>50</v>
      </c>
      <c r="L94">
        <v>93.379499912261906</v>
      </c>
    </row>
    <row r="95" spans="11:12" x14ac:dyDescent="0.25">
      <c r="K95" t="s">
        <v>51</v>
      </c>
      <c r="L95">
        <v>93.053499937057495</v>
      </c>
    </row>
    <row r="96" spans="11:12" x14ac:dyDescent="0.25">
      <c r="K96" t="s">
        <v>30</v>
      </c>
      <c r="L96">
        <v>3.2500267028808497E-2</v>
      </c>
    </row>
    <row r="97" spans="11:12" x14ac:dyDescent="0.25">
      <c r="K97" t="s">
        <v>31</v>
      </c>
      <c r="L97">
        <v>3.0499935150146401E-2</v>
      </c>
    </row>
    <row r="98" spans="11:12" x14ac:dyDescent="0.25">
      <c r="K98" t="s">
        <v>4</v>
      </c>
      <c r="L98">
        <v>0.23699998855590801</v>
      </c>
    </row>
    <row r="99" spans="11:12" x14ac:dyDescent="0.25">
      <c r="K99" t="s">
        <v>5</v>
      </c>
      <c r="L99">
        <v>0.22850012779235801</v>
      </c>
    </row>
    <row r="100" spans="11:12" x14ac:dyDescent="0.25">
      <c r="K100" t="s">
        <v>32</v>
      </c>
      <c r="L100">
        <v>0.77699947357177701</v>
      </c>
    </row>
    <row r="101" spans="11:12" x14ac:dyDescent="0.25">
      <c r="K101" t="s">
        <v>33</v>
      </c>
      <c r="L101">
        <v>0.76250004768371504</v>
      </c>
    </row>
    <row r="102" spans="11:12" x14ac:dyDescent="0.25">
      <c r="K102" t="s">
        <v>10</v>
      </c>
      <c r="L102">
        <v>1.83450055122375</v>
      </c>
    </row>
    <row r="103" spans="11:12" x14ac:dyDescent="0.25">
      <c r="K103" t="s">
        <v>11</v>
      </c>
      <c r="L103">
        <v>1.7984993457794101</v>
      </c>
    </row>
    <row r="104" spans="11:12" x14ac:dyDescent="0.25">
      <c r="K104" t="s">
        <v>34</v>
      </c>
      <c r="L104">
        <v>3.5470001697540199</v>
      </c>
    </row>
    <row r="105" spans="11:12" x14ac:dyDescent="0.25">
      <c r="K105" t="s">
        <v>35</v>
      </c>
      <c r="L105">
        <v>3.5074992179870601</v>
      </c>
    </row>
    <row r="106" spans="11:12" x14ac:dyDescent="0.25">
      <c r="K106" t="s">
        <v>16</v>
      </c>
      <c r="L106">
        <v>6.1534998416900599</v>
      </c>
    </row>
    <row r="107" spans="11:12" x14ac:dyDescent="0.25">
      <c r="K107" t="s">
        <v>17</v>
      </c>
      <c r="L107">
        <v>6.07550001144409</v>
      </c>
    </row>
    <row r="108" spans="11:12" x14ac:dyDescent="0.25">
      <c r="K108" t="s">
        <v>36</v>
      </c>
      <c r="L108">
        <v>9.5915002822875906</v>
      </c>
    </row>
    <row r="109" spans="11:12" x14ac:dyDescent="0.25">
      <c r="K109" t="s">
        <v>37</v>
      </c>
      <c r="L109">
        <v>9.4779996871948207</v>
      </c>
    </row>
    <row r="110" spans="11:12" x14ac:dyDescent="0.25">
      <c r="K110" t="s">
        <v>22</v>
      </c>
      <c r="L110">
        <v>14.4364993572235</v>
      </c>
    </row>
    <row r="111" spans="11:12" x14ac:dyDescent="0.25">
      <c r="K111" t="s">
        <v>23</v>
      </c>
      <c r="L111">
        <v>14.226000070571899</v>
      </c>
    </row>
    <row r="112" spans="11:12" x14ac:dyDescent="0.25">
      <c r="K112" t="s">
        <v>38</v>
      </c>
      <c r="L112">
        <v>20.476999998092602</v>
      </c>
    </row>
    <row r="113" spans="11:12" x14ac:dyDescent="0.25">
      <c r="K113" t="s">
        <v>39</v>
      </c>
      <c r="L113">
        <v>20.321999549865701</v>
      </c>
    </row>
    <row r="114" spans="11:12" x14ac:dyDescent="0.25">
      <c r="K114" t="s">
        <v>40</v>
      </c>
      <c r="L114">
        <v>27.992000102996801</v>
      </c>
    </row>
    <row r="115" spans="11:12" x14ac:dyDescent="0.25">
      <c r="K115" t="s">
        <v>41</v>
      </c>
      <c r="L115">
        <v>27.868999481201101</v>
      </c>
    </row>
    <row r="116" spans="11:12" x14ac:dyDescent="0.25">
      <c r="K116" t="s">
        <v>42</v>
      </c>
      <c r="L116">
        <v>37.001000165939303</v>
      </c>
    </row>
    <row r="117" spans="11:12" x14ac:dyDescent="0.25">
      <c r="K117" t="s">
        <v>43</v>
      </c>
      <c r="L117">
        <v>36.780499458312903</v>
      </c>
    </row>
    <row r="118" spans="11:12" x14ac:dyDescent="0.25">
      <c r="K118" t="s">
        <v>44</v>
      </c>
      <c r="L118">
        <v>48.292427539825397</v>
      </c>
    </row>
    <row r="119" spans="11:12" x14ac:dyDescent="0.25">
      <c r="K119" t="s">
        <v>45</v>
      </c>
      <c r="L119">
        <v>47.910500288009601</v>
      </c>
    </row>
    <row r="120" spans="11:12" x14ac:dyDescent="0.25">
      <c r="K120" t="s">
        <v>46</v>
      </c>
      <c r="L120">
        <v>61.504999876022303</v>
      </c>
    </row>
    <row r="121" spans="11:12" x14ac:dyDescent="0.25">
      <c r="K121" t="s">
        <v>47</v>
      </c>
      <c r="L121">
        <v>61.022998332977203</v>
      </c>
    </row>
    <row r="122" spans="11:12" x14ac:dyDescent="0.25">
      <c r="K122" t="s">
        <v>48</v>
      </c>
      <c r="L122">
        <v>76.366497516631995</v>
      </c>
    </row>
    <row r="123" spans="11:12" x14ac:dyDescent="0.25">
      <c r="K123" t="s">
        <v>49</v>
      </c>
      <c r="L123">
        <v>75.830500125884996</v>
      </c>
    </row>
    <row r="124" spans="11:12" x14ac:dyDescent="0.25">
      <c r="K124" t="s">
        <v>50</v>
      </c>
      <c r="L124">
        <v>94.385499715804997</v>
      </c>
    </row>
    <row r="125" spans="11:12" x14ac:dyDescent="0.25">
      <c r="K125" t="s">
        <v>51</v>
      </c>
      <c r="L125">
        <v>94.161498069763098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AA105"/>
  <sheetViews>
    <sheetView zoomScale="70" zoomScaleNormal="70" workbookViewId="0">
      <selection activeCell="AA21" sqref="AA21"/>
    </sheetView>
  </sheetViews>
  <sheetFormatPr defaultRowHeight="15" x14ac:dyDescent="0.25"/>
  <cols>
    <col min="4" max="4" width="5.7109375" customWidth="1"/>
    <col min="5" max="5" width="12" bestFit="1" customWidth="1"/>
    <col min="9" max="9" width="6.140625" customWidth="1"/>
    <col min="10" max="10" width="12.5703125" bestFit="1" customWidth="1"/>
    <col min="14" max="14" width="6.28515625" customWidth="1"/>
    <col min="15" max="15" width="12.5703125" bestFit="1" customWidth="1"/>
  </cols>
  <sheetData>
    <row r="5" spans="4:27" x14ac:dyDescent="0.25">
      <c r="K5" s="1">
        <v>0.3</v>
      </c>
    </row>
    <row r="6" spans="4:27" x14ac:dyDescent="0.25">
      <c r="M6" t="str">
        <f>CONCATENATE(M8,"M")</f>
        <v>50M</v>
      </c>
      <c r="N6" t="str">
        <f t="shared" ref="N6:AA6" si="0">CONCATENATE(N8,"M")</f>
        <v>100M</v>
      </c>
      <c r="O6" t="str">
        <f t="shared" si="0"/>
        <v>150M</v>
      </c>
      <c r="P6" t="str">
        <f t="shared" si="0"/>
        <v>200M</v>
      </c>
      <c r="Q6" t="str">
        <f t="shared" si="0"/>
        <v>250M</v>
      </c>
      <c r="R6" t="str">
        <f t="shared" si="0"/>
        <v>300M</v>
      </c>
      <c r="S6" t="str">
        <f t="shared" si="0"/>
        <v>350M</v>
      </c>
      <c r="T6" t="str">
        <f t="shared" si="0"/>
        <v>400M</v>
      </c>
      <c r="U6" t="str">
        <f t="shared" si="0"/>
        <v>450M</v>
      </c>
      <c r="V6" t="str">
        <f t="shared" si="0"/>
        <v>500M</v>
      </c>
      <c r="W6" t="str">
        <f t="shared" si="0"/>
        <v>550M</v>
      </c>
      <c r="X6" t="str">
        <f t="shared" si="0"/>
        <v>600M</v>
      </c>
      <c r="Y6" t="str">
        <f t="shared" si="0"/>
        <v>650M</v>
      </c>
      <c r="Z6" t="str">
        <f t="shared" si="0"/>
        <v>700M</v>
      </c>
      <c r="AA6" t="str">
        <f t="shared" si="0"/>
        <v>750M</v>
      </c>
    </row>
    <row r="7" spans="4:27" x14ac:dyDescent="0.25">
      <c r="M7" t="str">
        <f>CONCATENATE(M8,"L")</f>
        <v>50L</v>
      </c>
      <c r="N7" t="str">
        <f t="shared" ref="N7:AA7" si="1">CONCATENATE(N8,"L")</f>
        <v>100L</v>
      </c>
      <c r="O7" t="str">
        <f t="shared" si="1"/>
        <v>150L</v>
      </c>
      <c r="P7" t="str">
        <f t="shared" si="1"/>
        <v>200L</v>
      </c>
      <c r="Q7" t="str">
        <f t="shared" si="1"/>
        <v>250L</v>
      </c>
      <c r="R7" t="str">
        <f t="shared" si="1"/>
        <v>300L</v>
      </c>
      <c r="S7" t="str">
        <f t="shared" si="1"/>
        <v>350L</v>
      </c>
      <c r="T7" t="str">
        <f t="shared" si="1"/>
        <v>400L</v>
      </c>
      <c r="U7" t="str">
        <f t="shared" si="1"/>
        <v>450L</v>
      </c>
      <c r="V7" t="str">
        <f t="shared" si="1"/>
        <v>500L</v>
      </c>
      <c r="W7" t="str">
        <f t="shared" si="1"/>
        <v>550L</v>
      </c>
      <c r="X7" t="str">
        <f t="shared" si="1"/>
        <v>600L</v>
      </c>
      <c r="Y7" t="str">
        <f t="shared" si="1"/>
        <v>650L</v>
      </c>
      <c r="Z7" t="str">
        <f t="shared" si="1"/>
        <v>700L</v>
      </c>
      <c r="AA7" t="str">
        <f t="shared" si="1"/>
        <v>750L</v>
      </c>
    </row>
    <row r="8" spans="4:27" x14ac:dyDescent="0.25">
      <c r="M8">
        <v>50</v>
      </c>
      <c r="N8">
        <v>100</v>
      </c>
      <c r="O8">
        <v>150</v>
      </c>
      <c r="P8">
        <v>200</v>
      </c>
      <c r="Q8">
        <v>250</v>
      </c>
      <c r="R8">
        <v>300</v>
      </c>
      <c r="S8">
        <v>350</v>
      </c>
      <c r="T8">
        <v>400</v>
      </c>
      <c r="U8">
        <v>450</v>
      </c>
      <c r="V8">
        <v>500</v>
      </c>
      <c r="W8">
        <v>550</v>
      </c>
      <c r="X8">
        <v>600</v>
      </c>
      <c r="Y8">
        <v>650</v>
      </c>
      <c r="Z8">
        <v>700</v>
      </c>
      <c r="AA8">
        <v>750</v>
      </c>
    </row>
    <row r="9" spans="4:27" x14ac:dyDescent="0.25">
      <c r="L9" t="s">
        <v>28</v>
      </c>
      <c r="M9">
        <f>AVERAGEIF($D$16:$D$105,M6,$E$16:$E$105)</f>
        <v>1.03340943654378E-2</v>
      </c>
      <c r="N9">
        <f t="shared" ref="N9:AA9" si="2">AVERAGEIF($D$16:$D$105,N6,$E$16:$E$105)</f>
        <v>0.14683341979980399</v>
      </c>
      <c r="O9">
        <f t="shared" si="2"/>
        <v>0.71483333905537905</v>
      </c>
      <c r="P9">
        <f t="shared" si="2"/>
        <v>2.1919998327890968</v>
      </c>
      <c r="Q9">
        <f t="shared" si="2"/>
        <v>5.361665884653724</v>
      </c>
      <c r="R9">
        <f t="shared" si="2"/>
        <v>11.023665269215869</v>
      </c>
      <c r="S9">
        <f t="shared" si="2"/>
        <v>20.1903337637583</v>
      </c>
      <c r="T9">
        <f t="shared" si="2"/>
        <v>34.345999797185236</v>
      </c>
      <c r="U9">
        <f t="shared" si="2"/>
        <v>54.838999986648531</v>
      </c>
      <c r="V9">
        <f t="shared" si="2"/>
        <v>83.433666308720845</v>
      </c>
      <c r="W9">
        <f t="shared" si="2"/>
        <v>123.20783360799101</v>
      </c>
      <c r="X9">
        <f t="shared" si="2"/>
        <v>175.78950468699068</v>
      </c>
      <c r="Y9">
        <f t="shared" si="2"/>
        <v>236.48683285713136</v>
      </c>
      <c r="Z9">
        <f t="shared" si="2"/>
        <v>319.83516788482638</v>
      </c>
      <c r="AA9">
        <f t="shared" si="2"/>
        <v>418.98166529337533</v>
      </c>
    </row>
    <row r="10" spans="4:27" x14ac:dyDescent="0.25">
      <c r="L10" t="s">
        <v>29</v>
      </c>
      <c r="M10">
        <f>AVERAGEIF($D$16:$D$105,M7,$E$16:$E$105)</f>
        <v>4.499673843383783E-3</v>
      </c>
      <c r="N10">
        <f t="shared" ref="N10:AA10" si="3">AVERAGEIF($D$16:$D$105,N7,$E$16:$E$105)</f>
        <v>5.2166700363159131E-2</v>
      </c>
      <c r="O10">
        <f t="shared" si="3"/>
        <v>0.23633138338724735</v>
      </c>
      <c r="P10">
        <f t="shared" si="3"/>
        <v>0.73766692479451468</v>
      </c>
      <c r="Q10">
        <f t="shared" si="3"/>
        <v>1.7264994780222533</v>
      </c>
      <c r="R10">
        <f t="shared" si="3"/>
        <v>3.4773336251576672</v>
      </c>
      <c r="S10">
        <f t="shared" si="3"/>
        <v>6.3689994017283098</v>
      </c>
      <c r="T10">
        <f t="shared" si="3"/>
        <v>10.8093334039052</v>
      </c>
      <c r="U10">
        <f t="shared" si="3"/>
        <v>17.389833052953033</v>
      </c>
      <c r="V10">
        <f t="shared" si="3"/>
        <v>26.356665770212768</v>
      </c>
      <c r="W10">
        <f t="shared" si="3"/>
        <v>38.557665665944398</v>
      </c>
      <c r="X10">
        <f t="shared" si="3"/>
        <v>54.611999988555858</v>
      </c>
      <c r="Y10">
        <f t="shared" si="3"/>
        <v>73.433833201726259</v>
      </c>
      <c r="Z10">
        <f t="shared" si="3"/>
        <v>100.20733340581252</v>
      </c>
      <c r="AA10">
        <f t="shared" si="3"/>
        <v>131.28000028928065</v>
      </c>
    </row>
    <row r="14" spans="4:27" x14ac:dyDescent="0.25">
      <c r="K14" s="1">
        <v>0.7</v>
      </c>
    </row>
    <row r="15" spans="4:27" x14ac:dyDescent="0.25">
      <c r="D15" s="1">
        <v>0.3</v>
      </c>
      <c r="M15" t="str">
        <f>CONCATENATE(M17,"M")</f>
        <v>50M</v>
      </c>
      <c r="N15" t="str">
        <f t="shared" ref="N15:AA15" si="4">CONCATENATE(N17,"M")</f>
        <v>100M</v>
      </c>
      <c r="O15" t="str">
        <f t="shared" si="4"/>
        <v>150M</v>
      </c>
      <c r="P15" t="str">
        <f t="shared" si="4"/>
        <v>200M</v>
      </c>
      <c r="Q15" t="str">
        <f t="shared" si="4"/>
        <v>250M</v>
      </c>
      <c r="R15" t="str">
        <f t="shared" si="4"/>
        <v>300M</v>
      </c>
      <c r="S15" t="str">
        <f t="shared" si="4"/>
        <v>350M</v>
      </c>
      <c r="T15" t="str">
        <f t="shared" si="4"/>
        <v>400M</v>
      </c>
      <c r="U15" t="str">
        <f t="shared" si="4"/>
        <v>450M</v>
      </c>
      <c r="V15" t="str">
        <f t="shared" si="4"/>
        <v>500M</v>
      </c>
      <c r="W15" t="str">
        <f t="shared" si="4"/>
        <v>550M</v>
      </c>
      <c r="X15" t="str">
        <f t="shared" si="4"/>
        <v>600M</v>
      </c>
      <c r="Y15" t="str">
        <f t="shared" si="4"/>
        <v>650M</v>
      </c>
      <c r="Z15" t="str">
        <f t="shared" si="4"/>
        <v>700M</v>
      </c>
      <c r="AA15" t="str">
        <f t="shared" si="4"/>
        <v>750M</v>
      </c>
    </row>
    <row r="16" spans="4:27" x14ac:dyDescent="0.25">
      <c r="D16" t="s">
        <v>52</v>
      </c>
      <c r="E16">
        <v>1.0000467300414999E-2</v>
      </c>
      <c r="M16" t="str">
        <f>CONCATENATE(M17,"L")</f>
        <v>50L</v>
      </c>
      <c r="N16" t="str">
        <f t="shared" ref="N16" si="5">CONCATENATE(N17,"L")</f>
        <v>100L</v>
      </c>
      <c r="O16" t="str">
        <f t="shared" ref="O16" si="6">CONCATENATE(O17,"L")</f>
        <v>150L</v>
      </c>
      <c r="P16" t="str">
        <f t="shared" ref="P16" si="7">CONCATENATE(P17,"L")</f>
        <v>200L</v>
      </c>
      <c r="Q16" t="str">
        <f t="shared" ref="Q16" si="8">CONCATENATE(Q17,"L")</f>
        <v>250L</v>
      </c>
      <c r="R16" t="str">
        <f t="shared" ref="R16" si="9">CONCATENATE(R17,"L")</f>
        <v>300L</v>
      </c>
      <c r="S16" t="str">
        <f t="shared" ref="S16" si="10">CONCATENATE(S17,"L")</f>
        <v>350L</v>
      </c>
      <c r="T16" t="str">
        <f t="shared" ref="T16" si="11">CONCATENATE(T17,"L")</f>
        <v>400L</v>
      </c>
      <c r="U16" t="str">
        <f t="shared" ref="U16" si="12">CONCATENATE(U17,"L")</f>
        <v>450L</v>
      </c>
      <c r="V16" t="str">
        <f t="shared" ref="V16" si="13">CONCATENATE(V17,"L")</f>
        <v>500L</v>
      </c>
      <c r="W16" t="str">
        <f t="shared" ref="W16" si="14">CONCATENATE(W17,"L")</f>
        <v>550L</v>
      </c>
      <c r="X16" t="str">
        <f t="shared" ref="X16" si="15">CONCATENATE(X17,"L")</f>
        <v>600L</v>
      </c>
      <c r="Y16" t="str">
        <f t="shared" ref="Y16" si="16">CONCATENATE(Y17,"L")</f>
        <v>650L</v>
      </c>
      <c r="Z16" t="str">
        <f t="shared" ref="Z16" si="17">CONCATENATE(Z17,"L")</f>
        <v>700L</v>
      </c>
      <c r="AA16" t="str">
        <f t="shared" ref="AA16" si="18">CONCATENATE(AA17,"L")</f>
        <v>750L</v>
      </c>
    </row>
    <row r="17" spans="4:27" x14ac:dyDescent="0.25">
      <c r="D17" t="s">
        <v>53</v>
      </c>
      <c r="E17">
        <v>4.0004253387451102E-3</v>
      </c>
      <c r="M17">
        <v>50</v>
      </c>
      <c r="N17">
        <v>100</v>
      </c>
      <c r="O17">
        <v>150</v>
      </c>
      <c r="P17">
        <v>200</v>
      </c>
      <c r="Q17">
        <v>250</v>
      </c>
      <c r="R17">
        <v>300</v>
      </c>
      <c r="S17">
        <v>350</v>
      </c>
      <c r="T17">
        <v>400</v>
      </c>
      <c r="U17">
        <v>450</v>
      </c>
      <c r="V17">
        <v>500</v>
      </c>
      <c r="W17">
        <v>550</v>
      </c>
      <c r="X17">
        <v>600</v>
      </c>
      <c r="Y17">
        <v>650</v>
      </c>
      <c r="Z17">
        <v>700</v>
      </c>
      <c r="AA17">
        <v>750</v>
      </c>
    </row>
    <row r="18" spans="4:27" x14ac:dyDescent="0.25">
      <c r="D18" t="s">
        <v>54</v>
      </c>
      <c r="E18">
        <v>0.143000602722167</v>
      </c>
      <c r="L18" t="s">
        <v>28</v>
      </c>
      <c r="M18">
        <f>AVERAGEIF($N$31:$N$120,M15,$O$31:$O$120)</f>
        <v>1.10018253326416E-2</v>
      </c>
      <c r="N18">
        <f t="shared" ref="N18:AA18" si="19">AVERAGEIF($N$31:$N$120,N15,$O$31:$O$120)</f>
        <v>0.14400315284729001</v>
      </c>
      <c r="O18">
        <f t="shared" si="19"/>
        <v>0.70849943161010698</v>
      </c>
      <c r="P18">
        <f t="shared" si="19"/>
        <v>2.17949962615966</v>
      </c>
      <c r="Q18">
        <f t="shared" si="19"/>
        <v>5.2519991397857604</v>
      </c>
      <c r="R18">
        <f t="shared" si="19"/>
        <v>10.7909972667694</v>
      </c>
      <c r="S18">
        <f t="shared" si="19"/>
        <v>20.1040005683898</v>
      </c>
      <c r="T18">
        <f t="shared" si="19"/>
        <v>34.490000963211003</v>
      </c>
      <c r="U18">
        <f t="shared" si="19"/>
        <v>55.442497730255099</v>
      </c>
      <c r="V18">
        <f t="shared" si="19"/>
        <v>83.388996839523301</v>
      </c>
      <c r="W18">
        <f t="shared" si="19"/>
        <v>121.20799732208199</v>
      </c>
      <c r="X18">
        <f t="shared" si="19"/>
        <v>170.67999863624499</v>
      </c>
      <c r="Y18">
        <f t="shared" si="19"/>
        <v>234.05300045013399</v>
      </c>
      <c r="Z18">
        <f t="shared" si="19"/>
        <v>316.92599725723198</v>
      </c>
      <c r="AA18">
        <f t="shared" si="19"/>
        <v>415.63150095939602</v>
      </c>
    </row>
    <row r="19" spans="4:27" x14ac:dyDescent="0.25">
      <c r="D19" t="s">
        <v>55</v>
      </c>
      <c r="E19">
        <v>5.0500392913818297E-2</v>
      </c>
      <c r="L19" t="s">
        <v>29</v>
      </c>
      <c r="M19">
        <f>AVERAGEIF($N$31:$N$120,M16,$O$31:$O$120)</f>
        <v>8.9981555938720703E-3</v>
      </c>
      <c r="N19">
        <f t="shared" ref="N19:AA19" si="20">AVERAGEIF($N$31:$N$120,N16,$O$31:$O$120)</f>
        <v>0.110998630523681</v>
      </c>
      <c r="O19">
        <f t="shared" si="20"/>
        <v>0.53149890899658203</v>
      </c>
      <c r="P19">
        <f t="shared" si="20"/>
        <v>1.6074981689453101</v>
      </c>
      <c r="Q19">
        <f t="shared" si="20"/>
        <v>3.81849861145019</v>
      </c>
      <c r="R19">
        <f t="shared" si="20"/>
        <v>7.8249962329864502</v>
      </c>
      <c r="S19">
        <f t="shared" si="20"/>
        <v>14.427500247955299</v>
      </c>
      <c r="T19">
        <f t="shared" si="20"/>
        <v>27.4104981422424</v>
      </c>
      <c r="U19">
        <f t="shared" si="20"/>
        <v>40.568499088287297</v>
      </c>
      <c r="V19">
        <f t="shared" si="20"/>
        <v>59.5474982261657</v>
      </c>
      <c r="W19">
        <f t="shared" si="20"/>
        <v>87.482498884200993</v>
      </c>
      <c r="X19">
        <f t="shared" si="20"/>
        <v>122.65399956703099</v>
      </c>
      <c r="Y19">
        <f t="shared" si="20"/>
        <v>167.22500038146899</v>
      </c>
      <c r="Z19">
        <f t="shared" si="20"/>
        <v>227.98150014877299</v>
      </c>
      <c r="AA19">
        <f t="shared" si="20"/>
        <v>296.66549992561301</v>
      </c>
    </row>
    <row r="20" spans="4:27" x14ac:dyDescent="0.25">
      <c r="D20" t="s">
        <v>56</v>
      </c>
      <c r="E20">
        <v>0.71349978446960405</v>
      </c>
    </row>
    <row r="21" spans="4:27" x14ac:dyDescent="0.25">
      <c r="D21" t="s">
        <v>57</v>
      </c>
      <c r="E21">
        <v>0.24049687385558999</v>
      </c>
    </row>
    <row r="22" spans="4:27" x14ac:dyDescent="0.25">
      <c r="D22" t="s">
        <v>0</v>
      </c>
      <c r="E22">
        <v>2.18349933624267</v>
      </c>
    </row>
    <row r="23" spans="4:27" x14ac:dyDescent="0.25">
      <c r="D23" t="s">
        <v>1</v>
      </c>
      <c r="E23">
        <v>0.75900030136108398</v>
      </c>
    </row>
    <row r="24" spans="4:27" x14ac:dyDescent="0.25">
      <c r="D24" t="s">
        <v>58</v>
      </c>
      <c r="E24">
        <v>5.3319990634918204</v>
      </c>
    </row>
    <row r="25" spans="4:27" x14ac:dyDescent="0.25">
      <c r="D25" t="s">
        <v>59</v>
      </c>
      <c r="E25">
        <v>1.70050168037414</v>
      </c>
    </row>
    <row r="26" spans="4:27" x14ac:dyDescent="0.25">
      <c r="D26" t="s">
        <v>30</v>
      </c>
      <c r="E26">
        <v>11.0064945220947</v>
      </c>
    </row>
    <row r="27" spans="4:27" x14ac:dyDescent="0.25">
      <c r="D27" t="s">
        <v>31</v>
      </c>
      <c r="E27">
        <v>3.50450086593627</v>
      </c>
    </row>
    <row r="28" spans="4:27" x14ac:dyDescent="0.25">
      <c r="D28" t="s">
        <v>60</v>
      </c>
      <c r="E28">
        <v>20.0430006980896</v>
      </c>
    </row>
    <row r="29" spans="4:27" x14ac:dyDescent="0.25">
      <c r="D29" t="s">
        <v>61</v>
      </c>
      <c r="E29">
        <v>6.3520002365112296</v>
      </c>
    </row>
    <row r="30" spans="4:27" x14ac:dyDescent="0.25">
      <c r="D30" t="s">
        <v>2</v>
      </c>
      <c r="E30">
        <v>34.485499858856201</v>
      </c>
    </row>
    <row r="31" spans="4:27" x14ac:dyDescent="0.25">
      <c r="D31" t="s">
        <v>3</v>
      </c>
      <c r="E31">
        <v>10.691999912261901</v>
      </c>
      <c r="N31" t="s">
        <v>52</v>
      </c>
      <c r="O31">
        <v>1.10018253326416E-2</v>
      </c>
    </row>
    <row r="32" spans="4:27" x14ac:dyDescent="0.25">
      <c r="D32" t="s">
        <v>62</v>
      </c>
      <c r="E32">
        <v>54.363000392913797</v>
      </c>
      <c r="N32" t="s">
        <v>53</v>
      </c>
      <c r="O32">
        <v>8.9981555938720703E-3</v>
      </c>
    </row>
    <row r="33" spans="4:15" x14ac:dyDescent="0.25">
      <c r="D33" t="s">
        <v>63</v>
      </c>
      <c r="E33">
        <v>17.756999015808098</v>
      </c>
      <c r="N33" t="s">
        <v>54</v>
      </c>
      <c r="O33">
        <v>0.14400315284729001</v>
      </c>
    </row>
    <row r="34" spans="4:15" x14ac:dyDescent="0.25">
      <c r="D34" t="s">
        <v>64</v>
      </c>
      <c r="E34">
        <v>84.079999923705998</v>
      </c>
      <c r="N34" t="s">
        <v>55</v>
      </c>
      <c r="O34">
        <v>0.110998630523681</v>
      </c>
    </row>
    <row r="35" spans="4:15" x14ac:dyDescent="0.25">
      <c r="D35" t="s">
        <v>65</v>
      </c>
      <c r="E35">
        <v>26.59099984169</v>
      </c>
      <c r="N35" t="s">
        <v>56</v>
      </c>
      <c r="O35">
        <v>0.70849943161010698</v>
      </c>
    </row>
    <row r="36" spans="4:15" x14ac:dyDescent="0.25">
      <c r="D36" t="s">
        <v>66</v>
      </c>
      <c r="E36">
        <v>124.59900021553</v>
      </c>
      <c r="N36" t="s">
        <v>57</v>
      </c>
      <c r="O36">
        <v>0.53149890899658203</v>
      </c>
    </row>
    <row r="37" spans="4:15" x14ac:dyDescent="0.25">
      <c r="D37" t="s">
        <v>67</v>
      </c>
      <c r="E37">
        <v>38.019500970840397</v>
      </c>
      <c r="N37" t="s">
        <v>0</v>
      </c>
      <c r="O37">
        <v>2.17949962615966</v>
      </c>
    </row>
    <row r="38" spans="4:15" x14ac:dyDescent="0.25">
      <c r="D38" t="s">
        <v>4</v>
      </c>
      <c r="E38">
        <v>171.79849910735999</v>
      </c>
      <c r="N38" t="s">
        <v>1</v>
      </c>
      <c r="O38">
        <v>1.6074981689453101</v>
      </c>
    </row>
    <row r="39" spans="4:15" x14ac:dyDescent="0.25">
      <c r="D39" t="s">
        <v>5</v>
      </c>
      <c r="E39">
        <v>54.241000413894596</v>
      </c>
      <c r="N39" t="s">
        <v>58</v>
      </c>
      <c r="O39">
        <v>5.2519991397857604</v>
      </c>
    </row>
    <row r="40" spans="4:15" x14ac:dyDescent="0.25">
      <c r="D40" t="s">
        <v>68</v>
      </c>
      <c r="E40">
        <v>237.138498783111</v>
      </c>
      <c r="N40" t="s">
        <v>59</v>
      </c>
      <c r="O40">
        <v>3.81849861145019</v>
      </c>
    </row>
    <row r="41" spans="4:15" x14ac:dyDescent="0.25">
      <c r="D41" t="s">
        <v>69</v>
      </c>
      <c r="E41">
        <v>73.403500556945801</v>
      </c>
      <c r="N41" t="s">
        <v>30</v>
      </c>
      <c r="O41">
        <v>10.7909972667694</v>
      </c>
    </row>
    <row r="42" spans="4:15" x14ac:dyDescent="0.25">
      <c r="D42" t="s">
        <v>70</v>
      </c>
      <c r="E42">
        <v>320.03600072860701</v>
      </c>
      <c r="N42" t="s">
        <v>31</v>
      </c>
      <c r="O42">
        <v>7.8249962329864502</v>
      </c>
    </row>
    <row r="43" spans="4:15" x14ac:dyDescent="0.25">
      <c r="D43" t="s">
        <v>71</v>
      </c>
      <c r="E43">
        <v>99.75</v>
      </c>
      <c r="N43" t="s">
        <v>60</v>
      </c>
      <c r="O43">
        <v>20.1040005683898</v>
      </c>
    </row>
    <row r="44" spans="4:15" x14ac:dyDescent="0.25">
      <c r="D44" t="s">
        <v>72</v>
      </c>
      <c r="E44">
        <v>418.84250020980801</v>
      </c>
      <c r="N44" t="s">
        <v>61</v>
      </c>
      <c r="O44">
        <v>14.427500247955299</v>
      </c>
    </row>
    <row r="45" spans="4:15" x14ac:dyDescent="0.25">
      <c r="D45" t="s">
        <v>73</v>
      </c>
      <c r="E45">
        <v>131.21800017356799</v>
      </c>
      <c r="N45" t="s">
        <v>2</v>
      </c>
      <c r="O45">
        <v>34.490000963211003</v>
      </c>
    </row>
    <row r="46" spans="4:15" x14ac:dyDescent="0.25">
      <c r="D46" t="s">
        <v>52</v>
      </c>
      <c r="E46">
        <v>1.0502099990844701E-2</v>
      </c>
      <c r="N46" t="s">
        <v>3</v>
      </c>
      <c r="O46">
        <v>27.4104981422424</v>
      </c>
    </row>
    <row r="47" spans="4:15" x14ac:dyDescent="0.25">
      <c r="D47" t="s">
        <v>53</v>
      </c>
      <c r="E47">
        <v>4.0006637573242101E-3</v>
      </c>
      <c r="N47" t="s">
        <v>62</v>
      </c>
      <c r="O47">
        <v>55.442497730255099</v>
      </c>
    </row>
    <row r="48" spans="4:15" x14ac:dyDescent="0.25">
      <c r="D48" t="s">
        <v>54</v>
      </c>
      <c r="E48">
        <v>0.14649987220764099</v>
      </c>
      <c r="N48" t="s">
        <v>63</v>
      </c>
      <c r="O48">
        <v>40.568499088287297</v>
      </c>
    </row>
    <row r="49" spans="4:15" x14ac:dyDescent="0.25">
      <c r="D49" t="s">
        <v>55</v>
      </c>
      <c r="E49">
        <v>5.2500009536743102E-2</v>
      </c>
      <c r="N49" t="s">
        <v>64</v>
      </c>
      <c r="O49">
        <v>83.388996839523301</v>
      </c>
    </row>
    <row r="50" spans="4:15" x14ac:dyDescent="0.25">
      <c r="D50" t="s">
        <v>56</v>
      </c>
      <c r="E50">
        <v>0.72699952125549305</v>
      </c>
      <c r="N50" t="s">
        <v>65</v>
      </c>
      <c r="O50">
        <v>59.5474982261657</v>
      </c>
    </row>
    <row r="51" spans="4:15" x14ac:dyDescent="0.25">
      <c r="D51" t="s">
        <v>57</v>
      </c>
      <c r="E51">
        <v>0.23350191116332999</v>
      </c>
      <c r="N51" t="s">
        <v>66</v>
      </c>
      <c r="O51">
        <v>121.20799732208199</v>
      </c>
    </row>
    <row r="52" spans="4:15" x14ac:dyDescent="0.25">
      <c r="D52" t="s">
        <v>0</v>
      </c>
      <c r="E52">
        <v>2.2195012569427401</v>
      </c>
      <c r="N52" t="s">
        <v>67</v>
      </c>
      <c r="O52">
        <v>87.482498884200993</v>
      </c>
    </row>
    <row r="53" spans="4:15" x14ac:dyDescent="0.25">
      <c r="D53" t="s">
        <v>1</v>
      </c>
      <c r="E53">
        <v>0.74449944496154696</v>
      </c>
      <c r="N53" t="s">
        <v>4</v>
      </c>
      <c r="O53">
        <v>170.67999863624499</v>
      </c>
    </row>
    <row r="54" spans="4:15" x14ac:dyDescent="0.25">
      <c r="D54" t="s">
        <v>58</v>
      </c>
      <c r="E54">
        <v>5.4094991683959899</v>
      </c>
      <c r="N54" t="s">
        <v>5</v>
      </c>
      <c r="O54">
        <v>122.65399956703099</v>
      </c>
    </row>
    <row r="55" spans="4:15" x14ac:dyDescent="0.25">
      <c r="D55" t="s">
        <v>59</v>
      </c>
      <c r="E55">
        <v>1.7054984569549501</v>
      </c>
      <c r="N55" t="s">
        <v>68</v>
      </c>
      <c r="O55">
        <v>234.05300045013399</v>
      </c>
    </row>
    <row r="56" spans="4:15" x14ac:dyDescent="0.25">
      <c r="D56" t="s">
        <v>30</v>
      </c>
      <c r="E56">
        <v>11.1970002651214</v>
      </c>
      <c r="N56" t="s">
        <v>69</v>
      </c>
      <c r="O56">
        <v>167.22500038146899</v>
      </c>
    </row>
    <row r="57" spans="4:15" x14ac:dyDescent="0.25">
      <c r="D57" t="s">
        <v>31</v>
      </c>
      <c r="E57">
        <v>3.4739997386932302</v>
      </c>
      <c r="N57" t="s">
        <v>70</v>
      </c>
      <c r="O57">
        <v>316.92599725723198</v>
      </c>
    </row>
    <row r="58" spans="4:15" x14ac:dyDescent="0.25">
      <c r="D58" t="s">
        <v>60</v>
      </c>
      <c r="E58">
        <v>20.5269997119903</v>
      </c>
      <c r="N58" t="s">
        <v>71</v>
      </c>
      <c r="O58">
        <v>227.98150014877299</v>
      </c>
    </row>
    <row r="59" spans="4:15" x14ac:dyDescent="0.25">
      <c r="D59" t="s">
        <v>61</v>
      </c>
      <c r="E59">
        <v>6.3014993667602504</v>
      </c>
      <c r="N59" t="s">
        <v>72</v>
      </c>
      <c r="O59">
        <v>415.63150095939602</v>
      </c>
    </row>
    <row r="60" spans="4:15" x14ac:dyDescent="0.25">
      <c r="D60" t="s">
        <v>2</v>
      </c>
      <c r="E60">
        <v>34.229999303817699</v>
      </c>
      <c r="N60" t="s">
        <v>73</v>
      </c>
      <c r="O60">
        <v>296.66549992561301</v>
      </c>
    </row>
    <row r="61" spans="4:15" x14ac:dyDescent="0.25">
      <c r="D61" t="s">
        <v>3</v>
      </c>
      <c r="E61">
        <v>10.772500753402699</v>
      </c>
    </row>
    <row r="62" spans="4:15" x14ac:dyDescent="0.25">
      <c r="D62" t="s">
        <v>62</v>
      </c>
      <c r="E62">
        <v>54.458500623703003</v>
      </c>
    </row>
    <row r="63" spans="4:15" x14ac:dyDescent="0.25">
      <c r="D63" t="s">
        <v>63</v>
      </c>
      <c r="E63">
        <v>16.9869992733001</v>
      </c>
    </row>
    <row r="64" spans="4:15" x14ac:dyDescent="0.25">
      <c r="D64" t="s">
        <v>64</v>
      </c>
      <c r="E64">
        <v>82.735999822616506</v>
      </c>
    </row>
    <row r="65" spans="4:5" x14ac:dyDescent="0.25">
      <c r="D65" t="s">
        <v>65</v>
      </c>
      <c r="E65">
        <v>26.264999151229802</v>
      </c>
    </row>
    <row r="66" spans="4:5" x14ac:dyDescent="0.25">
      <c r="D66" t="s">
        <v>66</v>
      </c>
      <c r="E66">
        <v>123.026000261306</v>
      </c>
    </row>
    <row r="67" spans="4:5" x14ac:dyDescent="0.25">
      <c r="D67" t="s">
        <v>67</v>
      </c>
      <c r="E67">
        <v>40.132000207901001</v>
      </c>
    </row>
    <row r="68" spans="4:5" x14ac:dyDescent="0.25">
      <c r="D68" t="s">
        <v>4</v>
      </c>
      <c r="E68">
        <v>185.193515539169</v>
      </c>
    </row>
    <row r="69" spans="4:5" x14ac:dyDescent="0.25">
      <c r="D69" t="s">
        <v>5</v>
      </c>
      <c r="E69">
        <v>56.494499444961498</v>
      </c>
    </row>
    <row r="70" spans="4:5" x14ac:dyDescent="0.25">
      <c r="D70" t="s">
        <v>68</v>
      </c>
      <c r="E70">
        <v>238.347498893737</v>
      </c>
    </row>
    <row r="71" spans="4:5" x14ac:dyDescent="0.25">
      <c r="D71" t="s">
        <v>69</v>
      </c>
      <c r="E71">
        <v>73.878499031066895</v>
      </c>
    </row>
    <row r="72" spans="4:5" x14ac:dyDescent="0.25">
      <c r="D72" t="s">
        <v>70</v>
      </c>
      <c r="E72">
        <v>324.81100130081097</v>
      </c>
    </row>
    <row r="73" spans="4:5" x14ac:dyDescent="0.25">
      <c r="D73" t="s">
        <v>71</v>
      </c>
      <c r="E73">
        <v>101.69100117683401</v>
      </c>
    </row>
    <row r="74" spans="4:5" x14ac:dyDescent="0.25">
      <c r="D74" t="s">
        <v>72</v>
      </c>
      <c r="E74">
        <v>418.52399826049799</v>
      </c>
    </row>
    <row r="75" spans="4:5" x14ac:dyDescent="0.25">
      <c r="D75" t="s">
        <v>73</v>
      </c>
      <c r="E75">
        <v>130.087501764297</v>
      </c>
    </row>
    <row r="76" spans="4:5" x14ac:dyDescent="0.25">
      <c r="D76" t="s">
        <v>52</v>
      </c>
      <c r="E76">
        <v>1.0499715805053701E-2</v>
      </c>
    </row>
    <row r="77" spans="4:5" x14ac:dyDescent="0.25">
      <c r="D77" t="s">
        <v>53</v>
      </c>
      <c r="E77">
        <v>5.4979324340820304E-3</v>
      </c>
    </row>
    <row r="78" spans="4:5" x14ac:dyDescent="0.25">
      <c r="D78" t="s">
        <v>54</v>
      </c>
      <c r="E78">
        <v>0.15099978446960399</v>
      </c>
    </row>
    <row r="79" spans="4:5" x14ac:dyDescent="0.25">
      <c r="D79" t="s">
        <v>55</v>
      </c>
      <c r="E79">
        <v>5.3499698638916002E-2</v>
      </c>
    </row>
    <row r="80" spans="4:5" x14ac:dyDescent="0.25">
      <c r="D80" t="s">
        <v>56</v>
      </c>
      <c r="E80">
        <v>0.70400071144104004</v>
      </c>
    </row>
    <row r="81" spans="4:5" x14ac:dyDescent="0.25">
      <c r="D81" t="s">
        <v>57</v>
      </c>
      <c r="E81">
        <v>0.23499536514282199</v>
      </c>
    </row>
    <row r="82" spans="4:5" x14ac:dyDescent="0.25">
      <c r="D82" t="s">
        <v>0</v>
      </c>
      <c r="E82">
        <v>2.1729989051818799</v>
      </c>
    </row>
    <row r="83" spans="4:5" x14ac:dyDescent="0.25">
      <c r="D83" t="s">
        <v>1</v>
      </c>
      <c r="E83">
        <v>0.70950102806091297</v>
      </c>
    </row>
    <row r="84" spans="4:5" x14ac:dyDescent="0.25">
      <c r="D84" t="s">
        <v>58</v>
      </c>
      <c r="E84">
        <v>5.3434994220733598</v>
      </c>
    </row>
    <row r="85" spans="4:5" x14ac:dyDescent="0.25">
      <c r="D85" t="s">
        <v>59</v>
      </c>
      <c r="E85">
        <v>1.77349829673767</v>
      </c>
    </row>
    <row r="86" spans="4:5" x14ac:dyDescent="0.25">
      <c r="D86" t="s">
        <v>30</v>
      </c>
      <c r="E86">
        <v>10.867501020431501</v>
      </c>
    </row>
    <row r="87" spans="4:5" x14ac:dyDescent="0.25">
      <c r="D87" t="s">
        <v>31</v>
      </c>
      <c r="E87">
        <v>3.4535002708435001</v>
      </c>
    </row>
    <row r="88" spans="4:5" x14ac:dyDescent="0.25">
      <c r="D88" t="s">
        <v>60</v>
      </c>
      <c r="E88">
        <v>20.001000881195001</v>
      </c>
    </row>
    <row r="89" spans="4:5" x14ac:dyDescent="0.25">
      <c r="D89" t="s">
        <v>61</v>
      </c>
      <c r="E89">
        <v>6.4534986019134504</v>
      </c>
    </row>
    <row r="90" spans="4:5" x14ac:dyDescent="0.25">
      <c r="D90" t="s">
        <v>2</v>
      </c>
      <c r="E90">
        <v>34.3225002288818</v>
      </c>
    </row>
    <row r="91" spans="4:5" x14ac:dyDescent="0.25">
      <c r="D91" t="s">
        <v>3</v>
      </c>
      <c r="E91">
        <v>10.963499546051001</v>
      </c>
    </row>
    <row r="92" spans="4:5" x14ac:dyDescent="0.25">
      <c r="D92" t="s">
        <v>62</v>
      </c>
      <c r="E92">
        <v>55.695498943328801</v>
      </c>
    </row>
    <row r="93" spans="4:5" x14ac:dyDescent="0.25">
      <c r="D93" t="s">
        <v>63</v>
      </c>
      <c r="E93">
        <v>17.425500869750898</v>
      </c>
    </row>
    <row r="94" spans="4:5" x14ac:dyDescent="0.25">
      <c r="D94" t="s">
        <v>64</v>
      </c>
      <c r="E94">
        <v>83.484999179840003</v>
      </c>
    </row>
    <row r="95" spans="4:5" x14ac:dyDescent="0.25">
      <c r="D95" t="s">
        <v>65</v>
      </c>
      <c r="E95">
        <v>26.213998317718499</v>
      </c>
    </row>
    <row r="96" spans="4:5" x14ac:dyDescent="0.25">
      <c r="D96" t="s">
        <v>66</v>
      </c>
      <c r="E96">
        <v>121.998500347137</v>
      </c>
    </row>
    <row r="97" spans="4:5" x14ac:dyDescent="0.25">
      <c r="D97" t="s">
        <v>67</v>
      </c>
      <c r="E97">
        <v>37.521495819091797</v>
      </c>
    </row>
    <row r="98" spans="4:5" x14ac:dyDescent="0.25">
      <c r="D98" t="s">
        <v>4</v>
      </c>
      <c r="E98">
        <v>170.376499414443</v>
      </c>
    </row>
    <row r="99" spans="4:5" x14ac:dyDescent="0.25">
      <c r="D99" t="s">
        <v>5</v>
      </c>
      <c r="E99">
        <v>53.100500106811502</v>
      </c>
    </row>
    <row r="100" spans="4:5" x14ac:dyDescent="0.25">
      <c r="D100" t="s">
        <v>68</v>
      </c>
      <c r="E100">
        <v>233.974500894546</v>
      </c>
    </row>
    <row r="101" spans="4:5" x14ac:dyDescent="0.25">
      <c r="D101" t="s">
        <v>69</v>
      </c>
      <c r="E101">
        <v>73.019500017166095</v>
      </c>
    </row>
    <row r="102" spans="4:5" x14ac:dyDescent="0.25">
      <c r="D102" t="s">
        <v>70</v>
      </c>
      <c r="E102">
        <v>314.65850162506098</v>
      </c>
    </row>
    <row r="103" spans="4:5" x14ac:dyDescent="0.25">
      <c r="D103" t="s">
        <v>71</v>
      </c>
      <c r="E103">
        <v>99.180999040603595</v>
      </c>
    </row>
    <row r="104" spans="4:5" x14ac:dyDescent="0.25">
      <c r="D104" t="s">
        <v>72</v>
      </c>
      <c r="E104">
        <v>419.57849740981999</v>
      </c>
    </row>
    <row r="105" spans="4:5" x14ac:dyDescent="0.25">
      <c r="D105" t="s">
        <v>73</v>
      </c>
      <c r="E105">
        <v>132.53449892997699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2</vt:i4>
      </vt:variant>
      <vt:variant>
        <vt:lpstr>Wykresy</vt:lpstr>
      </vt:variant>
      <vt:variant>
        <vt:i4>3</vt:i4>
      </vt:variant>
      <vt:variant>
        <vt:lpstr>Zakresy nazwane</vt:lpstr>
      </vt:variant>
      <vt:variant>
        <vt:i4>5</vt:i4>
      </vt:variant>
    </vt:vector>
  </HeadingPairs>
  <TitlesOfParts>
    <vt:vector size="10" baseType="lpstr">
      <vt:lpstr>Arkusz1</vt:lpstr>
      <vt:lpstr>Arkusz2</vt:lpstr>
      <vt:lpstr>Wykres1</vt:lpstr>
      <vt:lpstr>Wykres2</vt:lpstr>
      <vt:lpstr>Wykres3</vt:lpstr>
      <vt:lpstr>Arkusz2!_1</vt:lpstr>
      <vt:lpstr>Arkusz1!wyniki</vt:lpstr>
      <vt:lpstr>Arkusz1!wyniki_1</vt:lpstr>
      <vt:lpstr>Arkusz2!wyniki2</vt:lpstr>
      <vt:lpstr>Arkusz2!wyniki2_1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 Tof</dc:creator>
  <cp:lastModifiedBy>Ma Tof</cp:lastModifiedBy>
  <dcterms:created xsi:type="dcterms:W3CDTF">2023-04-30T18:30:01Z</dcterms:created>
  <dcterms:modified xsi:type="dcterms:W3CDTF">2023-05-01T15:27:15Z</dcterms:modified>
</cp:coreProperties>
</file>