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5g-cop\results\"/>
    </mc:Choice>
  </mc:AlternateContent>
  <xr:revisionPtr revIDLastSave="0" documentId="13_ncr:1_{335EF469-4402-4FF6-B3FA-2664BBB6BBD6}" xr6:coauthVersionLast="47" xr6:coauthVersionMax="47" xr10:uidLastSave="{00000000-0000-0000-0000-000000000000}"/>
  <bookViews>
    <workbookView xWindow="-28920" yWindow="-120" windowWidth="29040" windowHeight="15840" xr2:uid="{398FC3E8-3646-4E76-9457-E32DE5631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R13" i="1"/>
  <c r="V14" i="1"/>
  <c r="U14" i="1"/>
  <c r="T14" i="1"/>
  <c r="S14" i="1"/>
  <c r="R14" i="1"/>
  <c r="V12" i="1"/>
  <c r="V13" i="1" s="1"/>
  <c r="U12" i="1"/>
  <c r="U13" i="1" s="1"/>
  <c r="T12" i="1"/>
  <c r="T13" i="1" s="1"/>
  <c r="S12" i="1"/>
  <c r="R12" i="1"/>
  <c r="N13" i="1"/>
  <c r="J13" i="1"/>
  <c r="N14" i="1"/>
  <c r="M14" i="1"/>
  <c r="L14" i="1"/>
  <c r="K14" i="1"/>
  <c r="J14" i="1"/>
  <c r="N12" i="1"/>
  <c r="M12" i="1"/>
  <c r="M13" i="1" s="1"/>
  <c r="L12" i="1"/>
  <c r="L13" i="1" s="1"/>
  <c r="K12" i="1"/>
  <c r="K13" i="1" s="1"/>
  <c r="J12" i="1"/>
  <c r="C12" i="1"/>
  <c r="C13" i="1" s="1"/>
  <c r="D12" i="1"/>
  <c r="D13" i="1" s="1"/>
  <c r="E12" i="1"/>
  <c r="E13" i="1" s="1"/>
  <c r="F12" i="1"/>
  <c r="F13" i="1" s="1"/>
  <c r="C14" i="1"/>
  <c r="D14" i="1"/>
  <c r="E14" i="1"/>
  <c r="F14" i="1"/>
  <c r="B14" i="1"/>
  <c r="B12" i="1"/>
  <c r="B13" i="1" s="1"/>
</calcChain>
</file>

<file path=xl/sharedStrings.xml><?xml version="1.0" encoding="utf-8"?>
<sst xmlns="http://schemas.openxmlformats.org/spreadsheetml/2006/main" count="14" uniqueCount="8">
  <si>
    <t>Delay AMF 1 strona</t>
  </si>
  <si>
    <t>przedzial ufnosci</t>
  </si>
  <si>
    <t>Significance level</t>
  </si>
  <si>
    <t>std dev</t>
  </si>
  <si>
    <t>average</t>
  </si>
  <si>
    <t>Delay AUSF</t>
  </si>
  <si>
    <t>Delay pcf</t>
  </si>
  <si>
    <t>Delay smf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</si>
</sst>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AMF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Sheet1!$B$13:$F$13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39.99248758096499</c:v>
                  </c:pt>
                  <c:pt idx="2">
                    <c:v>41.499524110659756</c:v>
                  </c:pt>
                  <c:pt idx="3">
                    <c:v>82.60493702122973</c:v>
                  </c:pt>
                  <c:pt idx="4">
                    <c:v>143.40425774226463</c:v>
                  </c:pt>
                </c:numCache>
              </c:numRef>
            </c:plus>
            <c:minus>
              <c:numRef>
                <c:f>Sheet1!$B$13:$F$13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39.99248758096499</c:v>
                  </c:pt>
                  <c:pt idx="2">
                    <c:v>41.499524110659756</c:v>
                  </c:pt>
                  <c:pt idx="3">
                    <c:v>82.60493702122973</c:v>
                  </c:pt>
                  <c:pt idx="4">
                    <c:v>143.40425774226463</c:v>
                  </c:pt>
                </c:numCache>
              </c:numRef>
            </c:minus>
          </c:errBars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500</c:v>
                </c:pt>
                <c:pt idx="1">
                  <c:v>1178.2</c:v>
                </c:pt>
                <c:pt idx="2">
                  <c:v>1840.3</c:v>
                </c:pt>
                <c:pt idx="3">
                  <c:v>2479.1</c:v>
                </c:pt>
                <c:pt idx="4">
                  <c:v>3237.1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2-41FE-B556-FA460C7E6193}"/>
            </c:ext>
          </c:extLst>
        </c:ser>
        <c:ser>
          <c:idx val="0"/>
          <c:order val="1"/>
          <c:tx>
            <c:v>Registration procedure 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Sheet1!$B$13:$F$13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39.99248758096499</c:v>
                  </c:pt>
                  <c:pt idx="2">
                    <c:v>41.499524110659756</c:v>
                  </c:pt>
                  <c:pt idx="3">
                    <c:v>82.60493702122973</c:v>
                  </c:pt>
                  <c:pt idx="4">
                    <c:v>143.40425774226463</c:v>
                  </c:pt>
                </c:numCache>
              </c:numRef>
            </c:plus>
            <c:minus>
              <c:numRef>
                <c:f>Sheet1!$B$13:$F$13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39.99248758096499</c:v>
                  </c:pt>
                  <c:pt idx="2">
                    <c:v>41.499524110659756</c:v>
                  </c:pt>
                  <c:pt idx="3">
                    <c:v>82.60493702122973</c:v>
                  </c:pt>
                  <c:pt idx="4">
                    <c:v>143.40425774226463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500</c:v>
                </c:pt>
                <c:pt idx="1">
                  <c:v>1178.2</c:v>
                </c:pt>
                <c:pt idx="2">
                  <c:v>1840.3</c:v>
                </c:pt>
                <c:pt idx="3">
                  <c:v>2479.1</c:v>
                </c:pt>
                <c:pt idx="4">
                  <c:v>3237.1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2-41FE-B556-FA460C7E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AUSF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Sheet1!$J$13:$N$13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6.4862668002667014</c:v>
                  </c:pt>
                  <c:pt idx="2">
                    <c:v>5.8280510372316954</c:v>
                  </c:pt>
                  <c:pt idx="3">
                    <c:v>3.9091333040357208</c:v>
                  </c:pt>
                  <c:pt idx="4">
                    <c:v>7.4007783283555257</c:v>
                  </c:pt>
                </c:numCache>
              </c:numRef>
            </c:plus>
            <c:minus>
              <c:numRef>
                <c:f>Sheet1!$J$13:$N$13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6.4862668002667014</c:v>
                  </c:pt>
                  <c:pt idx="2">
                    <c:v>5.8280510372316954</c:v>
                  </c:pt>
                  <c:pt idx="3">
                    <c:v>3.9091333040357208</c:v>
                  </c:pt>
                  <c:pt idx="4">
                    <c:v>7.4007783283555257</c:v>
                  </c:pt>
                </c:numCache>
              </c:numRef>
            </c:minus>
          </c:errBars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Sheet1!$J$14:$N$14</c:f>
              <c:numCache>
                <c:formatCode>General</c:formatCode>
                <c:ptCount val="5"/>
                <c:pt idx="0">
                  <c:v>500</c:v>
                </c:pt>
                <c:pt idx="1">
                  <c:v>698.2</c:v>
                </c:pt>
                <c:pt idx="2">
                  <c:v>896.7</c:v>
                </c:pt>
                <c:pt idx="3">
                  <c:v>1096.0999999999999</c:v>
                </c:pt>
                <c:pt idx="4">
                  <c:v>1291.0999999999999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2-4550-9B79-1EFCB81D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Effect</a:t>
            </a:r>
            <a:r>
              <a:rPr lang="pl-PL" baseline="0"/>
              <a:t> of PCF bidirectional delay on registration procedure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 procedure duration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Sheet1!$R$13:$V$13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3.5808922831435432</c:v>
                  </c:pt>
                  <c:pt idx="2">
                    <c:v>1.6257071288019738</c:v>
                  </c:pt>
                  <c:pt idx="3">
                    <c:v>1.8573179644270184</c:v>
                  </c:pt>
                  <c:pt idx="4">
                    <c:v>1.8880873352692527</c:v>
                  </c:pt>
                </c:numCache>
              </c:numRef>
            </c:plus>
            <c:minus>
              <c:numRef>
                <c:f>Sheet1!$R$13:$V$13</c:f>
                <c:numCache>
                  <c:formatCode>General</c:formatCode>
                  <c:ptCount val="5"/>
                  <c:pt idx="0">
                    <c:v>12.107438564687733</c:v>
                  </c:pt>
                  <c:pt idx="1">
                    <c:v>3.5808922831435432</c:v>
                  </c:pt>
                  <c:pt idx="2">
                    <c:v>1.6257071288019738</c:v>
                  </c:pt>
                  <c:pt idx="3">
                    <c:v>1.8573179644270184</c:v>
                  </c:pt>
                  <c:pt idx="4">
                    <c:v>1.8880873352692527</c:v>
                  </c:pt>
                </c:numCache>
              </c:numRef>
            </c:minus>
          </c:errBars>
          <c:cat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Sheet1!$R$14:$V$14</c:f>
              <c:numCache>
                <c:formatCode>General</c:formatCode>
                <c:ptCount val="5"/>
                <c:pt idx="0">
                  <c:v>500</c:v>
                </c:pt>
                <c:pt idx="1">
                  <c:v>794.9</c:v>
                </c:pt>
                <c:pt idx="2">
                  <c:v>1093.4000000000001</c:v>
                </c:pt>
                <c:pt idx="3">
                  <c:v>1394.9</c:v>
                </c:pt>
                <c:pt idx="4">
                  <c:v>1694.6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1F2-9365-5A898286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93839"/>
        <c:axId val="1791143407"/>
      </c:lineChart>
      <c:catAx>
        <c:axId val="1780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AMF</a:t>
                </a:r>
                <a:r>
                  <a:rPr lang="pl-PL" baseline="0"/>
                  <a:t> Delay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143407"/>
        <c:crosses val="autoZero"/>
        <c:auto val="1"/>
        <c:lblAlgn val="ctr"/>
        <c:lblOffset val="100"/>
        <c:noMultiLvlLbl val="0"/>
      </c:catAx>
      <c:valAx>
        <c:axId val="17911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Registration procedure duration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7938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186788</xdr:colOff>
      <xdr:row>18</xdr:row>
      <xdr:rowOff>72983</xdr:rowOff>
    </xdr:from>
    <xdr:to>
      <xdr:col>13</xdr:col>
      <xdr:colOff>348713</xdr:colOff>
      <xdr:row>51</xdr:row>
      <xdr:rowOff>44408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53821-C07F-4CB3-0676-AC7794A5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439690</xdr:colOff>
      <xdr:row>24</xdr:row>
      <xdr:rowOff>177992</xdr:rowOff>
    </xdr:from>
    <xdr:to>
      <xdr:col>19</xdr:col>
      <xdr:colOff>471729</xdr:colOff>
      <xdr:row>57</xdr:row>
      <xdr:rowOff>149417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CA0B2-1171-462D-B360-03ABE098E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529167</xdr:colOff>
      <xdr:row>17</xdr:row>
      <xdr:rowOff>52916</xdr:rowOff>
    </xdr:from>
    <xdr:to>
      <xdr:col>27</xdr:col>
      <xdr:colOff>201372</xdr:colOff>
      <xdr:row>50</xdr:row>
      <xdr:rowOff>24341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9E49B-AE8E-49BC-964D-3472991D3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1243-BBDC-4D6F-8998-A33477091CEE}">
  <dimension ref="A1:AD17"/>
  <sheetViews>
    <sheetView tabSelected="1" topLeftCell="F7" zoomScale="90" zoomScaleNormal="90" workbookViewId="0">
      <selection activeCell="Y13" sqref="Y13"/>
    </sheetView>
  </sheetViews>
  <sheetFormatPr defaultRowHeight="15" x14ac:dyDescent="0.25"/>
  <cols>
    <col min="1" max="1" width="17.85546875" bestFit="1" customWidth="1"/>
    <col min="9" max="9" width="22.140625" bestFit="1" customWidth="1"/>
    <col min="17" max="17" width="10.7109375" bestFit="1" customWidth="1"/>
  </cols>
  <sheetData>
    <row r="1" spans="1:30" x14ac:dyDescent="0.25">
      <c r="A1" t="s">
        <v>0</v>
      </c>
      <c r="B1">
        <v>0</v>
      </c>
      <c r="C1">
        <v>50</v>
      </c>
      <c r="D1">
        <v>100</v>
      </c>
      <c r="E1">
        <v>150</v>
      </c>
      <c r="F1">
        <v>200</v>
      </c>
      <c r="I1" t="s">
        <v>5</v>
      </c>
      <c r="J1">
        <v>0</v>
      </c>
      <c r="K1">
        <v>50</v>
      </c>
      <c r="L1">
        <v>100</v>
      </c>
      <c r="M1">
        <v>150</v>
      </c>
      <c r="N1">
        <v>200</v>
      </c>
      <c r="Q1" t="s">
        <v>6</v>
      </c>
      <c r="R1">
        <v>0</v>
      </c>
      <c r="S1">
        <v>50</v>
      </c>
      <c r="T1">
        <v>100</v>
      </c>
      <c r="U1">
        <v>150</v>
      </c>
      <c r="V1">
        <v>200</v>
      </c>
      <c r="Y1" t="s">
        <v>7</v>
      </c>
      <c r="Z1">
        <v>0</v>
      </c>
      <c r="AA1">
        <v>50</v>
      </c>
      <c r="AB1">
        <v>100</v>
      </c>
      <c r="AC1">
        <v>150</v>
      </c>
      <c r="AD1">
        <v>200</v>
      </c>
    </row>
    <row r="2" spans="1:30" x14ac:dyDescent="0.25">
      <c r="A2">
        <v>1</v>
      </c>
      <c r="B2">
        <v>530</v>
      </c>
      <c r="C2">
        <v>1153</v>
      </c>
      <c r="D2">
        <v>1811</v>
      </c>
      <c r="E2">
        <v>2496</v>
      </c>
      <c r="F2">
        <v>3232</v>
      </c>
      <c r="I2">
        <v>1</v>
      </c>
      <c r="J2">
        <v>530</v>
      </c>
      <c r="K2">
        <v>717</v>
      </c>
      <c r="L2">
        <v>914</v>
      </c>
      <c r="M2">
        <v>1108</v>
      </c>
      <c r="N2">
        <v>1308</v>
      </c>
      <c r="Q2">
        <v>1</v>
      </c>
      <c r="R2">
        <v>530</v>
      </c>
      <c r="S2">
        <v>805</v>
      </c>
      <c r="T2">
        <v>1095</v>
      </c>
      <c r="U2">
        <v>1398</v>
      </c>
      <c r="V2">
        <v>1696</v>
      </c>
    </row>
    <row r="3" spans="1:30" x14ac:dyDescent="0.25">
      <c r="A3">
        <v>2</v>
      </c>
      <c r="B3">
        <v>496</v>
      </c>
      <c r="C3">
        <v>1161</v>
      </c>
      <c r="D3">
        <v>1838</v>
      </c>
      <c r="E3">
        <v>2643</v>
      </c>
      <c r="F3">
        <v>3219</v>
      </c>
      <c r="I3">
        <v>2</v>
      </c>
      <c r="J3">
        <v>496</v>
      </c>
      <c r="K3">
        <v>707</v>
      </c>
      <c r="L3">
        <v>896</v>
      </c>
      <c r="M3">
        <v>1099</v>
      </c>
      <c r="N3">
        <v>1296</v>
      </c>
      <c r="Q3">
        <v>2</v>
      </c>
      <c r="R3">
        <v>496</v>
      </c>
      <c r="S3">
        <v>792</v>
      </c>
      <c r="T3">
        <v>1095</v>
      </c>
      <c r="U3">
        <v>1397</v>
      </c>
      <c r="V3">
        <v>1692</v>
      </c>
    </row>
    <row r="4" spans="1:30" x14ac:dyDescent="0.25">
      <c r="A4">
        <v>3</v>
      </c>
      <c r="B4">
        <v>515</v>
      </c>
      <c r="C4">
        <v>1145</v>
      </c>
      <c r="D4">
        <v>1824</v>
      </c>
      <c r="E4">
        <v>2587</v>
      </c>
      <c r="F4">
        <v>3654</v>
      </c>
      <c r="I4">
        <v>3</v>
      </c>
      <c r="J4">
        <v>515</v>
      </c>
      <c r="K4">
        <v>694</v>
      </c>
      <c r="L4">
        <v>893</v>
      </c>
      <c r="M4">
        <v>1093</v>
      </c>
      <c r="N4">
        <v>1296</v>
      </c>
      <c r="Q4">
        <v>3</v>
      </c>
      <c r="R4">
        <v>515</v>
      </c>
      <c r="S4">
        <v>796</v>
      </c>
      <c r="T4">
        <v>1095</v>
      </c>
      <c r="U4">
        <v>1395</v>
      </c>
      <c r="V4">
        <v>1694</v>
      </c>
    </row>
    <row r="5" spans="1:30" x14ac:dyDescent="0.25">
      <c r="A5">
        <v>4</v>
      </c>
      <c r="B5">
        <v>486</v>
      </c>
      <c r="C5">
        <v>1254</v>
      </c>
      <c r="D5">
        <v>1929</v>
      </c>
      <c r="E5">
        <v>2541</v>
      </c>
      <c r="F5">
        <v>3336</v>
      </c>
      <c r="I5">
        <v>4</v>
      </c>
      <c r="J5">
        <v>486</v>
      </c>
      <c r="K5">
        <v>697</v>
      </c>
      <c r="L5">
        <v>892</v>
      </c>
      <c r="M5">
        <v>1096</v>
      </c>
      <c r="N5">
        <v>1276</v>
      </c>
      <c r="Q5">
        <v>4</v>
      </c>
      <c r="R5">
        <v>486</v>
      </c>
      <c r="S5">
        <v>793</v>
      </c>
      <c r="T5">
        <v>1094</v>
      </c>
      <c r="U5">
        <v>1391</v>
      </c>
      <c r="V5">
        <v>1696</v>
      </c>
    </row>
    <row r="6" spans="1:30" x14ac:dyDescent="0.25">
      <c r="A6">
        <v>5</v>
      </c>
      <c r="B6">
        <v>485</v>
      </c>
      <c r="C6">
        <v>1271</v>
      </c>
      <c r="D6">
        <v>1932</v>
      </c>
      <c r="E6">
        <v>2275</v>
      </c>
      <c r="F6">
        <v>3340</v>
      </c>
      <c r="I6">
        <v>5</v>
      </c>
      <c r="J6">
        <v>485</v>
      </c>
      <c r="K6">
        <v>697</v>
      </c>
      <c r="L6">
        <v>892</v>
      </c>
      <c r="M6">
        <v>1095</v>
      </c>
      <c r="N6">
        <v>1284</v>
      </c>
      <c r="Q6">
        <v>5</v>
      </c>
      <c r="R6">
        <v>485</v>
      </c>
      <c r="S6">
        <v>789</v>
      </c>
      <c r="T6">
        <v>1092</v>
      </c>
      <c r="U6">
        <v>1394</v>
      </c>
      <c r="V6">
        <v>1695</v>
      </c>
    </row>
    <row r="7" spans="1:30" x14ac:dyDescent="0.25">
      <c r="A7">
        <v>6</v>
      </c>
      <c r="B7">
        <v>510</v>
      </c>
      <c r="C7">
        <v>1157</v>
      </c>
      <c r="D7">
        <v>1806</v>
      </c>
      <c r="E7">
        <v>2454</v>
      </c>
      <c r="F7">
        <v>3109</v>
      </c>
      <c r="I7">
        <v>6</v>
      </c>
      <c r="J7">
        <v>510</v>
      </c>
      <c r="K7">
        <v>696</v>
      </c>
      <c r="L7">
        <v>898</v>
      </c>
      <c r="M7">
        <v>1095</v>
      </c>
      <c r="N7">
        <v>1282</v>
      </c>
      <c r="Q7">
        <v>6</v>
      </c>
      <c r="R7">
        <v>510</v>
      </c>
      <c r="S7">
        <v>797</v>
      </c>
      <c r="T7">
        <v>1094</v>
      </c>
      <c r="U7">
        <v>1397</v>
      </c>
      <c r="V7">
        <v>1698</v>
      </c>
    </row>
    <row r="8" spans="1:30" x14ac:dyDescent="0.25">
      <c r="A8">
        <v>7</v>
      </c>
      <c r="B8">
        <v>491</v>
      </c>
      <c r="C8">
        <v>1142</v>
      </c>
      <c r="D8">
        <v>1847</v>
      </c>
      <c r="E8">
        <v>2461</v>
      </c>
      <c r="F8">
        <v>3105</v>
      </c>
      <c r="I8">
        <v>7</v>
      </c>
      <c r="J8">
        <v>491</v>
      </c>
      <c r="K8">
        <v>693</v>
      </c>
      <c r="L8">
        <v>900</v>
      </c>
      <c r="M8">
        <v>1095</v>
      </c>
      <c r="N8">
        <v>1290</v>
      </c>
      <c r="Q8">
        <v>7</v>
      </c>
      <c r="R8">
        <v>491</v>
      </c>
      <c r="S8">
        <v>797</v>
      </c>
      <c r="T8">
        <v>1095</v>
      </c>
      <c r="U8">
        <v>1396</v>
      </c>
      <c r="V8">
        <v>1690</v>
      </c>
    </row>
    <row r="9" spans="1:30" x14ac:dyDescent="0.25">
      <c r="A9">
        <v>8</v>
      </c>
      <c r="B9">
        <v>490</v>
      </c>
      <c r="C9">
        <v>1146</v>
      </c>
      <c r="D9">
        <v>1799</v>
      </c>
      <c r="E9">
        <v>2446</v>
      </c>
      <c r="F9">
        <v>3109</v>
      </c>
      <c r="I9">
        <v>8</v>
      </c>
      <c r="J9">
        <v>490</v>
      </c>
      <c r="K9">
        <v>695</v>
      </c>
      <c r="L9">
        <v>899</v>
      </c>
      <c r="M9">
        <v>1093</v>
      </c>
      <c r="N9">
        <v>1294</v>
      </c>
      <c r="Q9">
        <v>8</v>
      </c>
      <c r="R9">
        <v>490</v>
      </c>
      <c r="S9">
        <v>793</v>
      </c>
      <c r="T9">
        <v>1089</v>
      </c>
      <c r="U9">
        <v>1395</v>
      </c>
      <c r="V9">
        <v>1694</v>
      </c>
    </row>
    <row r="10" spans="1:30" x14ac:dyDescent="0.25">
      <c r="A10">
        <v>9</v>
      </c>
      <c r="B10">
        <v>493</v>
      </c>
      <c r="C10">
        <v>1148</v>
      </c>
      <c r="D10">
        <v>1814</v>
      </c>
      <c r="E10">
        <v>2441</v>
      </c>
      <c r="F10">
        <v>3160</v>
      </c>
      <c r="I10">
        <v>9</v>
      </c>
      <c r="J10">
        <v>493</v>
      </c>
      <c r="K10">
        <v>693</v>
      </c>
      <c r="L10">
        <v>894</v>
      </c>
      <c r="M10">
        <v>1096</v>
      </c>
      <c r="N10">
        <v>1294</v>
      </c>
      <c r="Q10">
        <v>9</v>
      </c>
      <c r="R10">
        <v>493</v>
      </c>
      <c r="S10">
        <v>793</v>
      </c>
      <c r="T10">
        <v>1093</v>
      </c>
      <c r="U10">
        <v>1394</v>
      </c>
      <c r="V10">
        <v>1696</v>
      </c>
    </row>
    <row r="11" spans="1:30" x14ac:dyDescent="0.25">
      <c r="A11">
        <v>10</v>
      </c>
      <c r="B11">
        <v>504</v>
      </c>
      <c r="C11">
        <v>1205</v>
      </c>
      <c r="D11">
        <v>1803</v>
      </c>
      <c r="E11">
        <v>2447</v>
      </c>
      <c r="F11">
        <v>3107</v>
      </c>
      <c r="I11">
        <v>10</v>
      </c>
      <c r="J11">
        <v>504</v>
      </c>
      <c r="K11">
        <v>693</v>
      </c>
      <c r="L11">
        <v>889</v>
      </c>
      <c r="M11">
        <v>1091</v>
      </c>
      <c r="N11">
        <v>1291</v>
      </c>
      <c r="Q11">
        <v>10</v>
      </c>
      <c r="R11">
        <v>504</v>
      </c>
      <c r="S11">
        <v>794</v>
      </c>
      <c r="T11">
        <v>1092</v>
      </c>
      <c r="U11">
        <v>1392</v>
      </c>
      <c r="V11">
        <v>1695</v>
      </c>
    </row>
    <row r="12" spans="1:30" x14ac:dyDescent="0.25">
      <c r="A12" t="s">
        <v>3</v>
      </c>
      <c r="B12">
        <f>_xlfn.STDEV.P(B2:B11)</f>
        <v>13.813037319865606</v>
      </c>
      <c r="C12">
        <f t="shared" ref="C12:F12" si="0">_xlfn.STDEV.P(C2:C11)</f>
        <v>45.626308200423139</v>
      </c>
      <c r="D12">
        <f t="shared" si="0"/>
        <v>47.345643939015126</v>
      </c>
      <c r="E12">
        <f t="shared" si="0"/>
        <v>94.24165745571328</v>
      </c>
      <c r="F12">
        <f t="shared" si="0"/>
        <v>163.60589842667653</v>
      </c>
      <c r="I12" t="s">
        <v>3</v>
      </c>
      <c r="J12">
        <f>_xlfn.STDEV.P(J2:J11)</f>
        <v>13.813037319865606</v>
      </c>
      <c r="K12">
        <f t="shared" ref="K12" si="1">_xlfn.STDEV.P(K2:K11)</f>
        <v>7.3999999999999995</v>
      </c>
      <c r="L12">
        <f t="shared" ref="L12" si="2">_xlfn.STDEV.P(L2:L11)</f>
        <v>6.6490600839517162</v>
      </c>
      <c r="M12">
        <f t="shared" ref="M12" si="3">_xlfn.STDEV.P(M2:M11)</f>
        <v>4.4598206241955527</v>
      </c>
      <c r="N12">
        <f t="shared" ref="N12" si="4">_xlfn.STDEV.P(N2:N11)</f>
        <v>8.4433405711246774</v>
      </c>
      <c r="Q12" t="s">
        <v>3</v>
      </c>
      <c r="R12">
        <f>_xlfn.STDEV.P(R2:R11)</f>
        <v>13.813037319865606</v>
      </c>
      <c r="S12">
        <f t="shared" ref="S12" si="5">_xlfn.STDEV.P(S2:S11)</f>
        <v>4.0853396431630982</v>
      </c>
      <c r="T12">
        <f t="shared" ref="T12" si="6">_xlfn.STDEV.P(T2:T11)</f>
        <v>1.8547236990991409</v>
      </c>
      <c r="U12">
        <f t="shared" ref="U12" si="7">_xlfn.STDEV.P(U2:U11)</f>
        <v>2.118962010041709</v>
      </c>
      <c r="V12">
        <f t="shared" ref="V12" si="8">_xlfn.STDEV.P(V2:V11)</f>
        <v>2.1540659228538019</v>
      </c>
    </row>
    <row r="13" spans="1:30" x14ac:dyDescent="0.25">
      <c r="A13" t="s">
        <v>1</v>
      </c>
      <c r="B13">
        <f>_xlfn.CONFIDENCE.NORM(B17,B12,5)</f>
        <v>12.107438564687733</v>
      </c>
      <c r="C13">
        <f>_xlfn.CONFIDENCE.NORM($B$17,C12,5)</f>
        <v>39.99248758096499</v>
      </c>
      <c r="D13">
        <f>_xlfn.CONFIDENCE.NORM($B$17,D12,5)</f>
        <v>41.499524110659756</v>
      </c>
      <c r="E13">
        <f>_xlfn.CONFIDENCE.NORM($B$17,E12,5)</f>
        <v>82.60493702122973</v>
      </c>
      <c r="F13">
        <f>_xlfn.CONFIDENCE.NORM(B17,F12,5)</f>
        <v>143.40425774226463</v>
      </c>
      <c r="I13" t="s">
        <v>1</v>
      </c>
      <c r="J13">
        <f>_xlfn.CONFIDENCE.NORM(B17,J12,5)</f>
        <v>12.107438564687733</v>
      </c>
      <c r="K13">
        <f>_xlfn.CONFIDENCE.NORM($B$17,K12,5)</f>
        <v>6.4862668002667014</v>
      </c>
      <c r="L13">
        <f>_xlfn.CONFIDENCE.NORM($B$17,L12,5)</f>
        <v>5.8280510372316954</v>
      </c>
      <c r="M13">
        <f>_xlfn.CONFIDENCE.NORM($B$17,M12,5)</f>
        <v>3.9091333040357208</v>
      </c>
      <c r="N13">
        <f>_xlfn.CONFIDENCE.NORM(B17,N12,5)</f>
        <v>7.4007783283555257</v>
      </c>
      <c r="Q13" t="s">
        <v>1</v>
      </c>
      <c r="R13">
        <f>_xlfn.CONFIDENCE.NORM($B$17,R12,5)</f>
        <v>12.107438564687733</v>
      </c>
      <c r="S13">
        <f t="shared" ref="S13:V13" si="9">_xlfn.CONFIDENCE.NORM($B$17,S12,5)</f>
        <v>3.5808922831435432</v>
      </c>
      <c r="T13">
        <f t="shared" si="9"/>
        <v>1.6257071288019738</v>
      </c>
      <c r="U13">
        <f t="shared" si="9"/>
        <v>1.8573179644270184</v>
      </c>
      <c r="V13">
        <f t="shared" si="9"/>
        <v>1.8880873352692527</v>
      </c>
    </row>
    <row r="14" spans="1:30" x14ac:dyDescent="0.25">
      <c r="A14" t="s">
        <v>4</v>
      </c>
      <c r="B14">
        <f>AVERAGE(B2:B11)</f>
        <v>500</v>
      </c>
      <c r="C14">
        <f t="shared" ref="C14:F14" si="10">AVERAGE(C2:C11)</f>
        <v>1178.2</v>
      </c>
      <c r="D14">
        <f t="shared" si="10"/>
        <v>1840.3</v>
      </c>
      <c r="E14">
        <f t="shared" si="10"/>
        <v>2479.1</v>
      </c>
      <c r="F14">
        <f t="shared" si="10"/>
        <v>3237.1</v>
      </c>
      <c r="I14" t="s">
        <v>4</v>
      </c>
      <c r="J14">
        <f>AVERAGE(J2:J11)</f>
        <v>500</v>
      </c>
      <c r="K14">
        <f t="shared" ref="K14:N14" si="11">AVERAGE(K2:K11)</f>
        <v>698.2</v>
      </c>
      <c r="L14">
        <f t="shared" si="11"/>
        <v>896.7</v>
      </c>
      <c r="M14">
        <f t="shared" si="11"/>
        <v>1096.0999999999999</v>
      </c>
      <c r="N14">
        <f t="shared" si="11"/>
        <v>1291.0999999999999</v>
      </c>
      <c r="Q14" t="s">
        <v>4</v>
      </c>
      <c r="R14">
        <f>AVERAGE(R2:R11)</f>
        <v>500</v>
      </c>
      <c r="S14">
        <f t="shared" ref="S14:V14" si="12">AVERAGE(S2:S11)</f>
        <v>794.9</v>
      </c>
      <c r="T14">
        <f t="shared" si="12"/>
        <v>1093.4000000000001</v>
      </c>
      <c r="U14">
        <f t="shared" si="12"/>
        <v>1394.9</v>
      </c>
      <c r="V14">
        <f t="shared" si="12"/>
        <v>1694.6</v>
      </c>
    </row>
    <row r="17" spans="1:2" x14ac:dyDescent="0.25">
      <c r="A17" t="s">
        <v>2</v>
      </c>
      <c r="B17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Ziółkowski Marcin 5 (STUD)</dc:creator>
  <cp:lastModifiedBy>Ziółkowski Marcin 5 (STUD)</cp:lastModifiedBy>
  <dcterms:created xsi:type="dcterms:W3CDTF">2024-06-25T21:34:03Z</dcterms:created>
  <dcterms:modified xsi:type="dcterms:W3CDTF">2024-06-30T23:04:09Z</dcterms:modified>
</cp:coreProperties>
</file>