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5g-cop\results\"/>
    </mc:Choice>
  </mc:AlternateContent>
  <xr:revisionPtr revIDLastSave="0" documentId="13_ncr:1_{84A25BDE-2239-4992-AEDF-F99B58879C2F}" xr6:coauthVersionLast="47" xr6:coauthVersionMax="47" xr10:uidLastSave="{00000000-0000-0000-0000-000000000000}"/>
  <bookViews>
    <workbookView xWindow="-120" yWindow="-120" windowWidth="29040" windowHeight="15840" xr2:uid="{398FC3E8-3646-4E76-9457-E32DE5631863}"/>
  </bookViews>
  <sheets>
    <sheet name="delay" sheetId="1" r:id="rId1"/>
    <sheet name="jitter" sheetId="2" r:id="rId2"/>
    <sheet name="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D14" i="3"/>
  <c r="C14" i="3"/>
  <c r="B14" i="3"/>
  <c r="E13" i="3"/>
  <c r="D13" i="3"/>
  <c r="B13" i="3"/>
  <c r="E12" i="3"/>
  <c r="D12" i="3"/>
  <c r="C12" i="3"/>
  <c r="C13" i="3" s="1"/>
  <c r="B12" i="3"/>
  <c r="F14" i="2"/>
  <c r="E14" i="2"/>
  <c r="D14" i="2"/>
  <c r="C14" i="2"/>
  <c r="B14" i="2"/>
  <c r="E13" i="2"/>
  <c r="D13" i="2"/>
  <c r="F12" i="2"/>
  <c r="F13" i="2" s="1"/>
  <c r="E12" i="2"/>
  <c r="D12" i="2"/>
  <c r="C13" i="2"/>
  <c r="B12" i="2"/>
  <c r="B13" i="2" s="1"/>
  <c r="BA12" i="1"/>
  <c r="BB14" i="1"/>
  <c r="BA14" i="1"/>
  <c r="AZ14" i="1"/>
  <c r="AY14" i="1"/>
  <c r="AX14" i="1"/>
  <c r="BA13" i="1"/>
  <c r="AZ13" i="1"/>
  <c r="AY13" i="1"/>
  <c r="BB12" i="1"/>
  <c r="BB13" i="1" s="1"/>
  <c r="AZ12" i="1"/>
  <c r="AY12" i="1"/>
  <c r="AX12" i="1"/>
  <c r="AX13" i="1" s="1"/>
  <c r="AT14" i="1"/>
  <c r="AS14" i="1"/>
  <c r="AR14" i="1"/>
  <c r="AQ14" i="1"/>
  <c r="AP14" i="1"/>
  <c r="AT13" i="1"/>
  <c r="AT12" i="1"/>
  <c r="AS12" i="1"/>
  <c r="AS13" i="1" s="1"/>
  <c r="AR12" i="1"/>
  <c r="AR13" i="1" s="1"/>
  <c r="AQ12" i="1"/>
  <c r="AQ13" i="1" s="1"/>
  <c r="AP12" i="1"/>
  <c r="AP13" i="1" s="1"/>
  <c r="AI12" i="1"/>
  <c r="AI13" i="1" s="1"/>
  <c r="AI14" i="1"/>
  <c r="AL14" i="1"/>
  <c r="AK14" i="1"/>
  <c r="AJ14" i="1"/>
  <c r="AH14" i="1"/>
  <c r="AL12" i="1"/>
  <c r="AL13" i="1" s="1"/>
  <c r="AK12" i="1"/>
  <c r="AK13" i="1" s="1"/>
  <c r="AJ12" i="1"/>
  <c r="AJ13" i="1" s="1"/>
  <c r="AH12" i="1"/>
  <c r="AH13" i="1" s="1"/>
  <c r="AD14" i="1"/>
  <c r="AC14" i="1"/>
  <c r="AB14" i="1"/>
  <c r="AA14" i="1"/>
  <c r="Z14" i="1"/>
  <c r="AA13" i="1"/>
  <c r="Z13" i="1"/>
  <c r="AD12" i="1"/>
  <c r="AD13" i="1" s="1"/>
  <c r="AC12" i="1"/>
  <c r="AC13" i="1" s="1"/>
  <c r="AB12" i="1"/>
  <c r="AB13" i="1" s="1"/>
  <c r="AA12" i="1"/>
  <c r="Z12" i="1"/>
  <c r="S13" i="1"/>
  <c r="R13" i="1"/>
  <c r="V14" i="1"/>
  <c r="U14" i="1"/>
  <c r="T14" i="1"/>
  <c r="S14" i="1"/>
  <c r="R14" i="1"/>
  <c r="V12" i="1"/>
  <c r="V13" i="1" s="1"/>
  <c r="U12" i="1"/>
  <c r="U13" i="1" s="1"/>
  <c r="T12" i="1"/>
  <c r="T13" i="1" s="1"/>
  <c r="S12" i="1"/>
  <c r="R12" i="1"/>
  <c r="N13" i="1"/>
  <c r="J13" i="1"/>
  <c r="N14" i="1"/>
  <c r="M14" i="1"/>
  <c r="L14" i="1"/>
  <c r="K14" i="1"/>
  <c r="J14" i="1"/>
  <c r="N12" i="1"/>
  <c r="M12" i="1"/>
  <c r="M13" i="1" s="1"/>
  <c r="L12" i="1"/>
  <c r="L13" i="1" s="1"/>
  <c r="K12" i="1"/>
  <c r="K13" i="1" s="1"/>
  <c r="J12" i="1"/>
  <c r="C12" i="1"/>
  <c r="C13" i="1" s="1"/>
  <c r="D12" i="1"/>
  <c r="D13" i="1" s="1"/>
  <c r="E12" i="1"/>
  <c r="E13" i="1" s="1"/>
  <c r="F12" i="1"/>
  <c r="F13" i="1" s="1"/>
  <c r="C14" i="1"/>
  <c r="D14" i="1"/>
  <c r="E14" i="1"/>
  <c r="F14" i="1"/>
  <c r="B14" i="1"/>
  <c r="B12" i="1"/>
  <c r="B13" i="1" s="1"/>
</calcChain>
</file>

<file path=xl/sharedStrings.xml><?xml version="1.0" encoding="utf-8"?>
<sst xmlns="http://schemas.openxmlformats.org/spreadsheetml/2006/main" count="40" uniqueCount="14">
  <si>
    <t>Delay AMF 1 strona</t>
  </si>
  <si>
    <t>przedzial ufnosci</t>
  </si>
  <si>
    <t>Significance level</t>
  </si>
  <si>
    <t>std dev</t>
  </si>
  <si>
    <t>average</t>
  </si>
  <si>
    <t>Delay AUSF</t>
  </si>
  <si>
    <t>Delay pcf</t>
  </si>
  <si>
    <t>Delay smf</t>
  </si>
  <si>
    <t>Delay udm</t>
  </si>
  <si>
    <t>Delay upf</t>
  </si>
  <si>
    <t>Delay udr</t>
  </si>
  <si>
    <t>Jitter AMF</t>
  </si>
  <si>
    <t>Loss  AMF</t>
  </si>
  <si>
    <t>irrelevant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</si>
</sst>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AMF bidirectional delay on registration procedure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 procedure duration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delay!$B$13:$F$13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39.99248758096499</c:v>
                  </c:pt>
                  <c:pt idx="2">
                    <c:v>41.499524110659756</c:v>
                  </c:pt>
                  <c:pt idx="3">
                    <c:v>82.60493702122973</c:v>
                  </c:pt>
                  <c:pt idx="4">
                    <c:v>143.40425774226463</c:v>
                  </c:pt>
                </c:numCache>
              </c:numRef>
            </c:plus>
            <c:minus>
              <c:numRef>
                <c:f>delay!$B$13:$F$13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39.99248758096499</c:v>
                  </c:pt>
                  <c:pt idx="2">
                    <c:v>41.499524110659756</c:v>
                  </c:pt>
                  <c:pt idx="3">
                    <c:v>82.60493702122973</c:v>
                  </c:pt>
                  <c:pt idx="4">
                    <c:v>143.40425774226463</c:v>
                  </c:pt>
                </c:numCache>
              </c:numRef>
            </c:minus>
          </c:errBars>
          <c:cat>
            <c:numRef>
              <c:f>delay!$B$1:$F$1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delay!$B$14:$F$14</c:f>
              <c:numCache>
                <c:formatCode>General</c:formatCode>
                <c:ptCount val="5"/>
                <c:pt idx="0">
                  <c:v>500</c:v>
                </c:pt>
                <c:pt idx="1">
                  <c:v>1178.2</c:v>
                </c:pt>
                <c:pt idx="2">
                  <c:v>1840.3</c:v>
                </c:pt>
                <c:pt idx="3">
                  <c:v>2479.1</c:v>
                </c:pt>
                <c:pt idx="4">
                  <c:v>3237.1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2-41FE-B556-FA460C7E6193}"/>
            </c:ext>
          </c:extLst>
        </c:ser>
        <c:ser>
          <c:idx val="0"/>
          <c:order val="1"/>
          <c:tx>
            <c:v>Registration procedure 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delay!$B$13:$F$13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39.99248758096499</c:v>
                  </c:pt>
                  <c:pt idx="2">
                    <c:v>41.499524110659756</c:v>
                  </c:pt>
                  <c:pt idx="3">
                    <c:v>82.60493702122973</c:v>
                  </c:pt>
                  <c:pt idx="4">
                    <c:v>143.40425774226463</c:v>
                  </c:pt>
                </c:numCache>
              </c:numRef>
            </c:plus>
            <c:minus>
              <c:numRef>
                <c:f>delay!$B$13:$F$13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39.99248758096499</c:v>
                  </c:pt>
                  <c:pt idx="2">
                    <c:v>41.499524110659756</c:v>
                  </c:pt>
                  <c:pt idx="3">
                    <c:v>82.60493702122973</c:v>
                  </c:pt>
                  <c:pt idx="4">
                    <c:v>143.40425774226463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delay!$B$1:$F$1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delay!$B$14:$F$14</c:f>
              <c:numCache>
                <c:formatCode>General</c:formatCode>
                <c:ptCount val="5"/>
                <c:pt idx="0">
                  <c:v>500</c:v>
                </c:pt>
                <c:pt idx="1">
                  <c:v>1178.2</c:v>
                </c:pt>
                <c:pt idx="2">
                  <c:v>1840.3</c:v>
                </c:pt>
                <c:pt idx="3">
                  <c:v>2479.1</c:v>
                </c:pt>
                <c:pt idx="4">
                  <c:v>3237.1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2-41FE-B556-FA460C7E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AUSF bidirectional delay on registration procedure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 procedure duration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delay!$J$13:$N$13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6.4862668002667014</c:v>
                  </c:pt>
                  <c:pt idx="2">
                    <c:v>5.8280510372316954</c:v>
                  </c:pt>
                  <c:pt idx="3">
                    <c:v>3.9091333040357208</c:v>
                  </c:pt>
                  <c:pt idx="4">
                    <c:v>7.4007783283555257</c:v>
                  </c:pt>
                </c:numCache>
              </c:numRef>
            </c:plus>
            <c:minus>
              <c:numRef>
                <c:f>delay!$J$13:$N$13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6.4862668002667014</c:v>
                  </c:pt>
                  <c:pt idx="2">
                    <c:v>5.8280510372316954</c:v>
                  </c:pt>
                  <c:pt idx="3">
                    <c:v>3.9091333040357208</c:v>
                  </c:pt>
                  <c:pt idx="4">
                    <c:v>7.4007783283555257</c:v>
                  </c:pt>
                </c:numCache>
              </c:numRef>
            </c:minus>
          </c:errBars>
          <c:cat>
            <c:numRef>
              <c:f>delay!$B$1:$F$1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delay!$J$14:$N$14</c:f>
              <c:numCache>
                <c:formatCode>General</c:formatCode>
                <c:ptCount val="5"/>
                <c:pt idx="0">
                  <c:v>500</c:v>
                </c:pt>
                <c:pt idx="1">
                  <c:v>698.2</c:v>
                </c:pt>
                <c:pt idx="2">
                  <c:v>896.7</c:v>
                </c:pt>
                <c:pt idx="3">
                  <c:v>1096.0999999999999</c:v>
                </c:pt>
                <c:pt idx="4">
                  <c:v>1291.0999999999999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2-4550-9B79-1EFCB81D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PCF bidirectional delay on registration procedure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 procedure duration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delay!$R$13:$V$13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3.5808922831435432</c:v>
                  </c:pt>
                  <c:pt idx="2">
                    <c:v>1.6257071288019738</c:v>
                  </c:pt>
                  <c:pt idx="3">
                    <c:v>1.8573179644270184</c:v>
                  </c:pt>
                  <c:pt idx="4">
                    <c:v>1.8880873352692527</c:v>
                  </c:pt>
                </c:numCache>
              </c:numRef>
            </c:plus>
            <c:minus>
              <c:numRef>
                <c:f>delay!$R$13:$V$13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3.5808922831435432</c:v>
                  </c:pt>
                  <c:pt idx="2">
                    <c:v>1.6257071288019738</c:v>
                  </c:pt>
                  <c:pt idx="3">
                    <c:v>1.8573179644270184</c:v>
                  </c:pt>
                  <c:pt idx="4">
                    <c:v>1.8880873352692527</c:v>
                  </c:pt>
                </c:numCache>
              </c:numRef>
            </c:minus>
          </c:errBars>
          <c:cat>
            <c:numRef>
              <c:f>delay!$B$1:$F$1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delay!$R$14:$V$14</c:f>
              <c:numCache>
                <c:formatCode>General</c:formatCode>
                <c:ptCount val="5"/>
                <c:pt idx="0">
                  <c:v>500</c:v>
                </c:pt>
                <c:pt idx="1">
                  <c:v>794.9</c:v>
                </c:pt>
                <c:pt idx="2">
                  <c:v>1093.4000000000001</c:v>
                </c:pt>
                <c:pt idx="3">
                  <c:v>1394.9</c:v>
                </c:pt>
                <c:pt idx="4">
                  <c:v>1694.6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1F2-9365-5A8982865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SMF bidirectional delay on registration procedure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Registration procedure duration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delay!$Z$13:$AD$13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6.1137054496723851</c:v>
                  </c:pt>
                  <c:pt idx="2">
                    <c:v>25.231215560948925</c:v>
                  </c:pt>
                  <c:pt idx="3">
                    <c:v>3.4397228329820271</c:v>
                  </c:pt>
                  <c:pt idx="4">
                    <c:v>3.7073898716541227</c:v>
                  </c:pt>
                </c:numCache>
              </c:numRef>
            </c:plus>
            <c:minus>
              <c:numRef>
                <c:f>delay!$Z$13:$AD$13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6.1137054496723851</c:v>
                  </c:pt>
                  <c:pt idx="2">
                    <c:v>25.231215560948925</c:v>
                  </c:pt>
                  <c:pt idx="3">
                    <c:v>3.4397228329820271</c:v>
                  </c:pt>
                  <c:pt idx="4">
                    <c:v>3.7073898716541227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delay!$B$1:$F$1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delay!$Z$14:$AD$14</c:f>
              <c:numCache>
                <c:formatCode>General</c:formatCode>
                <c:ptCount val="5"/>
                <c:pt idx="0">
                  <c:v>500</c:v>
                </c:pt>
                <c:pt idx="1">
                  <c:v>643.5</c:v>
                </c:pt>
                <c:pt idx="2">
                  <c:v>804.7</c:v>
                </c:pt>
                <c:pt idx="3">
                  <c:v>945</c:v>
                </c:pt>
                <c:pt idx="4">
                  <c:v>1092.9000000000001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D-4B54-9116-C6F3D2A2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UDM bidirectional delay on registration procedure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Registration procedure duration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delay!$AH$13:$AL$13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28.683723037615355</c:v>
                  </c:pt>
                  <c:pt idx="2">
                    <c:v>4.0443703661405159</c:v>
                  </c:pt>
                  <c:pt idx="3">
                    <c:v>4.9459488240559244</c:v>
                  </c:pt>
                  <c:pt idx="4">
                    <c:v>11.779693354290387</c:v>
                  </c:pt>
                </c:numCache>
              </c:numRef>
            </c:plus>
            <c:minus>
              <c:numRef>
                <c:f>delay!$AH$13:$AL$13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28.683723037615355</c:v>
                  </c:pt>
                  <c:pt idx="2">
                    <c:v>4.0443703661405159</c:v>
                  </c:pt>
                  <c:pt idx="3">
                    <c:v>4.9459488240559244</c:v>
                  </c:pt>
                  <c:pt idx="4">
                    <c:v>11.779693354290387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delay!$B$1:$F$1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delay!$AH$14:$AL$14</c:f>
              <c:numCache>
                <c:formatCode>General</c:formatCode>
                <c:ptCount val="5"/>
                <c:pt idx="0">
                  <c:v>500</c:v>
                </c:pt>
                <c:pt idx="1">
                  <c:v>1058.9000000000001</c:v>
                </c:pt>
                <c:pt idx="2">
                  <c:v>1600.1</c:v>
                </c:pt>
                <c:pt idx="3">
                  <c:v>2151.4</c:v>
                </c:pt>
                <c:pt idx="4">
                  <c:v>2705.7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D-4A20-8C11-F884CDDB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UDR bidirectional delay on registration procedure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Registration procedure duration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delay!$AP$13:$AT$13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15.837915837435325</c:v>
                  </c:pt>
                  <c:pt idx="2">
                    <c:v>16.511227985435259</c:v>
                  </c:pt>
                  <c:pt idx="3">
                    <c:v>1.2549892893903878</c:v>
                  </c:pt>
                  <c:pt idx="4">
                    <c:v>1.8406973352108207</c:v>
                  </c:pt>
                </c:numCache>
              </c:numRef>
            </c:plus>
            <c:minus>
              <c:numRef>
                <c:f>delay!$AP$13:$AT$13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15.837915837435325</c:v>
                  </c:pt>
                  <c:pt idx="2">
                    <c:v>16.511227985435259</c:v>
                  </c:pt>
                  <c:pt idx="3">
                    <c:v>1.2549892893903878</c:v>
                  </c:pt>
                  <c:pt idx="4">
                    <c:v>1.8406973352108207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delay!$B$1:$F$1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delay!$AP$14:$AT$14</c:f>
              <c:numCache>
                <c:formatCode>General</c:formatCode>
                <c:ptCount val="5"/>
                <c:pt idx="0">
                  <c:v>500</c:v>
                </c:pt>
                <c:pt idx="1">
                  <c:v>1153.9000000000001</c:v>
                </c:pt>
                <c:pt idx="2">
                  <c:v>1809.6</c:v>
                </c:pt>
                <c:pt idx="3">
                  <c:v>2446.5</c:v>
                </c:pt>
                <c:pt idx="4">
                  <c:v>3099.3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5-4836-856A-7FF8DA475045}"/>
            </c:ext>
          </c:extLst>
        </c:ser>
        <c:ser>
          <c:idx val="1"/>
          <c:order val="1"/>
          <c:tx>
            <c:v>UDM</c:v>
          </c:tx>
          <c:marker>
            <c:symbol val="none"/>
          </c:marker>
          <c:val>
            <c:numRef>
              <c:f>delay!$AH$14:$AL$14</c:f>
              <c:numCache>
                <c:formatCode>General</c:formatCode>
                <c:ptCount val="5"/>
                <c:pt idx="0">
                  <c:v>500</c:v>
                </c:pt>
                <c:pt idx="1">
                  <c:v>1058.9000000000001</c:v>
                </c:pt>
                <c:pt idx="2">
                  <c:v>1600.1</c:v>
                </c:pt>
                <c:pt idx="3">
                  <c:v>2151.4</c:v>
                </c:pt>
                <c:pt idx="4">
                  <c:v>2705.7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5-4836-856A-7FF8DA47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UPF bidirectional delay on registration procedure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Registration procedure duration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delay!$AX$13:$BB$13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1.8469475988171351</c:v>
                  </c:pt>
                  <c:pt idx="2">
                    <c:v>2.6075624848943884</c:v>
                  </c:pt>
                  <c:pt idx="3">
                    <c:v>2.9853282003844006</c:v>
                  </c:pt>
                  <c:pt idx="4">
                    <c:v>3.9676565182994996</c:v>
                  </c:pt>
                </c:numCache>
              </c:numRef>
            </c:plus>
            <c:minus>
              <c:numRef>
                <c:f>delay!$AX$13:$BB$13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1.8469475988171351</c:v>
                  </c:pt>
                  <c:pt idx="2">
                    <c:v>2.6075624848943884</c:v>
                  </c:pt>
                  <c:pt idx="3">
                    <c:v>2.9853282003844006</c:v>
                  </c:pt>
                  <c:pt idx="4">
                    <c:v>3.9676565182994996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delay!$B$1:$F$1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delay!$AX$14:$BB$14</c:f>
              <c:numCache>
                <c:formatCode>General</c:formatCode>
                <c:ptCount val="5"/>
                <c:pt idx="0">
                  <c:v>500</c:v>
                </c:pt>
                <c:pt idx="1">
                  <c:v>542.6</c:v>
                </c:pt>
                <c:pt idx="2">
                  <c:v>591.5</c:v>
                </c:pt>
                <c:pt idx="3">
                  <c:v>643</c:v>
                </c:pt>
                <c:pt idx="4">
                  <c:v>694.1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E-4EB1-BDA6-26099605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 bidirectional delay on registration procedure duration per NF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UPF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delay!$AX$13:$BB$13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1.8469475988171351</c:v>
                  </c:pt>
                  <c:pt idx="2">
                    <c:v>2.6075624848943884</c:v>
                  </c:pt>
                  <c:pt idx="3">
                    <c:v>2.9853282003844006</c:v>
                  </c:pt>
                  <c:pt idx="4">
                    <c:v>3.9676565182994996</c:v>
                  </c:pt>
                </c:numCache>
              </c:numRef>
            </c:plus>
            <c:minus>
              <c:numRef>
                <c:f>delay!$AX$13:$BB$13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1.8469475988171351</c:v>
                  </c:pt>
                  <c:pt idx="2">
                    <c:v>2.6075624848943884</c:v>
                  </c:pt>
                  <c:pt idx="3">
                    <c:v>2.9853282003844006</c:v>
                  </c:pt>
                  <c:pt idx="4">
                    <c:v>3.9676565182994996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delay!$B$1:$F$1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delay!$AX$14:$BB$14</c:f>
              <c:numCache>
                <c:formatCode>General</c:formatCode>
                <c:ptCount val="5"/>
                <c:pt idx="0">
                  <c:v>500</c:v>
                </c:pt>
                <c:pt idx="1">
                  <c:v>542.6</c:v>
                </c:pt>
                <c:pt idx="2">
                  <c:v>591.5</c:v>
                </c:pt>
                <c:pt idx="3">
                  <c:v>643</c:v>
                </c:pt>
                <c:pt idx="4">
                  <c:v>694.1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D-4CD2-84A6-D662A4307F19}"/>
            </c:ext>
          </c:extLst>
        </c:ser>
        <c:ser>
          <c:idx val="1"/>
          <c:order val="1"/>
          <c:tx>
            <c:v>"AMF"</c:v>
          </c:tx>
          <c:marker>
            <c:symbol val="none"/>
          </c:marker>
          <c:val>
            <c:numRef>
              <c:f>delay!$B$14:$F$14</c:f>
              <c:numCache>
                <c:formatCode>General</c:formatCode>
                <c:ptCount val="5"/>
                <c:pt idx="0">
                  <c:v>500</c:v>
                </c:pt>
                <c:pt idx="1">
                  <c:v>1178.2</c:v>
                </c:pt>
                <c:pt idx="2">
                  <c:v>1840.3</c:v>
                </c:pt>
                <c:pt idx="3">
                  <c:v>2479.1</c:v>
                </c:pt>
                <c:pt idx="4">
                  <c:v>3237.1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D-4CD2-84A6-D662A4307F19}"/>
            </c:ext>
          </c:extLst>
        </c:ser>
        <c:ser>
          <c:idx val="2"/>
          <c:order val="2"/>
          <c:tx>
            <c:v>"PCF"</c:v>
          </c:tx>
          <c:marker>
            <c:symbol val="none"/>
          </c:marker>
          <c:val>
            <c:numRef>
              <c:f>delay!$R$14:$V$14</c:f>
              <c:numCache>
                <c:formatCode>General</c:formatCode>
                <c:ptCount val="5"/>
                <c:pt idx="0">
                  <c:v>500</c:v>
                </c:pt>
                <c:pt idx="1">
                  <c:v>794.9</c:v>
                </c:pt>
                <c:pt idx="2">
                  <c:v>1093.4000000000001</c:v>
                </c:pt>
                <c:pt idx="3">
                  <c:v>1394.9</c:v>
                </c:pt>
                <c:pt idx="4">
                  <c:v>1694.6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4D-4CD2-84A6-D662A4307F19}"/>
            </c:ext>
          </c:extLst>
        </c:ser>
        <c:ser>
          <c:idx val="3"/>
          <c:order val="3"/>
          <c:tx>
            <c:v>"AUSF"</c:v>
          </c:tx>
          <c:marker>
            <c:symbol val="none"/>
          </c:marker>
          <c:val>
            <c:numRef>
              <c:f>delay!$J$14:$N$14</c:f>
              <c:numCache>
                <c:formatCode>General</c:formatCode>
                <c:ptCount val="5"/>
                <c:pt idx="0">
                  <c:v>500</c:v>
                </c:pt>
                <c:pt idx="1">
                  <c:v>698.2</c:v>
                </c:pt>
                <c:pt idx="2">
                  <c:v>896.7</c:v>
                </c:pt>
                <c:pt idx="3">
                  <c:v>1096.0999999999999</c:v>
                </c:pt>
                <c:pt idx="4">
                  <c:v>1291.0999999999999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4D-4CD2-84A6-D662A4307F19}"/>
            </c:ext>
          </c:extLst>
        </c:ser>
        <c:ser>
          <c:idx val="4"/>
          <c:order val="4"/>
          <c:tx>
            <c:v>"SMF"</c:v>
          </c:tx>
          <c:marker>
            <c:symbol val="none"/>
          </c:marker>
          <c:val>
            <c:numRef>
              <c:f>delay!$Z$14:$AD$14</c:f>
              <c:numCache>
                <c:formatCode>General</c:formatCode>
                <c:ptCount val="5"/>
                <c:pt idx="0">
                  <c:v>500</c:v>
                </c:pt>
                <c:pt idx="1">
                  <c:v>643.5</c:v>
                </c:pt>
                <c:pt idx="2">
                  <c:v>804.7</c:v>
                </c:pt>
                <c:pt idx="3">
                  <c:v>945</c:v>
                </c:pt>
                <c:pt idx="4">
                  <c:v>1092.9000000000001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4D-4CD2-84A6-D662A4307F19}"/>
            </c:ext>
          </c:extLst>
        </c:ser>
        <c:ser>
          <c:idx val="5"/>
          <c:order val="5"/>
          <c:tx>
            <c:v>UDM</c:v>
          </c:tx>
          <c:marker>
            <c:symbol val="none"/>
          </c:marker>
          <c:val>
            <c:numRef>
              <c:f>delay!$AH$14:$AL$14</c:f>
              <c:numCache>
                <c:formatCode>General</c:formatCode>
                <c:ptCount val="5"/>
                <c:pt idx="0">
                  <c:v>500</c:v>
                </c:pt>
                <c:pt idx="1">
                  <c:v>1058.9000000000001</c:v>
                </c:pt>
                <c:pt idx="2">
                  <c:v>1600.1</c:v>
                </c:pt>
                <c:pt idx="3">
                  <c:v>2151.4</c:v>
                </c:pt>
                <c:pt idx="4">
                  <c:v>2705.7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4D-4CD2-84A6-D662A4307F19}"/>
            </c:ext>
          </c:extLst>
        </c:ser>
        <c:ser>
          <c:idx val="6"/>
          <c:order val="6"/>
          <c:tx>
            <c:v>UDR</c:v>
          </c:tx>
          <c:marker>
            <c:symbol val="none"/>
          </c:marker>
          <c:val>
            <c:numRef>
              <c:f>delay!$AP$14:$AT$14</c:f>
              <c:numCache>
                <c:formatCode>General</c:formatCode>
                <c:ptCount val="5"/>
                <c:pt idx="0">
                  <c:v>500</c:v>
                </c:pt>
                <c:pt idx="1">
                  <c:v>1153.9000000000001</c:v>
                </c:pt>
                <c:pt idx="2">
                  <c:v>1809.6</c:v>
                </c:pt>
                <c:pt idx="3">
                  <c:v>2446.5</c:v>
                </c:pt>
                <c:pt idx="4">
                  <c:v>3099.3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4D-4CD2-84A6-D662A4307F1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186788</xdr:colOff>
      <xdr:row>18</xdr:row>
      <xdr:rowOff>72983</xdr:rowOff>
    </xdr:from>
    <xdr:to>
      <xdr:col>13</xdr:col>
      <xdr:colOff>348713</xdr:colOff>
      <xdr:row>51</xdr:row>
      <xdr:rowOff>44408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53821-C07F-4CB3-0676-AC7794A57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439690</xdr:colOff>
      <xdr:row>24</xdr:row>
      <xdr:rowOff>177992</xdr:rowOff>
    </xdr:from>
    <xdr:to>
      <xdr:col>19</xdr:col>
      <xdr:colOff>471729</xdr:colOff>
      <xdr:row>57</xdr:row>
      <xdr:rowOff>149417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CA0B2-1171-462D-B360-03ABE098E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529167</xdr:colOff>
      <xdr:row>17</xdr:row>
      <xdr:rowOff>52916</xdr:rowOff>
    </xdr:from>
    <xdr:to>
      <xdr:col>27</xdr:col>
      <xdr:colOff>201372</xdr:colOff>
      <xdr:row>50</xdr:row>
      <xdr:rowOff>24341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9E49B-AE8E-49BC-964D-3472991D3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19</xdr:row>
      <xdr:rowOff>127000</xdr:rowOff>
    </xdr:from>
    <xdr:to>
      <xdr:col>35</xdr:col>
      <xdr:colOff>564092</xdr:colOff>
      <xdr:row>52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A6E85D-4198-468C-BFA7-AF15D817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116416</xdr:colOff>
      <xdr:row>24</xdr:row>
      <xdr:rowOff>148167</xdr:rowOff>
    </xdr:from>
    <xdr:to>
      <xdr:col>43</xdr:col>
      <xdr:colOff>500591</xdr:colOff>
      <xdr:row>57</xdr:row>
      <xdr:rowOff>119592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97AD7E-26AC-4CDA-BBD0-4502D3CA4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169333</xdr:colOff>
      <xdr:row>29</xdr:row>
      <xdr:rowOff>21167</xdr:rowOff>
    </xdr:from>
    <xdr:to>
      <xdr:col>47</xdr:col>
      <xdr:colOff>553508</xdr:colOff>
      <xdr:row>61</xdr:row>
      <xdr:rowOff>183092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2A33BE-BE99-4C32-9849-8B1C78779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328084</xdr:colOff>
      <xdr:row>46</xdr:row>
      <xdr:rowOff>84666</xdr:rowOff>
    </xdr:from>
    <xdr:to>
      <xdr:col>55</xdr:col>
      <xdr:colOff>98426</xdr:colOff>
      <xdr:row>79</xdr:row>
      <xdr:rowOff>56091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4EFD6B-1B49-4E9E-940C-20A78DFA4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548819</xdr:colOff>
      <xdr:row>17</xdr:row>
      <xdr:rowOff>105009</xdr:rowOff>
    </xdr:from>
    <xdr:to>
      <xdr:col>50</xdr:col>
      <xdr:colOff>317925</xdr:colOff>
      <xdr:row>50</xdr:row>
      <xdr:rowOff>76434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2678AF-FE8E-43B0-A048-37853212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1243-BBDC-4D6F-8998-A33477091CEE}">
  <dimension ref="A1:BB17"/>
  <sheetViews>
    <sheetView tabSelected="1" topLeftCell="U1" zoomScale="70" zoomScaleNormal="70" workbookViewId="0">
      <selection activeCell="AE15" sqref="AE15"/>
    </sheetView>
  </sheetViews>
  <sheetFormatPr defaultRowHeight="15" x14ac:dyDescent="0.25"/>
  <cols>
    <col min="1" max="1" width="17.85546875" bestFit="1" customWidth="1"/>
    <col min="9" max="9" width="22.140625" bestFit="1" customWidth="1"/>
    <col min="17" max="17" width="10.7109375" bestFit="1" customWidth="1"/>
    <col min="26" max="26" width="16.140625" bestFit="1" customWidth="1"/>
  </cols>
  <sheetData>
    <row r="1" spans="1:54" x14ac:dyDescent="0.25">
      <c r="A1" t="s">
        <v>0</v>
      </c>
      <c r="B1">
        <v>0</v>
      </c>
      <c r="C1">
        <v>50</v>
      </c>
      <c r="D1">
        <v>100</v>
      </c>
      <c r="E1">
        <v>150</v>
      </c>
      <c r="F1">
        <v>200</v>
      </c>
      <c r="I1" t="s">
        <v>5</v>
      </c>
      <c r="J1">
        <v>0</v>
      </c>
      <c r="K1">
        <v>50</v>
      </c>
      <c r="L1">
        <v>100</v>
      </c>
      <c r="M1">
        <v>150</v>
      </c>
      <c r="N1">
        <v>200</v>
      </c>
      <c r="Q1" t="s">
        <v>6</v>
      </c>
      <c r="R1">
        <v>0</v>
      </c>
      <c r="S1">
        <v>50</v>
      </c>
      <c r="T1">
        <v>100</v>
      </c>
      <c r="U1">
        <v>150</v>
      </c>
      <c r="V1">
        <v>200</v>
      </c>
      <c r="Y1" t="s">
        <v>7</v>
      </c>
      <c r="Z1">
        <v>0</v>
      </c>
      <c r="AA1">
        <v>50</v>
      </c>
      <c r="AB1">
        <v>100</v>
      </c>
      <c r="AC1">
        <v>150</v>
      </c>
      <c r="AD1">
        <v>200</v>
      </c>
      <c r="AG1" t="s">
        <v>8</v>
      </c>
      <c r="AH1">
        <v>0</v>
      </c>
      <c r="AI1">
        <v>50</v>
      </c>
      <c r="AJ1">
        <v>100</v>
      </c>
      <c r="AK1">
        <v>150</v>
      </c>
      <c r="AL1">
        <v>200</v>
      </c>
      <c r="AO1" t="s">
        <v>10</v>
      </c>
      <c r="AP1">
        <v>0</v>
      </c>
      <c r="AQ1">
        <v>50</v>
      </c>
      <c r="AR1">
        <v>100</v>
      </c>
      <c r="AS1">
        <v>150</v>
      </c>
      <c r="AT1">
        <v>200</v>
      </c>
      <c r="AW1" t="s">
        <v>9</v>
      </c>
      <c r="AX1">
        <v>0</v>
      </c>
      <c r="AY1">
        <v>50</v>
      </c>
      <c r="AZ1">
        <v>100</v>
      </c>
      <c r="BA1">
        <v>150</v>
      </c>
      <c r="BB1">
        <v>200</v>
      </c>
    </row>
    <row r="2" spans="1:54" x14ac:dyDescent="0.25">
      <c r="A2">
        <v>1</v>
      </c>
      <c r="B2">
        <v>530</v>
      </c>
      <c r="C2">
        <v>1153</v>
      </c>
      <c r="D2">
        <v>1811</v>
      </c>
      <c r="E2">
        <v>2496</v>
      </c>
      <c r="F2">
        <v>3232</v>
      </c>
      <c r="I2">
        <v>1</v>
      </c>
      <c r="J2">
        <v>530</v>
      </c>
      <c r="K2">
        <v>717</v>
      </c>
      <c r="L2">
        <v>914</v>
      </c>
      <c r="M2">
        <v>1108</v>
      </c>
      <c r="N2">
        <v>1308</v>
      </c>
      <c r="Q2">
        <v>1</v>
      </c>
      <c r="R2">
        <v>530</v>
      </c>
      <c r="S2">
        <v>805</v>
      </c>
      <c r="T2">
        <v>1095</v>
      </c>
      <c r="U2">
        <v>1398</v>
      </c>
      <c r="V2">
        <v>1696</v>
      </c>
      <c r="Z2">
        <v>530</v>
      </c>
      <c r="AA2">
        <v>664</v>
      </c>
      <c r="AB2">
        <v>806</v>
      </c>
      <c r="AC2">
        <v>939</v>
      </c>
      <c r="AD2">
        <v>1097</v>
      </c>
      <c r="AH2">
        <v>530</v>
      </c>
      <c r="AI2">
        <v>1059</v>
      </c>
      <c r="AJ2">
        <v>1605</v>
      </c>
      <c r="AK2">
        <v>2146</v>
      </c>
      <c r="AL2">
        <v>2703</v>
      </c>
      <c r="AP2">
        <v>530</v>
      </c>
      <c r="AQ2">
        <v>1147</v>
      </c>
      <c r="AR2">
        <v>1795</v>
      </c>
      <c r="AS2">
        <v>2447</v>
      </c>
      <c r="AT2">
        <v>3096</v>
      </c>
      <c r="AX2">
        <v>530</v>
      </c>
      <c r="AY2">
        <v>542</v>
      </c>
      <c r="AZ2">
        <v>595</v>
      </c>
      <c r="BA2">
        <v>645</v>
      </c>
      <c r="BB2">
        <v>706</v>
      </c>
    </row>
    <row r="3" spans="1:54" x14ac:dyDescent="0.25">
      <c r="A3">
        <v>2</v>
      </c>
      <c r="B3">
        <v>496</v>
      </c>
      <c r="C3">
        <v>1161</v>
      </c>
      <c r="D3">
        <v>1838</v>
      </c>
      <c r="E3">
        <v>2643</v>
      </c>
      <c r="F3">
        <v>3219</v>
      </c>
      <c r="I3">
        <v>2</v>
      </c>
      <c r="J3">
        <v>496</v>
      </c>
      <c r="K3">
        <v>707</v>
      </c>
      <c r="L3">
        <v>896</v>
      </c>
      <c r="M3">
        <v>1099</v>
      </c>
      <c r="N3">
        <v>1296</v>
      </c>
      <c r="Q3">
        <v>2</v>
      </c>
      <c r="R3">
        <v>496</v>
      </c>
      <c r="S3">
        <v>792</v>
      </c>
      <c r="T3">
        <v>1095</v>
      </c>
      <c r="U3">
        <v>1397</v>
      </c>
      <c r="V3">
        <v>1692</v>
      </c>
      <c r="Z3">
        <v>496</v>
      </c>
      <c r="AA3">
        <v>643</v>
      </c>
      <c r="AB3">
        <v>798</v>
      </c>
      <c r="AC3">
        <v>954</v>
      </c>
      <c r="AD3">
        <v>1083</v>
      </c>
      <c r="AH3">
        <v>496</v>
      </c>
      <c r="AI3">
        <v>1048</v>
      </c>
      <c r="AJ3">
        <v>1597</v>
      </c>
      <c r="AK3">
        <v>2158</v>
      </c>
      <c r="AL3">
        <v>2706</v>
      </c>
      <c r="AP3">
        <v>496</v>
      </c>
      <c r="AQ3">
        <v>1144</v>
      </c>
      <c r="AR3">
        <v>1799</v>
      </c>
      <c r="AS3">
        <v>2445</v>
      </c>
      <c r="AT3">
        <v>3102</v>
      </c>
      <c r="AX3">
        <v>496</v>
      </c>
      <c r="AY3">
        <v>546</v>
      </c>
      <c r="AZ3">
        <v>594</v>
      </c>
      <c r="BA3">
        <v>641</v>
      </c>
      <c r="BB3">
        <v>696</v>
      </c>
    </row>
    <row r="4" spans="1:54" x14ac:dyDescent="0.25">
      <c r="A4">
        <v>3</v>
      </c>
      <c r="B4">
        <v>515</v>
      </c>
      <c r="C4">
        <v>1145</v>
      </c>
      <c r="D4">
        <v>1824</v>
      </c>
      <c r="E4">
        <v>2587</v>
      </c>
      <c r="F4">
        <v>3654</v>
      </c>
      <c r="I4">
        <v>3</v>
      </c>
      <c r="J4">
        <v>515</v>
      </c>
      <c r="K4">
        <v>694</v>
      </c>
      <c r="L4">
        <v>893</v>
      </c>
      <c r="M4">
        <v>1093</v>
      </c>
      <c r="N4">
        <v>1296</v>
      </c>
      <c r="Q4">
        <v>3</v>
      </c>
      <c r="R4">
        <v>515</v>
      </c>
      <c r="S4">
        <v>796</v>
      </c>
      <c r="T4">
        <v>1095</v>
      </c>
      <c r="U4">
        <v>1395</v>
      </c>
      <c r="V4">
        <v>1694</v>
      </c>
      <c r="Z4">
        <v>515</v>
      </c>
      <c r="AA4">
        <v>641</v>
      </c>
      <c r="AB4">
        <v>796</v>
      </c>
      <c r="AC4">
        <v>947</v>
      </c>
      <c r="AD4">
        <v>1095</v>
      </c>
      <c r="AH4">
        <v>515</v>
      </c>
      <c r="AI4">
        <v>1044</v>
      </c>
      <c r="AJ4">
        <v>1599</v>
      </c>
      <c r="AK4">
        <v>2145</v>
      </c>
      <c r="AL4">
        <v>2700</v>
      </c>
      <c r="AP4">
        <v>515</v>
      </c>
      <c r="AQ4">
        <v>1142</v>
      </c>
      <c r="AR4">
        <v>1795</v>
      </c>
      <c r="AS4">
        <v>2447</v>
      </c>
      <c r="AT4">
        <v>3096</v>
      </c>
      <c r="AX4">
        <v>515</v>
      </c>
      <c r="AY4">
        <v>539</v>
      </c>
      <c r="AZ4">
        <v>585</v>
      </c>
      <c r="BA4">
        <v>636</v>
      </c>
      <c r="BB4">
        <v>695</v>
      </c>
    </row>
    <row r="5" spans="1:54" x14ac:dyDescent="0.25">
      <c r="A5">
        <v>4</v>
      </c>
      <c r="B5">
        <v>486</v>
      </c>
      <c r="C5">
        <v>1254</v>
      </c>
      <c r="D5">
        <v>1929</v>
      </c>
      <c r="E5">
        <v>2541</v>
      </c>
      <c r="F5">
        <v>3336</v>
      </c>
      <c r="I5">
        <v>4</v>
      </c>
      <c r="J5">
        <v>486</v>
      </c>
      <c r="K5">
        <v>697</v>
      </c>
      <c r="L5">
        <v>892</v>
      </c>
      <c r="M5">
        <v>1096</v>
      </c>
      <c r="N5">
        <v>1276</v>
      </c>
      <c r="Q5">
        <v>4</v>
      </c>
      <c r="R5">
        <v>486</v>
      </c>
      <c r="S5">
        <v>793</v>
      </c>
      <c r="T5">
        <v>1094</v>
      </c>
      <c r="U5">
        <v>1391</v>
      </c>
      <c r="V5">
        <v>1696</v>
      </c>
      <c r="Z5">
        <v>486</v>
      </c>
      <c r="AA5">
        <v>639</v>
      </c>
      <c r="AB5">
        <v>796</v>
      </c>
      <c r="AC5">
        <v>947</v>
      </c>
      <c r="AD5">
        <v>1095</v>
      </c>
      <c r="AH5">
        <v>486</v>
      </c>
      <c r="AI5">
        <v>1047</v>
      </c>
      <c r="AJ5">
        <v>1592</v>
      </c>
      <c r="AK5">
        <v>2161</v>
      </c>
      <c r="AL5">
        <v>2703</v>
      </c>
      <c r="AP5">
        <v>486</v>
      </c>
      <c r="AQ5">
        <v>1149</v>
      </c>
      <c r="AR5">
        <v>1828</v>
      </c>
      <c r="AS5">
        <v>2445</v>
      </c>
      <c r="AT5">
        <v>3101</v>
      </c>
      <c r="AX5">
        <v>486</v>
      </c>
      <c r="AY5">
        <v>543</v>
      </c>
      <c r="AZ5">
        <v>591</v>
      </c>
      <c r="BA5">
        <v>647</v>
      </c>
      <c r="BB5">
        <v>694</v>
      </c>
    </row>
    <row r="6" spans="1:54" x14ac:dyDescent="0.25">
      <c r="A6">
        <v>5</v>
      </c>
      <c r="B6">
        <v>485</v>
      </c>
      <c r="C6">
        <v>1271</v>
      </c>
      <c r="D6">
        <v>1932</v>
      </c>
      <c r="E6">
        <v>2275</v>
      </c>
      <c r="F6">
        <v>3340</v>
      </c>
      <c r="I6">
        <v>5</v>
      </c>
      <c r="J6">
        <v>485</v>
      </c>
      <c r="K6">
        <v>697</v>
      </c>
      <c r="L6">
        <v>892</v>
      </c>
      <c r="M6">
        <v>1095</v>
      </c>
      <c r="N6">
        <v>1284</v>
      </c>
      <c r="Q6">
        <v>5</v>
      </c>
      <c r="R6">
        <v>485</v>
      </c>
      <c r="S6">
        <v>789</v>
      </c>
      <c r="T6">
        <v>1092</v>
      </c>
      <c r="U6">
        <v>1394</v>
      </c>
      <c r="V6">
        <v>1695</v>
      </c>
      <c r="Z6">
        <v>485</v>
      </c>
      <c r="AA6">
        <v>639</v>
      </c>
      <c r="AB6">
        <v>792</v>
      </c>
      <c r="AC6">
        <v>945</v>
      </c>
      <c r="AD6">
        <v>1097</v>
      </c>
      <c r="AH6">
        <v>485</v>
      </c>
      <c r="AI6">
        <v>1046</v>
      </c>
      <c r="AJ6">
        <v>1602</v>
      </c>
      <c r="AK6">
        <v>2147</v>
      </c>
      <c r="AL6">
        <v>2703</v>
      </c>
      <c r="AP6">
        <v>485</v>
      </c>
      <c r="AQ6">
        <v>1149</v>
      </c>
      <c r="AR6">
        <v>1795</v>
      </c>
      <c r="AS6">
        <v>2447</v>
      </c>
      <c r="AT6">
        <v>3101</v>
      </c>
      <c r="AX6">
        <v>485</v>
      </c>
      <c r="AY6">
        <v>546</v>
      </c>
      <c r="AZ6">
        <v>590</v>
      </c>
      <c r="BA6">
        <v>647</v>
      </c>
      <c r="BB6">
        <v>691</v>
      </c>
    </row>
    <row r="7" spans="1:54" x14ac:dyDescent="0.25">
      <c r="A7">
        <v>6</v>
      </c>
      <c r="B7">
        <v>510</v>
      </c>
      <c r="C7">
        <v>1157</v>
      </c>
      <c r="D7">
        <v>1806</v>
      </c>
      <c r="E7">
        <v>2454</v>
      </c>
      <c r="F7">
        <v>3109</v>
      </c>
      <c r="I7">
        <v>6</v>
      </c>
      <c r="J7">
        <v>510</v>
      </c>
      <c r="K7">
        <v>696</v>
      </c>
      <c r="L7">
        <v>898</v>
      </c>
      <c r="M7">
        <v>1095</v>
      </c>
      <c r="N7">
        <v>1282</v>
      </c>
      <c r="Q7">
        <v>6</v>
      </c>
      <c r="R7">
        <v>510</v>
      </c>
      <c r="S7">
        <v>797</v>
      </c>
      <c r="T7">
        <v>1094</v>
      </c>
      <c r="U7">
        <v>1397</v>
      </c>
      <c r="V7">
        <v>1698</v>
      </c>
      <c r="Z7">
        <v>510</v>
      </c>
      <c r="AA7">
        <v>641</v>
      </c>
      <c r="AB7">
        <v>789</v>
      </c>
      <c r="AC7">
        <v>944</v>
      </c>
      <c r="AD7">
        <v>1089</v>
      </c>
      <c r="AH7">
        <v>510</v>
      </c>
      <c r="AI7">
        <v>1047</v>
      </c>
      <c r="AJ7">
        <v>1600</v>
      </c>
      <c r="AK7">
        <v>2152</v>
      </c>
      <c r="AL7">
        <v>2695</v>
      </c>
      <c r="AP7">
        <v>510</v>
      </c>
      <c r="AQ7">
        <v>1151</v>
      </c>
      <c r="AR7">
        <v>1853</v>
      </c>
      <c r="AS7">
        <v>2447</v>
      </c>
      <c r="AT7">
        <v>3100</v>
      </c>
      <c r="AX7">
        <v>510</v>
      </c>
      <c r="AY7">
        <v>541</v>
      </c>
      <c r="AZ7">
        <v>589</v>
      </c>
      <c r="BA7">
        <v>646</v>
      </c>
      <c r="BB7">
        <v>688</v>
      </c>
    </row>
    <row r="8" spans="1:54" x14ac:dyDescent="0.25">
      <c r="A8">
        <v>7</v>
      </c>
      <c r="B8">
        <v>491</v>
      </c>
      <c r="C8">
        <v>1142</v>
      </c>
      <c r="D8">
        <v>1847</v>
      </c>
      <c r="E8">
        <v>2461</v>
      </c>
      <c r="F8">
        <v>3105</v>
      </c>
      <c r="I8">
        <v>7</v>
      </c>
      <c r="J8">
        <v>491</v>
      </c>
      <c r="K8">
        <v>693</v>
      </c>
      <c r="L8">
        <v>900</v>
      </c>
      <c r="M8">
        <v>1095</v>
      </c>
      <c r="N8">
        <v>1290</v>
      </c>
      <c r="Q8">
        <v>7</v>
      </c>
      <c r="R8">
        <v>491</v>
      </c>
      <c r="S8">
        <v>797</v>
      </c>
      <c r="T8">
        <v>1095</v>
      </c>
      <c r="U8">
        <v>1396</v>
      </c>
      <c r="V8">
        <v>1690</v>
      </c>
      <c r="Z8">
        <v>491</v>
      </c>
      <c r="AA8">
        <v>641</v>
      </c>
      <c r="AB8">
        <v>790</v>
      </c>
      <c r="AC8">
        <v>941</v>
      </c>
      <c r="AD8">
        <v>1095</v>
      </c>
      <c r="AH8">
        <v>491</v>
      </c>
      <c r="AI8">
        <v>1049</v>
      </c>
      <c r="AJ8">
        <v>1599</v>
      </c>
      <c r="AK8">
        <v>2153</v>
      </c>
      <c r="AL8">
        <v>2745</v>
      </c>
      <c r="AP8">
        <v>491</v>
      </c>
      <c r="AQ8">
        <v>1207</v>
      </c>
      <c r="AR8">
        <v>1798</v>
      </c>
      <c r="AS8">
        <v>2448</v>
      </c>
      <c r="AT8">
        <v>3100</v>
      </c>
      <c r="AX8">
        <v>491</v>
      </c>
      <c r="AY8">
        <v>542</v>
      </c>
      <c r="AZ8">
        <v>590</v>
      </c>
      <c r="BA8">
        <v>645</v>
      </c>
      <c r="BB8">
        <v>693</v>
      </c>
    </row>
    <row r="9" spans="1:54" x14ac:dyDescent="0.25">
      <c r="A9">
        <v>8</v>
      </c>
      <c r="B9">
        <v>490</v>
      </c>
      <c r="C9">
        <v>1146</v>
      </c>
      <c r="D9">
        <v>1799</v>
      </c>
      <c r="E9">
        <v>2446</v>
      </c>
      <c r="F9">
        <v>3109</v>
      </c>
      <c r="I9">
        <v>8</v>
      </c>
      <c r="J9">
        <v>490</v>
      </c>
      <c r="K9">
        <v>695</v>
      </c>
      <c r="L9">
        <v>899</v>
      </c>
      <c r="M9">
        <v>1093</v>
      </c>
      <c r="N9">
        <v>1294</v>
      </c>
      <c r="Q9">
        <v>8</v>
      </c>
      <c r="R9">
        <v>490</v>
      </c>
      <c r="S9">
        <v>793</v>
      </c>
      <c r="T9">
        <v>1089</v>
      </c>
      <c r="U9">
        <v>1395</v>
      </c>
      <c r="V9">
        <v>1694</v>
      </c>
      <c r="Z9">
        <v>490</v>
      </c>
      <c r="AA9">
        <v>643</v>
      </c>
      <c r="AB9">
        <v>890</v>
      </c>
      <c r="AC9">
        <v>943</v>
      </c>
      <c r="AD9">
        <v>1092</v>
      </c>
      <c r="AH9">
        <v>490</v>
      </c>
      <c r="AI9">
        <v>1053</v>
      </c>
      <c r="AJ9">
        <v>1600</v>
      </c>
      <c r="AK9">
        <v>2145</v>
      </c>
      <c r="AL9">
        <v>2704</v>
      </c>
      <c r="AP9">
        <v>490</v>
      </c>
      <c r="AQ9">
        <v>1152</v>
      </c>
      <c r="AR9">
        <v>1803</v>
      </c>
      <c r="AS9">
        <v>2446</v>
      </c>
      <c r="AT9">
        <v>3097</v>
      </c>
      <c r="AX9">
        <v>490</v>
      </c>
      <c r="AY9">
        <v>541</v>
      </c>
      <c r="AZ9">
        <v>593</v>
      </c>
      <c r="BA9">
        <v>642</v>
      </c>
      <c r="BB9">
        <v>691</v>
      </c>
    </row>
    <row r="10" spans="1:54" x14ac:dyDescent="0.25">
      <c r="A10">
        <v>9</v>
      </c>
      <c r="B10">
        <v>493</v>
      </c>
      <c r="C10">
        <v>1148</v>
      </c>
      <c r="D10">
        <v>1814</v>
      </c>
      <c r="E10">
        <v>2441</v>
      </c>
      <c r="F10">
        <v>3160</v>
      </c>
      <c r="I10">
        <v>9</v>
      </c>
      <c r="J10">
        <v>493</v>
      </c>
      <c r="K10">
        <v>693</v>
      </c>
      <c r="L10">
        <v>894</v>
      </c>
      <c r="M10">
        <v>1096</v>
      </c>
      <c r="N10">
        <v>1294</v>
      </c>
      <c r="Q10">
        <v>9</v>
      </c>
      <c r="R10">
        <v>493</v>
      </c>
      <c r="S10">
        <v>793</v>
      </c>
      <c r="T10">
        <v>1093</v>
      </c>
      <c r="U10">
        <v>1394</v>
      </c>
      <c r="V10">
        <v>1696</v>
      </c>
      <c r="Z10">
        <v>493</v>
      </c>
      <c r="AA10">
        <v>643</v>
      </c>
      <c r="AB10">
        <v>795</v>
      </c>
      <c r="AC10">
        <v>947</v>
      </c>
      <c r="AD10">
        <v>1090</v>
      </c>
      <c r="AH10">
        <v>493</v>
      </c>
      <c r="AI10">
        <v>1156</v>
      </c>
      <c r="AJ10">
        <v>1597</v>
      </c>
      <c r="AK10">
        <v>2149</v>
      </c>
      <c r="AL10">
        <v>2699</v>
      </c>
      <c r="AP10">
        <v>493</v>
      </c>
      <c r="AQ10">
        <v>1154</v>
      </c>
      <c r="AR10">
        <v>1802</v>
      </c>
      <c r="AS10">
        <v>2449</v>
      </c>
      <c r="AT10">
        <v>3099</v>
      </c>
      <c r="AX10">
        <v>493</v>
      </c>
      <c r="AY10">
        <v>544</v>
      </c>
      <c r="AZ10">
        <v>595</v>
      </c>
      <c r="BA10">
        <v>640</v>
      </c>
      <c r="BB10">
        <v>694</v>
      </c>
    </row>
    <row r="11" spans="1:54" x14ac:dyDescent="0.25">
      <c r="A11">
        <v>10</v>
      </c>
      <c r="B11">
        <v>504</v>
      </c>
      <c r="C11">
        <v>1205</v>
      </c>
      <c r="D11">
        <v>1803</v>
      </c>
      <c r="E11">
        <v>2447</v>
      </c>
      <c r="F11">
        <v>3107</v>
      </c>
      <c r="I11">
        <v>10</v>
      </c>
      <c r="J11">
        <v>504</v>
      </c>
      <c r="K11">
        <v>693</v>
      </c>
      <c r="L11">
        <v>889</v>
      </c>
      <c r="M11">
        <v>1091</v>
      </c>
      <c r="N11">
        <v>1291</v>
      </c>
      <c r="Q11">
        <v>10</v>
      </c>
      <c r="R11">
        <v>504</v>
      </c>
      <c r="S11">
        <v>794</v>
      </c>
      <c r="T11">
        <v>1092</v>
      </c>
      <c r="U11">
        <v>1392</v>
      </c>
      <c r="V11">
        <v>1695</v>
      </c>
      <c r="Z11">
        <v>504</v>
      </c>
      <c r="AA11">
        <v>641</v>
      </c>
      <c r="AB11">
        <v>795</v>
      </c>
      <c r="AC11">
        <v>943</v>
      </c>
      <c r="AD11">
        <v>1096</v>
      </c>
      <c r="AH11">
        <v>504</v>
      </c>
      <c r="AI11">
        <v>1040</v>
      </c>
      <c r="AJ11">
        <v>1610</v>
      </c>
      <c r="AK11">
        <v>2158</v>
      </c>
      <c r="AL11">
        <v>2699</v>
      </c>
      <c r="AP11">
        <v>504</v>
      </c>
      <c r="AQ11">
        <v>1144</v>
      </c>
      <c r="AR11">
        <v>1828</v>
      </c>
      <c r="AS11">
        <v>2444</v>
      </c>
      <c r="AT11">
        <v>3101</v>
      </c>
      <c r="AX11">
        <v>504</v>
      </c>
      <c r="AY11">
        <v>542</v>
      </c>
      <c r="AZ11">
        <v>593</v>
      </c>
      <c r="BA11">
        <v>641</v>
      </c>
      <c r="BB11">
        <v>693</v>
      </c>
    </row>
    <row r="12" spans="1:54" x14ac:dyDescent="0.25">
      <c r="A12" t="s">
        <v>3</v>
      </c>
      <c r="B12">
        <f>_xlfn.STDEV.P(B2:B11)</f>
        <v>13.813037319865606</v>
      </c>
      <c r="C12">
        <f t="shared" ref="C12:F12" si="0">_xlfn.STDEV.P(C2:C11)</f>
        <v>45.626308200423139</v>
      </c>
      <c r="D12">
        <f t="shared" si="0"/>
        <v>47.345643939015126</v>
      </c>
      <c r="E12">
        <f t="shared" si="0"/>
        <v>94.24165745571328</v>
      </c>
      <c r="F12">
        <f t="shared" si="0"/>
        <v>163.60589842667653</v>
      </c>
      <c r="I12" t="s">
        <v>3</v>
      </c>
      <c r="J12">
        <f>_xlfn.STDEV.P(J2:J11)</f>
        <v>13.813037319865606</v>
      </c>
      <c r="K12">
        <f t="shared" ref="K12" si="1">_xlfn.STDEV.P(K2:K11)</f>
        <v>7.3999999999999995</v>
      </c>
      <c r="L12">
        <f t="shared" ref="L12" si="2">_xlfn.STDEV.P(L2:L11)</f>
        <v>6.6490600839517162</v>
      </c>
      <c r="M12">
        <f t="shared" ref="M12" si="3">_xlfn.STDEV.P(M2:M11)</f>
        <v>4.4598206241955527</v>
      </c>
      <c r="N12">
        <f t="shared" ref="N12" si="4">_xlfn.STDEV.P(N2:N11)</f>
        <v>8.4433405711246774</v>
      </c>
      <c r="Q12" t="s">
        <v>3</v>
      </c>
      <c r="R12">
        <f>_xlfn.STDEV.P(R2:R11)</f>
        <v>13.813037319865606</v>
      </c>
      <c r="S12">
        <f t="shared" ref="S12" si="5">_xlfn.STDEV.P(S2:S11)</f>
        <v>4.0853396431630982</v>
      </c>
      <c r="T12">
        <f t="shared" ref="T12" si="6">_xlfn.STDEV.P(T2:T11)</f>
        <v>1.8547236990991409</v>
      </c>
      <c r="U12">
        <f t="shared" ref="U12" si="7">_xlfn.STDEV.P(U2:U11)</f>
        <v>2.118962010041709</v>
      </c>
      <c r="V12">
        <f t="shared" ref="V12" si="8">_xlfn.STDEV.P(V2:V11)</f>
        <v>2.1540659228538019</v>
      </c>
      <c r="Y12" t="s">
        <v>3</v>
      </c>
      <c r="Z12">
        <f>_xlfn.STDEV.P(Z2:Z11)</f>
        <v>13.813037319865606</v>
      </c>
      <c r="AA12">
        <f t="shared" ref="AA12:AD12" si="9">_xlfn.STDEV.P(AA2:AA11)</f>
        <v>6.9749551969887236</v>
      </c>
      <c r="AB12">
        <f t="shared" si="9"/>
        <v>28.785586671110245</v>
      </c>
      <c r="AC12">
        <f t="shared" si="9"/>
        <v>3.9242833740697169</v>
      </c>
      <c r="AD12">
        <f t="shared" si="9"/>
        <v>4.2296571965113205</v>
      </c>
      <c r="AG12" t="s">
        <v>3</v>
      </c>
      <c r="AH12">
        <f>_xlfn.STDEV.P(AH2:AH11)</f>
        <v>13.813037319865606</v>
      </c>
      <c r="AI12">
        <f>_xlfn.STDEV.P(AI2:AI11)</f>
        <v>32.724455686840692</v>
      </c>
      <c r="AJ12">
        <f t="shared" ref="AI12:AL12" si="10">_xlfn.STDEV.P(AJ2:AJ11)</f>
        <v>4.6141087980237305</v>
      </c>
      <c r="AK12">
        <f t="shared" si="10"/>
        <v>5.6426943918663541</v>
      </c>
      <c r="AL12">
        <f t="shared" si="10"/>
        <v>13.439121995130487</v>
      </c>
      <c r="AO12" t="s">
        <v>3</v>
      </c>
      <c r="AP12">
        <f>_xlfn.STDEV.P(AP2:AP11)</f>
        <v>13.813037319865606</v>
      </c>
      <c r="AQ12">
        <f>_xlfn.STDEV.P(AQ2:AQ11)</f>
        <v>18.069034285207383</v>
      </c>
      <c r="AR12">
        <f t="shared" ref="AR12:AT12" si="11">_xlfn.STDEV.P(AR2:AR11)</f>
        <v>18.837197243751522</v>
      </c>
      <c r="AS12">
        <f t="shared" si="11"/>
        <v>1.4317821063276353</v>
      </c>
      <c r="AT12">
        <f t="shared" si="11"/>
        <v>2.1</v>
      </c>
      <c r="AW12" t="s">
        <v>3</v>
      </c>
      <c r="AX12">
        <f>_xlfn.STDEV.P(AX2:AX11)</f>
        <v>13.813037319865606</v>
      </c>
      <c r="AY12">
        <f>_xlfn.STDEV.P(AY2:AY11)</f>
        <v>2.1071307505705477</v>
      </c>
      <c r="AZ12">
        <f t="shared" ref="AZ12:BB12" si="12">_xlfn.STDEV.P(AZ2:AZ11)</f>
        <v>2.9748949561287032</v>
      </c>
      <c r="BA12">
        <f t="shared" si="12"/>
        <v>3.40587727318528</v>
      </c>
      <c r="BB12">
        <f t="shared" si="12"/>
        <v>4.5265881191025086</v>
      </c>
    </row>
    <row r="13" spans="1:54" x14ac:dyDescent="0.25">
      <c r="A13" t="s">
        <v>1</v>
      </c>
      <c r="B13">
        <f>_xlfn.CONFIDENCE.NORM(B17,B12,5)</f>
        <v>12.107438564687733</v>
      </c>
      <c r="C13">
        <f>_xlfn.CONFIDENCE.NORM($B$17,C12,5)</f>
        <v>39.99248758096499</v>
      </c>
      <c r="D13">
        <f>_xlfn.CONFIDENCE.NORM($B$17,D12,5)</f>
        <v>41.499524110659756</v>
      </c>
      <c r="E13">
        <f>_xlfn.CONFIDENCE.NORM($B$17,E12,5)</f>
        <v>82.60493702122973</v>
      </c>
      <c r="F13">
        <f>_xlfn.CONFIDENCE.NORM(B17,F12,5)</f>
        <v>143.40425774226463</v>
      </c>
      <c r="I13" t="s">
        <v>1</v>
      </c>
      <c r="J13">
        <f>_xlfn.CONFIDENCE.NORM(B17,J12,5)</f>
        <v>12.107438564687733</v>
      </c>
      <c r="K13">
        <f>_xlfn.CONFIDENCE.NORM($B$17,K12,5)</f>
        <v>6.4862668002667014</v>
      </c>
      <c r="L13">
        <f>_xlfn.CONFIDENCE.NORM($B$17,L12,5)</f>
        <v>5.8280510372316954</v>
      </c>
      <c r="M13">
        <f>_xlfn.CONFIDENCE.NORM($B$17,M12,5)</f>
        <v>3.9091333040357208</v>
      </c>
      <c r="N13">
        <f>_xlfn.CONFIDENCE.NORM(B17,N12,5)</f>
        <v>7.4007783283555257</v>
      </c>
      <c r="Q13" t="s">
        <v>1</v>
      </c>
      <c r="R13">
        <f>_xlfn.CONFIDENCE.NORM($B$17,R12,5)</f>
        <v>12.107438564687733</v>
      </c>
      <c r="S13">
        <f t="shared" ref="S13:V13" si="13">_xlfn.CONFIDENCE.NORM($B$17,S12,5)</f>
        <v>3.5808922831435432</v>
      </c>
      <c r="T13">
        <f t="shared" si="13"/>
        <v>1.6257071288019738</v>
      </c>
      <c r="U13">
        <f t="shared" si="13"/>
        <v>1.8573179644270184</v>
      </c>
      <c r="V13">
        <f t="shared" si="13"/>
        <v>1.8880873352692527</v>
      </c>
      <c r="Y13" t="s">
        <v>1</v>
      </c>
      <c r="Z13">
        <f>_xlfn.CONFIDENCE.NORM($B$17,Z12,5)</f>
        <v>12.107438564687733</v>
      </c>
      <c r="AA13">
        <f t="shared" ref="AA13:AD13" si="14">_xlfn.CONFIDENCE.NORM($B$17,AA12,5)</f>
        <v>6.1137054496723851</v>
      </c>
      <c r="AB13">
        <f t="shared" si="14"/>
        <v>25.231215560948925</v>
      </c>
      <c r="AC13">
        <f t="shared" si="14"/>
        <v>3.4397228329820271</v>
      </c>
      <c r="AD13">
        <f t="shared" si="14"/>
        <v>3.7073898716541227</v>
      </c>
      <c r="AG13" t="s">
        <v>1</v>
      </c>
      <c r="AH13">
        <f>_xlfn.CONFIDENCE.NORM($B$17,AH12,5)</f>
        <v>12.107438564687733</v>
      </c>
      <c r="AI13">
        <f>_xlfn.CONFIDENCE.NORM($B$17,AI12,5)</f>
        <v>28.683723037615355</v>
      </c>
      <c r="AJ13">
        <f t="shared" ref="AI13:AL13" si="15">_xlfn.CONFIDENCE.NORM($B$17,AJ12,5)</f>
        <v>4.0443703661405159</v>
      </c>
      <c r="AK13">
        <f t="shared" si="15"/>
        <v>4.9459488240559244</v>
      </c>
      <c r="AL13">
        <f t="shared" si="15"/>
        <v>11.779693354290387</v>
      </c>
      <c r="AO13" t="s">
        <v>1</v>
      </c>
      <c r="AP13">
        <f>_xlfn.CONFIDENCE.NORM($B$17,AP12,5)</f>
        <v>12.107438564687733</v>
      </c>
      <c r="AQ13">
        <f>_xlfn.CONFIDENCE.NORM($B$17,AQ12,5)</f>
        <v>15.837915837435325</v>
      </c>
      <c r="AR13">
        <f t="shared" ref="AR13:AT13" si="16">_xlfn.CONFIDENCE.NORM($B$17,AR12,5)</f>
        <v>16.511227985435259</v>
      </c>
      <c r="AS13">
        <f t="shared" si="16"/>
        <v>1.2549892893903878</v>
      </c>
      <c r="AT13">
        <f t="shared" si="16"/>
        <v>1.8406973352108207</v>
      </c>
      <c r="AW13" t="s">
        <v>1</v>
      </c>
      <c r="AX13">
        <f>_xlfn.CONFIDENCE.NORM($B$17,AX12,5)</f>
        <v>12.107438564687733</v>
      </c>
      <c r="AY13">
        <f>_xlfn.CONFIDENCE.NORM($B$17,AY12,5)</f>
        <v>1.8469475988171351</v>
      </c>
      <c r="AZ13">
        <f t="shared" ref="AZ13:BB13" si="17">_xlfn.CONFIDENCE.NORM($B$17,AZ12,5)</f>
        <v>2.6075624848943884</v>
      </c>
      <c r="BA13">
        <f t="shared" si="17"/>
        <v>2.9853282003844006</v>
      </c>
      <c r="BB13">
        <f t="shared" si="17"/>
        <v>3.9676565182994996</v>
      </c>
    </row>
    <row r="14" spans="1:54" x14ac:dyDescent="0.25">
      <c r="A14" t="s">
        <v>4</v>
      </c>
      <c r="B14">
        <f>AVERAGE(B2:B11)</f>
        <v>500</v>
      </c>
      <c r="C14">
        <f t="shared" ref="C14:F14" si="18">AVERAGE(C2:C11)</f>
        <v>1178.2</v>
      </c>
      <c r="D14">
        <f t="shared" si="18"/>
        <v>1840.3</v>
      </c>
      <c r="E14">
        <f t="shared" si="18"/>
        <v>2479.1</v>
      </c>
      <c r="F14">
        <f t="shared" si="18"/>
        <v>3237.1</v>
      </c>
      <c r="I14" t="s">
        <v>4</v>
      </c>
      <c r="J14">
        <f>AVERAGE(J2:J11)</f>
        <v>500</v>
      </c>
      <c r="K14">
        <f t="shared" ref="K14:N14" si="19">AVERAGE(K2:K11)</f>
        <v>698.2</v>
      </c>
      <c r="L14">
        <f t="shared" si="19"/>
        <v>896.7</v>
      </c>
      <c r="M14">
        <f t="shared" si="19"/>
        <v>1096.0999999999999</v>
      </c>
      <c r="N14">
        <f t="shared" si="19"/>
        <v>1291.0999999999999</v>
      </c>
      <c r="Q14" t="s">
        <v>4</v>
      </c>
      <c r="R14">
        <f>AVERAGE(R2:R11)</f>
        <v>500</v>
      </c>
      <c r="S14">
        <f t="shared" ref="S14:V14" si="20">AVERAGE(S2:S11)</f>
        <v>794.9</v>
      </c>
      <c r="T14">
        <f t="shared" si="20"/>
        <v>1093.4000000000001</v>
      </c>
      <c r="U14">
        <f t="shared" si="20"/>
        <v>1394.9</v>
      </c>
      <c r="V14">
        <f t="shared" si="20"/>
        <v>1694.6</v>
      </c>
      <c r="Y14" t="s">
        <v>4</v>
      </c>
      <c r="Z14">
        <f>AVERAGE(Z2:Z11)</f>
        <v>500</v>
      </c>
      <c r="AA14">
        <f t="shared" ref="AA14:AD14" si="21">AVERAGE(AA2:AA11)</f>
        <v>643.5</v>
      </c>
      <c r="AB14">
        <f t="shared" si="21"/>
        <v>804.7</v>
      </c>
      <c r="AC14">
        <f t="shared" si="21"/>
        <v>945</v>
      </c>
      <c r="AD14">
        <f t="shared" si="21"/>
        <v>1092.9000000000001</v>
      </c>
      <c r="AG14" t="s">
        <v>4</v>
      </c>
      <c r="AH14">
        <f>AVERAGE(AH2:AH11)</f>
        <v>500</v>
      </c>
      <c r="AI14">
        <f>AVERAGE(AI2:AI11)</f>
        <v>1058.9000000000001</v>
      </c>
      <c r="AJ14">
        <f t="shared" ref="AI14:AL14" si="22">AVERAGE(AJ2:AJ11)</f>
        <v>1600.1</v>
      </c>
      <c r="AK14">
        <f t="shared" si="22"/>
        <v>2151.4</v>
      </c>
      <c r="AL14">
        <f t="shared" si="22"/>
        <v>2705.7</v>
      </c>
      <c r="AO14" t="s">
        <v>4</v>
      </c>
      <c r="AP14">
        <f>AVERAGE(AP2:AP11)</f>
        <v>500</v>
      </c>
      <c r="AQ14">
        <f>AVERAGE(AQ2:AQ11)</f>
        <v>1153.9000000000001</v>
      </c>
      <c r="AR14">
        <f t="shared" ref="AR14:AT14" si="23">AVERAGE(AR2:AR11)</f>
        <v>1809.6</v>
      </c>
      <c r="AS14">
        <f t="shared" si="23"/>
        <v>2446.5</v>
      </c>
      <c r="AT14">
        <f t="shared" si="23"/>
        <v>3099.3</v>
      </c>
      <c r="AW14" t="s">
        <v>4</v>
      </c>
      <c r="AX14">
        <f>AVERAGE(AX2:AX11)</f>
        <v>500</v>
      </c>
      <c r="AY14">
        <f>AVERAGE(AY2:AY11)</f>
        <v>542.6</v>
      </c>
      <c r="AZ14">
        <f t="shared" ref="AZ14:BB14" si="24">AVERAGE(AZ2:AZ11)</f>
        <v>591.5</v>
      </c>
      <c r="BA14">
        <f t="shared" si="24"/>
        <v>643</v>
      </c>
      <c r="BB14">
        <f t="shared" si="24"/>
        <v>694.1</v>
      </c>
    </row>
    <row r="17" spans="1:2" x14ac:dyDescent="0.25">
      <c r="A17" t="s">
        <v>2</v>
      </c>
      <c r="B17"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E8E6-34EF-4BE5-B2A5-009B97BA0655}">
  <dimension ref="A1:J17"/>
  <sheetViews>
    <sheetView workbookViewId="0">
      <selection activeCell="L11" sqref="L11"/>
    </sheetView>
  </sheetViews>
  <sheetFormatPr defaultRowHeight="15" x14ac:dyDescent="0.25"/>
  <sheetData>
    <row r="1" spans="1:10" x14ac:dyDescent="0.25">
      <c r="A1" t="s">
        <v>11</v>
      </c>
      <c r="B1">
        <v>0</v>
      </c>
      <c r="C1">
        <v>50</v>
      </c>
      <c r="D1">
        <v>100</v>
      </c>
      <c r="E1">
        <v>150</v>
      </c>
      <c r="F1">
        <v>200</v>
      </c>
      <c r="J1" t="s">
        <v>13</v>
      </c>
    </row>
    <row r="2" spans="1:10" x14ac:dyDescent="0.25">
      <c r="A2">
        <v>1</v>
      </c>
      <c r="B2">
        <v>530</v>
      </c>
      <c r="C2">
        <v>512</v>
      </c>
      <c r="D2">
        <v>1811</v>
      </c>
      <c r="E2">
        <v>2496</v>
      </c>
      <c r="F2">
        <v>3232</v>
      </c>
    </row>
    <row r="3" spans="1:10" x14ac:dyDescent="0.25">
      <c r="A3">
        <v>2</v>
      </c>
      <c r="B3">
        <v>496</v>
      </c>
      <c r="C3">
        <v>490</v>
      </c>
      <c r="D3">
        <v>1838</v>
      </c>
      <c r="E3">
        <v>2643</v>
      </c>
      <c r="F3">
        <v>3219</v>
      </c>
    </row>
    <row r="4" spans="1:10" x14ac:dyDescent="0.25">
      <c r="A4">
        <v>3</v>
      </c>
      <c r="B4">
        <v>515</v>
      </c>
      <c r="C4">
        <v>494</v>
      </c>
      <c r="D4">
        <v>1824</v>
      </c>
      <c r="E4">
        <v>2587</v>
      </c>
      <c r="F4">
        <v>3654</v>
      </c>
    </row>
    <row r="5" spans="1:10" x14ac:dyDescent="0.25">
      <c r="A5">
        <v>4</v>
      </c>
      <c r="B5">
        <v>486</v>
      </c>
      <c r="C5">
        <v>492</v>
      </c>
      <c r="D5">
        <v>1929</v>
      </c>
      <c r="E5">
        <v>2541</v>
      </c>
      <c r="F5">
        <v>3336</v>
      </c>
    </row>
    <row r="6" spans="1:10" x14ac:dyDescent="0.25">
      <c r="A6">
        <v>5</v>
      </c>
      <c r="B6">
        <v>485</v>
      </c>
      <c r="C6">
        <v>492</v>
      </c>
      <c r="D6">
        <v>1932</v>
      </c>
      <c r="E6">
        <v>2275</v>
      </c>
      <c r="F6">
        <v>3340</v>
      </c>
    </row>
    <row r="7" spans="1:10" x14ac:dyDescent="0.25">
      <c r="A7">
        <v>6</v>
      </c>
      <c r="B7">
        <v>510</v>
      </c>
      <c r="C7">
        <v>494</v>
      </c>
      <c r="D7">
        <v>1806</v>
      </c>
      <c r="E7">
        <v>2454</v>
      </c>
      <c r="F7">
        <v>3109</v>
      </c>
    </row>
    <row r="8" spans="1:10" x14ac:dyDescent="0.25">
      <c r="A8">
        <v>7</v>
      </c>
      <c r="B8">
        <v>491</v>
      </c>
      <c r="C8">
        <v>496</v>
      </c>
      <c r="D8">
        <v>1847</v>
      </c>
      <c r="E8">
        <v>2461</v>
      </c>
      <c r="F8">
        <v>3105</v>
      </c>
    </row>
    <row r="9" spans="1:10" x14ac:dyDescent="0.25">
      <c r="A9">
        <v>8</v>
      </c>
      <c r="B9">
        <v>490</v>
      </c>
      <c r="C9">
        <v>495</v>
      </c>
      <c r="D9">
        <v>1799</v>
      </c>
      <c r="E9">
        <v>2446</v>
      </c>
      <c r="F9">
        <v>3109</v>
      </c>
    </row>
    <row r="10" spans="1:10" x14ac:dyDescent="0.25">
      <c r="A10">
        <v>9</v>
      </c>
      <c r="B10">
        <v>493</v>
      </c>
      <c r="C10">
        <v>491</v>
      </c>
      <c r="D10">
        <v>1814</v>
      </c>
      <c r="E10">
        <v>2441</v>
      </c>
      <c r="F10">
        <v>3160</v>
      </c>
    </row>
    <row r="11" spans="1:10" x14ac:dyDescent="0.25">
      <c r="A11">
        <v>10</v>
      </c>
      <c r="B11">
        <v>504</v>
      </c>
      <c r="C11">
        <v>497</v>
      </c>
      <c r="D11">
        <v>1803</v>
      </c>
      <c r="E11">
        <v>2447</v>
      </c>
      <c r="F11">
        <v>3107</v>
      </c>
    </row>
    <row r="12" spans="1:10" x14ac:dyDescent="0.25">
      <c r="A12" t="s">
        <v>3</v>
      </c>
      <c r="B12">
        <f>_xlfn.STDEV.P(B2:B11)</f>
        <v>13.813037319865606</v>
      </c>
      <c r="C12">
        <v>491</v>
      </c>
      <c r="D12">
        <f t="shared" ref="C12:F12" si="0">_xlfn.STDEV.P(D2:D11)</f>
        <v>47.345643939015126</v>
      </c>
      <c r="E12">
        <f t="shared" si="0"/>
        <v>94.24165745571328</v>
      </c>
      <c r="F12">
        <f t="shared" si="0"/>
        <v>163.60589842667653</v>
      </c>
    </row>
    <row r="13" spans="1:10" x14ac:dyDescent="0.25">
      <c r="A13" t="s">
        <v>1</v>
      </c>
      <c r="B13">
        <f>_xlfn.CONFIDENCE.NORM(B17,B12,5)</f>
        <v>12.107438564687733</v>
      </c>
      <c r="C13">
        <f>_xlfn.CONFIDENCE.NORM($B$17,C12,5)</f>
        <v>430.37256742310137</v>
      </c>
      <c r="D13">
        <f>_xlfn.CONFIDENCE.NORM($B$17,D12,5)</f>
        <v>41.499524110659756</v>
      </c>
      <c r="E13">
        <f>_xlfn.CONFIDENCE.NORM($B$17,E12,5)</f>
        <v>82.60493702122973</v>
      </c>
      <c r="F13">
        <f>_xlfn.CONFIDENCE.NORM(B17,F12,5)</f>
        <v>143.40425774226463</v>
      </c>
    </row>
    <row r="14" spans="1:10" x14ac:dyDescent="0.25">
      <c r="A14" t="s">
        <v>4</v>
      </c>
      <c r="B14">
        <f>AVERAGE(B2:B11)</f>
        <v>500</v>
      </c>
      <c r="C14">
        <f t="shared" ref="C14:F14" si="1">AVERAGE(C2:C11)</f>
        <v>495.3</v>
      </c>
      <c r="D14">
        <f t="shared" si="1"/>
        <v>1840.3</v>
      </c>
      <c r="E14">
        <f t="shared" si="1"/>
        <v>2479.1</v>
      </c>
      <c r="F14">
        <f t="shared" si="1"/>
        <v>3237.1</v>
      </c>
    </row>
    <row r="17" spans="1:2" x14ac:dyDescent="0.25">
      <c r="A17" t="s">
        <v>2</v>
      </c>
      <c r="B1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10BB-214C-4AE0-B137-46C905AF79B9}">
  <dimension ref="A1:E17"/>
  <sheetViews>
    <sheetView workbookViewId="0">
      <selection activeCell="I13" sqref="I13"/>
    </sheetView>
  </sheetViews>
  <sheetFormatPr defaultRowHeight="15" x14ac:dyDescent="0.25"/>
  <sheetData>
    <row r="1" spans="1:5" x14ac:dyDescent="0.25">
      <c r="A1" t="s">
        <v>12</v>
      </c>
      <c r="B1">
        <v>0</v>
      </c>
      <c r="C1">
        <v>10</v>
      </c>
      <c r="D1">
        <v>20</v>
      </c>
      <c r="E1">
        <v>30</v>
      </c>
    </row>
    <row r="2" spans="1:5" x14ac:dyDescent="0.25">
      <c r="A2">
        <v>1</v>
      </c>
      <c r="B2">
        <v>530</v>
      </c>
      <c r="D2">
        <v>1811</v>
      </c>
      <c r="E2">
        <v>2496</v>
      </c>
    </row>
    <row r="3" spans="1:5" x14ac:dyDescent="0.25">
      <c r="A3">
        <v>2</v>
      </c>
      <c r="B3">
        <v>496</v>
      </c>
      <c r="C3">
        <v>1161</v>
      </c>
      <c r="D3">
        <v>1838</v>
      </c>
      <c r="E3">
        <v>2643</v>
      </c>
    </row>
    <row r="4" spans="1:5" x14ac:dyDescent="0.25">
      <c r="A4">
        <v>3</v>
      </c>
      <c r="B4">
        <v>515</v>
      </c>
      <c r="C4">
        <v>1145</v>
      </c>
      <c r="D4">
        <v>1824</v>
      </c>
      <c r="E4">
        <v>2587</v>
      </c>
    </row>
    <row r="5" spans="1:5" x14ac:dyDescent="0.25">
      <c r="A5">
        <v>4</v>
      </c>
      <c r="B5">
        <v>486</v>
      </c>
      <c r="C5">
        <v>1254</v>
      </c>
      <c r="D5">
        <v>1929</v>
      </c>
      <c r="E5">
        <v>2541</v>
      </c>
    </row>
    <row r="6" spans="1:5" x14ac:dyDescent="0.25">
      <c r="A6">
        <v>5</v>
      </c>
      <c r="B6">
        <v>485</v>
      </c>
      <c r="C6">
        <v>1271</v>
      </c>
      <c r="D6">
        <v>1932</v>
      </c>
      <c r="E6">
        <v>2275</v>
      </c>
    </row>
    <row r="7" spans="1:5" x14ac:dyDescent="0.25">
      <c r="A7">
        <v>6</v>
      </c>
      <c r="B7">
        <v>510</v>
      </c>
      <c r="C7">
        <v>1157</v>
      </c>
      <c r="D7">
        <v>1806</v>
      </c>
      <c r="E7">
        <v>2454</v>
      </c>
    </row>
    <row r="8" spans="1:5" x14ac:dyDescent="0.25">
      <c r="A8">
        <v>7</v>
      </c>
      <c r="B8">
        <v>491</v>
      </c>
      <c r="C8">
        <v>1142</v>
      </c>
      <c r="D8">
        <v>1847</v>
      </c>
      <c r="E8">
        <v>2461</v>
      </c>
    </row>
    <row r="9" spans="1:5" x14ac:dyDescent="0.25">
      <c r="A9">
        <v>8</v>
      </c>
      <c r="B9">
        <v>490</v>
      </c>
      <c r="C9">
        <v>1146</v>
      </c>
      <c r="D9">
        <v>1799</v>
      </c>
      <c r="E9">
        <v>2446</v>
      </c>
    </row>
    <row r="10" spans="1:5" x14ac:dyDescent="0.25">
      <c r="A10">
        <v>9</v>
      </c>
      <c r="B10">
        <v>493</v>
      </c>
      <c r="C10">
        <v>1148</v>
      </c>
      <c r="D10">
        <v>1814</v>
      </c>
      <c r="E10">
        <v>2441</v>
      </c>
    </row>
    <row r="11" spans="1:5" x14ac:dyDescent="0.25">
      <c r="A11">
        <v>10</v>
      </c>
      <c r="B11">
        <v>504</v>
      </c>
      <c r="C11">
        <v>1205</v>
      </c>
      <c r="D11">
        <v>1803</v>
      </c>
      <c r="E11">
        <v>2447</v>
      </c>
    </row>
    <row r="12" spans="1:5" x14ac:dyDescent="0.25">
      <c r="A12" t="s">
        <v>3</v>
      </c>
      <c r="B12">
        <f>_xlfn.STDEV.P(B2:B11)</f>
        <v>13.813037319865606</v>
      </c>
      <c r="C12">
        <f t="shared" ref="C12:F12" si="0">_xlfn.STDEV.P(C2:C11)</f>
        <v>47.272261069962227</v>
      </c>
      <c r="D12">
        <f t="shared" si="0"/>
        <v>47.345643939015126</v>
      </c>
      <c r="E12">
        <f t="shared" si="0"/>
        <v>94.24165745571328</v>
      </c>
    </row>
    <row r="13" spans="1:5" x14ac:dyDescent="0.25">
      <c r="A13" t="s">
        <v>1</v>
      </c>
      <c r="B13">
        <f>_xlfn.CONFIDENCE.NORM(B17,B12,5)</f>
        <v>12.107438564687733</v>
      </c>
      <c r="C13">
        <f>_xlfn.CONFIDENCE.NORM($B$17,C12,5)</f>
        <v>41.435202371842706</v>
      </c>
      <c r="D13">
        <f>_xlfn.CONFIDENCE.NORM($B$17,D12,5)</f>
        <v>41.499524110659756</v>
      </c>
      <c r="E13">
        <f>_xlfn.CONFIDENCE.NORM($B$17,E12,5)</f>
        <v>82.60493702122973</v>
      </c>
    </row>
    <row r="14" spans="1:5" x14ac:dyDescent="0.25">
      <c r="A14" t="s">
        <v>4</v>
      </c>
      <c r="B14">
        <f>AVERAGE(B2:B11)</f>
        <v>500</v>
      </c>
      <c r="C14">
        <f t="shared" ref="C14:F14" si="1">AVERAGE(C2:C11)</f>
        <v>1181</v>
      </c>
      <c r="D14">
        <f t="shared" si="1"/>
        <v>1840.3</v>
      </c>
      <c r="E14">
        <f t="shared" si="1"/>
        <v>2479.1</v>
      </c>
    </row>
    <row r="17" spans="1:2" x14ac:dyDescent="0.25">
      <c r="A17" t="s">
        <v>2</v>
      </c>
      <c r="B17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</vt:lpstr>
      <vt:lpstr>jitter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Ziółkowski Marcin 5 (STUD)</dc:creator>
  <cp:lastModifiedBy>Ziółkowski Marcin 5 (STUD)</cp:lastModifiedBy>
  <dcterms:created xsi:type="dcterms:W3CDTF">2024-06-25T21:34:03Z</dcterms:created>
  <dcterms:modified xsi:type="dcterms:W3CDTF">2024-07-01T21:12:20Z</dcterms:modified>
</cp:coreProperties>
</file>