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D1300535-49C6-4DEE-BABE-A8E57825DA61}" xr6:coauthVersionLast="47" xr6:coauthVersionMax="47" xr10:uidLastSave="{00000000-0000-0000-0000-000000000000}"/>
  <bookViews>
    <workbookView xWindow="-120" yWindow="-120" windowWidth="20730" windowHeight="11160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6" l="1"/>
  <c r="E10" i="36"/>
  <c r="E9" i="36"/>
  <c r="E8" i="36"/>
  <c r="E7" i="36"/>
  <c r="E6" i="36"/>
  <c r="E5" i="36"/>
  <c r="E4" i="36"/>
  <c r="E3" i="36"/>
  <c r="E11" i="27"/>
  <c r="E10" i="27"/>
  <c r="E9" i="27"/>
  <c r="E8" i="27"/>
  <c r="E7" i="27"/>
  <c r="E6" i="27"/>
  <c r="E5" i="27"/>
  <c r="E4" i="27"/>
  <c r="E3" i="27"/>
  <c r="E11" i="26"/>
  <c r="E10" i="26"/>
  <c r="E9" i="26"/>
  <c r="E8" i="26"/>
  <c r="E7" i="26"/>
  <c r="E6" i="26"/>
  <c r="E5" i="26"/>
  <c r="E4" i="26"/>
  <c r="E3" i="26"/>
  <c r="E11" i="24"/>
  <c r="E10" i="24"/>
  <c r="E9" i="24"/>
  <c r="E8" i="24"/>
  <c r="E7" i="24"/>
  <c r="E6" i="24"/>
  <c r="E5" i="24"/>
  <c r="E4" i="24"/>
  <c r="E3" i="24"/>
  <c r="E11" i="23"/>
  <c r="E10" i="23"/>
  <c r="E9" i="23"/>
  <c r="E8" i="23"/>
  <c r="E7" i="23"/>
  <c r="E6" i="23"/>
  <c r="E5" i="23"/>
  <c r="E4" i="23"/>
  <c r="E3" i="23"/>
  <c r="E11" i="22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E11" i="20"/>
  <c r="E10" i="20"/>
  <c r="E9" i="20"/>
  <c r="E8" i="20"/>
  <c r="E7" i="20"/>
  <c r="E6" i="20"/>
  <c r="E5" i="20"/>
  <c r="E4" i="20"/>
  <c r="E3" i="20"/>
  <c r="E11" i="19"/>
  <c r="E10" i="19"/>
  <c r="E9" i="19"/>
  <c r="E8" i="19"/>
  <c r="E7" i="19"/>
  <c r="E6" i="19"/>
  <c r="E5" i="19"/>
  <c r="E4" i="19"/>
  <c r="E3" i="19"/>
  <c r="E11" i="18"/>
  <c r="E10" i="18"/>
  <c r="E9" i="18"/>
  <c r="E8" i="18"/>
  <c r="E7" i="18"/>
  <c r="E6" i="18"/>
  <c r="E5" i="18"/>
  <c r="E4" i="18"/>
  <c r="E3" i="18"/>
  <c r="E11" i="17"/>
  <c r="E10" i="17"/>
  <c r="E9" i="17"/>
  <c r="E8" i="17"/>
  <c r="E7" i="17"/>
  <c r="E6" i="17"/>
  <c r="E5" i="17"/>
  <c r="E4" i="17"/>
  <c r="E3" i="17"/>
  <c r="E11" i="16"/>
  <c r="E10" i="16"/>
  <c r="E9" i="16"/>
  <c r="E8" i="16"/>
  <c r="E7" i="16"/>
  <c r="E6" i="16"/>
  <c r="E5" i="16"/>
  <c r="E4" i="16"/>
  <c r="E3" i="16"/>
  <c r="E11" i="15"/>
  <c r="E10" i="15"/>
  <c r="E9" i="15"/>
  <c r="E8" i="15"/>
  <c r="E7" i="15"/>
  <c r="E6" i="15"/>
  <c r="E5" i="15"/>
  <c r="E4" i="15"/>
  <c r="E3" i="15"/>
  <c r="E11" i="14"/>
  <c r="E10" i="14"/>
  <c r="E9" i="14"/>
  <c r="E8" i="14"/>
  <c r="E7" i="14"/>
  <c r="E6" i="14"/>
  <c r="E5" i="14"/>
  <c r="E4" i="14"/>
  <c r="E3" i="14"/>
  <c r="E11" i="13"/>
  <c r="E10" i="13"/>
  <c r="E9" i="13"/>
  <c r="E8" i="13"/>
  <c r="E7" i="13"/>
  <c r="E6" i="13"/>
  <c r="E5" i="13"/>
  <c r="E4" i="13"/>
  <c r="E3" i="13"/>
  <c r="E11" i="12"/>
  <c r="E10" i="12"/>
  <c r="E9" i="12"/>
  <c r="E8" i="12"/>
  <c r="E7" i="12"/>
  <c r="E6" i="12"/>
  <c r="E5" i="12"/>
  <c r="E4" i="12"/>
  <c r="E3" i="12"/>
  <c r="E11" i="11"/>
  <c r="E10" i="11"/>
  <c r="E9" i="11"/>
  <c r="E8" i="11"/>
  <c r="E7" i="11"/>
  <c r="E6" i="11"/>
  <c r="E5" i="11"/>
  <c r="E4" i="11"/>
  <c r="E3" i="11"/>
  <c r="E11" i="10"/>
  <c r="E10" i="10"/>
  <c r="E9" i="10"/>
  <c r="E8" i="10"/>
  <c r="E7" i="10"/>
  <c r="E6" i="10"/>
  <c r="E5" i="10"/>
  <c r="E4" i="10"/>
  <c r="E3" i="10"/>
  <c r="E11" i="9"/>
  <c r="E10" i="9"/>
  <c r="E9" i="9"/>
  <c r="E8" i="9"/>
  <c r="E7" i="9"/>
  <c r="E6" i="9"/>
  <c r="E5" i="9"/>
  <c r="E4" i="9"/>
  <c r="E3" i="9"/>
  <c r="E11" i="8"/>
  <c r="E10" i="8"/>
  <c r="E9" i="8"/>
  <c r="E8" i="8"/>
  <c r="E7" i="8"/>
  <c r="E6" i="8"/>
  <c r="E5" i="8"/>
  <c r="E4" i="8"/>
  <c r="E3" i="8"/>
  <c r="E11" i="7"/>
  <c r="E10" i="7"/>
  <c r="E9" i="7"/>
  <c r="E8" i="7"/>
  <c r="E7" i="7"/>
  <c r="E6" i="7"/>
  <c r="E5" i="7"/>
  <c r="E4" i="7"/>
  <c r="E3" i="7"/>
  <c r="E14" i="6"/>
  <c r="E13" i="6"/>
  <c r="E12" i="6"/>
  <c r="E11" i="6"/>
  <c r="E10" i="6"/>
  <c r="E9" i="6"/>
  <c r="E8" i="6"/>
  <c r="E7" i="6"/>
  <c r="E6" i="6"/>
  <c r="E5" i="6"/>
  <c r="E4" i="6"/>
  <c r="E3" i="6"/>
  <c r="E11" i="5"/>
  <c r="E10" i="5"/>
  <c r="E9" i="5"/>
  <c r="E8" i="5"/>
  <c r="E7" i="5"/>
  <c r="E6" i="5"/>
  <c r="E5" i="5"/>
  <c r="E4" i="5"/>
  <c r="E3" i="5"/>
  <c r="E11" i="4"/>
  <c r="E10" i="4"/>
  <c r="E9" i="4"/>
  <c r="E8" i="4"/>
  <c r="E7" i="4"/>
  <c r="E6" i="4"/>
  <c r="E5" i="4"/>
  <c r="E4" i="4"/>
  <c r="E3" i="4"/>
  <c r="E14" i="3"/>
  <c r="E13" i="3"/>
  <c r="E12" i="3"/>
  <c r="E11" i="3"/>
  <c r="E10" i="3"/>
  <c r="E9" i="3"/>
  <c r="E8" i="3"/>
  <c r="E7" i="3"/>
  <c r="E6" i="3"/>
  <c r="E5" i="3"/>
  <c r="E4" i="3"/>
  <c r="E3" i="3"/>
  <c r="E11" i="2"/>
  <c r="E10" i="2"/>
  <c r="E9" i="2"/>
  <c r="E8" i="2"/>
  <c r="E7" i="2"/>
  <c r="E6" i="2"/>
  <c r="E5" i="2"/>
  <c r="E4" i="2"/>
  <c r="E3" i="2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<sst xmlns="http://schemas.openxmlformats.org/spreadsheetml/2006/main" count="447" uniqueCount="73">
  <si>
    <t>MITCHELLS &amp; BUTLERS PENSION PLAN</t>
  </si>
  <si>
    <t>Master Data</t>
  </si>
  <si>
    <t>Actual Data</t>
  </si>
  <si>
    <t>TOLERANCE</t>
  </si>
  <si>
    <t>Result</t>
  </si>
  <si>
    <t>Retirements Current Year</t>
  </si>
  <si>
    <t>9</t>
  </si>
  <si>
    <t>Retirements 2</t>
  </si>
  <si>
    <t>68</t>
  </si>
  <si>
    <t>Retirements 3</t>
  </si>
  <si>
    <t>84</t>
  </si>
  <si>
    <t>Retirements 4</t>
  </si>
  <si>
    <t>159</t>
  </si>
  <si>
    <t>Retirements 5</t>
  </si>
  <si>
    <t>890</t>
  </si>
  <si>
    <t>Total Members</t>
  </si>
  <si>
    <t>1,210</t>
  </si>
  <si>
    <t>Upcoming retirements in date range</t>
  </si>
  <si>
    <t>11</t>
  </si>
  <si>
    <t>Upcoming Retirements Active</t>
  </si>
  <si>
    <t>10</t>
  </si>
  <si>
    <t>Upcoming Retirements Deferred</t>
  </si>
  <si>
    <t>1</t>
  </si>
  <si>
    <t>YOUR M &amp; S PENSION SAVING PLAN</t>
  </si>
  <si>
    <t>36</t>
  </si>
  <si>
    <t>64%</t>
  </si>
  <si>
    <t>36%</t>
  </si>
  <si>
    <t>THE TESCO RETIREMENT SAVINGS PLAN</t>
  </si>
  <si>
    <t>Retirements Detail Report</t>
  </si>
  <si>
    <t>["Retirement Age","Number of Active Members","Number of Deferred Members"]</t>
  </si>
  <si>
    <t>["60","54","38","61","20","8","62","23","10","63","21","10","64","16","11","65","2,764","1,318","66","540","55","67","86","23","68","33","12","69","15","9","70","261","257","71","30","16","72","18","8","73","5","5","74","12","4","75","19","9","76","5","2"]</t>
  </si>
  <si>
    <t>Retirement Detail Total</t>
  </si>
  <si>
    <t>["","3,36","1,817"]</t>
  </si>
  <si>
    <t>["","3,936","1,817"]</t>
  </si>
  <si>
    <t>RBS GROUP RETIREMENT SAVINGS PLAN (GIB)</t>
  </si>
  <si>
    <t>SERCO</t>
  </si>
  <si>
    <t>RBS GROUP RETIREMENT SAVINGS PLAN</t>
  </si>
  <si>
    <t>["60","20","29","61","1","0","62","3","2","63","2","1","64","0","1","65","81","140","66","12","4","67","3","1","68","2","0","70","0","3","72","1","0"]</t>
  </si>
  <si>
    <t>["","125","181"]</t>
  </si>
  <si>
    <t>SIEMENS HEALTHINEERS PENSION PLAN</t>
  </si>
  <si>
    <t>SAINSBURY'S RETIREMENT SAVINGS PLAN</t>
  </si>
  <si>
    <t>["60","121","137","61","29","18","62","106","25","63","37","53","64","143","58","65","12,595","7,255","66","725","187","67","100","45","68","59","27","69","39","37","70","320","353","71","32","32","72","21","10"]</t>
  </si>
  <si>
    <t>["60","172","179","61","40","23","62","150","42","63","54","64","64","43","24","65","12,431","7,244","66","917","250","67","121","69","68","78","35","69","23","13","70","418","460","71","36","42","72","25","15"]</t>
  </si>
  <si>
    <t>["","14,426","8,310"]</t>
  </si>
  <si>
    <t>["","14,624","8,560"]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</si>
  <si>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</si>
  <si>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</si>
  <si>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</si>
  <si>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</si>
  <si>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</si>
  <si>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</si>
  <si>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</si>
  <si>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</si>
  <si>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</si>
  <si>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</si>
  <si>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</si>
  <si>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</si>
  <si>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</si>
  <si>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</si>
  <si>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</si>
  <si>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</si>
  <si>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</si>
  <si>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</si>
  <si>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</si>
  <si>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</si>
  <si>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</si>
  <si>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PASS</t>
  </si>
  <si>
    <t>MITCHELLS &amp; BUTLERS EXECUTIVE PENSION PLAN</t>
  </si>
  <si>
    <t>Detail Table- Retirement Info</t>
  </si>
  <si>
    <t>ALLIANCE HEALTHCARE AND BOOTS RETIREMENT SAVINGS PLAN</t>
  </si>
  <si>
    <t>GF61865001 - YOUR SODEXO RETIREMENT PLAN</t>
  </si>
  <si>
    <t>["60","116","128","61","23","10","62","101","22","63","35","49","64","23","11","65","12,680","7,268","66","675","173","67","98","42","68","53","24","69","17","6","70","309","346","71","31","29","72","20","7"]</t>
  </si>
  <si>
    <t>["","14,274","8,181"]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</si>
</sst>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C586C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2" fillId="0" borderId="2" xfId="0" applyFont="1" applyBorder="1"/>
    <xf numFmtId="9" fontId="2" fillId="0" borderId="2" xfId="0" applyNumberFormat="1" applyFont="1" applyBorder="1"/>
    <xf numFmtId="0" fontId="0" fillId="0" borderId="2" xfId="0" applyBorder="1" applyAlignment="1">
      <alignment horizontal="right"/>
    </xf>
    <xf numFmtId="9" fontId="0" fillId="0" borderId="2" xfId="0" applyNumberFormat="1" applyBorder="1"/>
    <xf numFmtId="0" fontId="0" fillId="0" borderId="3" xfId="0" applyBorder="1"/>
    <xf numFmtId="0" fontId="2" fillId="2" borderId="2" xfId="0" applyFont="1" applyFill="1" applyBorder="1"/>
    <xf numFmtId="0" fontId="2" fillId="0" borderId="2" xfId="0" applyFont="1" applyBorder="1" applyAlignment="1">
      <alignment wrapText="1"/>
    </xf>
    <xf numFmtId="0" fontId="0" fillId="0" borderId="4" xfId="0" applyBorder="1" applyAlignment="1">
      <alignment horizontal="right"/>
    </xf>
    <xf numFmtId="0" fontId="0" fillId="0" borderId="0" xfId="0" applyAlignment="1">
      <alignment horizontal="center" wrapText="1"/>
    </xf>
    <xf numFmtId="9" fontId="0" fillId="0" borderId="5" xfId="0" applyNumberFormat="1" applyBorder="1"/>
    <xf numFmtId="0" fontId="2" fillId="2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3" fontId="0" fillId="0" borderId="0" xfId="0" applyNumberFormat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70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0.85546875" customWidth="1"/>
    <col min="2" max="3" width="31.140625" customWidth="1"/>
    <col min="4" max="4" width="19.42578125" customWidth="1"/>
  </cols>
  <sheetData>
    <row r="1" spans="1:5" ht="22.15" customHeight="1" x14ac:dyDescent="0.25">
      <c r="A1" s="23" t="s">
        <v>0</v>
      </c>
      <c r="B1" s="23"/>
      <c r="C1" s="23"/>
      <c r="D1" s="23"/>
    </row>
    <row r="2" spans="1:5" s="1" customFormat="1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 t="s">
        <v>6</v>
      </c>
      <c r="D3" s="5">
        <v>0.05</v>
      </c>
      <c r="E3" s="6" t="str">
        <f t="shared" ref="E3:E11" si="0">IF(AND((B3+(B3*D3))&gt;=C3,(B3-(B3*D3))&lt;=C3),"PASS","FAIL")</f>
        <v>FAIL</v>
      </c>
    </row>
    <row r="4" spans="1:5" ht="15" customHeight="1" x14ac:dyDescent="0.25">
      <c r="A4" s="4" t="s">
        <v>7</v>
      </c>
      <c r="B4" s="2"/>
      <c r="C4" s="2" t="s">
        <v>8</v>
      </c>
      <c r="D4" s="7">
        <v>0.05</v>
      </c>
      <c r="E4" s="6" t="str">
        <f t="shared" si="0"/>
        <v>FAIL</v>
      </c>
    </row>
    <row r="5" spans="1:5" ht="15" customHeight="1" x14ac:dyDescent="0.25">
      <c r="A5" s="4" t="s">
        <v>9</v>
      </c>
      <c r="B5" s="2"/>
      <c r="C5" s="2" t="s">
        <v>10</v>
      </c>
      <c r="D5" s="7">
        <v>0.05</v>
      </c>
      <c r="E5" s="6" t="str">
        <f t="shared" si="0"/>
        <v>FAIL</v>
      </c>
    </row>
    <row r="6" spans="1:5" ht="15" customHeight="1" x14ac:dyDescent="0.25">
      <c r="A6" s="4" t="s">
        <v>11</v>
      </c>
      <c r="B6" s="2"/>
      <c r="C6" s="2" t="s">
        <v>12</v>
      </c>
      <c r="D6" s="7">
        <v>0.05</v>
      </c>
      <c r="E6" s="6" t="str">
        <f t="shared" si="0"/>
        <v>FAIL</v>
      </c>
    </row>
    <row r="7" spans="1:5" ht="15" customHeight="1" x14ac:dyDescent="0.25">
      <c r="A7" s="4" t="s">
        <v>13</v>
      </c>
      <c r="B7" s="8"/>
      <c r="C7" s="8" t="s">
        <v>14</v>
      </c>
      <c r="D7" s="7">
        <v>0.05</v>
      </c>
      <c r="E7" s="6" t="str">
        <f t="shared" si="0"/>
        <v>FAIL</v>
      </c>
    </row>
    <row r="8" spans="1:5" ht="15" customHeight="1" x14ac:dyDescent="0.25">
      <c r="A8" s="9" t="s">
        <v>15</v>
      </c>
      <c r="B8" s="2"/>
      <c r="C8" s="2" t="s">
        <v>16</v>
      </c>
      <c r="D8" s="7">
        <v>0.05</v>
      </c>
      <c r="E8" s="6" t="str">
        <f t="shared" si="0"/>
        <v>FAIL</v>
      </c>
    </row>
    <row r="9" spans="1:5" ht="15" customHeight="1" x14ac:dyDescent="0.25">
      <c r="A9" s="9" t="s">
        <v>17</v>
      </c>
      <c r="C9" t="s">
        <v>18</v>
      </c>
      <c r="D9" s="7">
        <v>0.05</v>
      </c>
      <c r="E9" s="6" t="str">
        <f t="shared" si="0"/>
        <v>FAIL</v>
      </c>
    </row>
    <row r="10" spans="1:5" ht="15" customHeight="1" x14ac:dyDescent="0.25">
      <c r="A10" s="9" t="s">
        <v>19</v>
      </c>
      <c r="C10" t="s">
        <v>20</v>
      </c>
      <c r="D10" s="7">
        <v>0.05</v>
      </c>
      <c r="E10" s="6" t="str">
        <f t="shared" si="0"/>
        <v>FAIL</v>
      </c>
    </row>
    <row r="11" spans="1:5" ht="15" customHeight="1" x14ac:dyDescent="0.25">
      <c r="A11" s="9" t="s">
        <v>21</v>
      </c>
      <c r="C11" t="s">
        <v>22</v>
      </c>
      <c r="D11" s="7">
        <v>0.05</v>
      </c>
      <c r="E11" s="6" t="str">
        <f t="shared" si="0"/>
        <v>FAIL</v>
      </c>
    </row>
    <row r="12" spans="1:5" ht="14.45" customHeight="1" x14ac:dyDescent="0.25">
      <c r="D12" s="2"/>
      <c r="E12" s="2"/>
    </row>
  </sheetData>
  <mergeCells count="1">
    <mergeCell ref="A1:D1"/>
  </mergeCells>
  <conditionalFormatting sqref="D3:D8 D10:D11">
    <cfRule type="cellIs" dxfId="69" priority="2" operator="equal">
      <formula>"PASS"</formula>
    </cfRule>
  </conditionalFormatting>
  <conditionalFormatting sqref="D3:D8 D10:D11">
    <cfRule type="cellIs" dxfId="6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42.5703125" customWidth="1"/>
  </cols>
  <sheetData>
    <row r="1" spans="1:5" ht="14.45" customHeight="1" x14ac:dyDescent="0.25">
      <c r="B1" s="24" t="s">
        <v>46</v>
      </c>
      <c r="C1" s="24"/>
      <c r="D1" s="24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39" priority="2" operator="equal">
      <formula>"PASS"</formula>
    </cfRule>
  </conditionalFormatting>
  <conditionalFormatting sqref="D3:D8 D10:D11">
    <cfRule type="cellIs" dxfId="3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7.85546875" customWidth="1"/>
  </cols>
  <sheetData>
    <row r="1" spans="1:5" ht="14.45" customHeight="1" x14ac:dyDescent="0.25">
      <c r="B1" s="24" t="s">
        <v>47</v>
      </c>
      <c r="C1" s="24"/>
      <c r="D1" s="24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37" priority="2" operator="equal">
      <formula>"PASS"</formula>
    </cfRule>
  </conditionalFormatting>
  <conditionalFormatting sqref="D3:D8 D10:D11">
    <cfRule type="cellIs" dxfId="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0.85546875" customWidth="1"/>
    <col min="2" max="3" width="26.28515625" customWidth="1"/>
  </cols>
  <sheetData>
    <row r="1" spans="1:5" ht="14.45" customHeight="1" x14ac:dyDescent="0.25">
      <c r="B1" s="24" t="s">
        <v>48</v>
      </c>
      <c r="C1" s="24"/>
      <c r="D1" s="24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35" priority="2" operator="equal">
      <formula>"PASS"</formula>
    </cfRule>
  </conditionalFormatting>
  <conditionalFormatting sqref="D3:D8 D10:D11">
    <cfRule type="cellIs" dxfId="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56.42578125" customWidth="1"/>
  </cols>
  <sheetData>
    <row r="1" spans="1:5" ht="14.45" customHeight="1" x14ac:dyDescent="0.25">
      <c r="B1" s="24" t="s">
        <v>49</v>
      </c>
      <c r="C1" s="24"/>
      <c r="D1" s="24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4.4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33" priority="2" operator="equal">
      <formula>"PASS"</formula>
    </cfRule>
  </conditionalFormatting>
  <conditionalFormatting sqref="D3:D8 D10:D11">
    <cfRule type="cellIs" dxfId="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8.5703125" customWidth="1"/>
  </cols>
  <sheetData>
    <row r="1" spans="1:5" ht="14.45" customHeight="1" x14ac:dyDescent="0.25">
      <c r="B1" s="24" t="s">
        <v>50</v>
      </c>
      <c r="C1" s="24"/>
      <c r="D1" s="24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31" priority="2" operator="equal">
      <formula>"PASS"</formula>
    </cfRule>
  </conditionalFormatting>
  <conditionalFormatting sqref="D3:D8 D10:D11">
    <cfRule type="cellIs" dxfId="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41.5703125" customWidth="1"/>
  </cols>
  <sheetData>
    <row r="1" spans="1:5" ht="14.45" customHeight="1" x14ac:dyDescent="0.25">
      <c r="B1" s="24" t="s">
        <v>51</v>
      </c>
      <c r="C1" s="24"/>
      <c r="D1" s="24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29" priority="2" operator="equal">
      <formula>"PASS"</formula>
    </cfRule>
  </conditionalFormatting>
  <conditionalFormatting sqref="D3:D8 D10:D11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5" customWidth="1"/>
  </cols>
  <sheetData>
    <row r="1" spans="1:5" ht="14.45" customHeight="1" x14ac:dyDescent="0.25">
      <c r="B1" s="24" t="s">
        <v>52</v>
      </c>
      <c r="C1" s="24"/>
      <c r="D1" s="24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27" priority="2" operator="equal">
      <formula>"PASS"</formula>
    </cfRule>
  </conditionalFormatting>
  <conditionalFormatting sqref="D3:D8 D10:D11">
    <cfRule type="cellIs" dxfId="2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2"/>
  <sheetViews>
    <sheetView zoomScaleNormal="100" workbookViewId="0"/>
  </sheetViews>
  <sheetFormatPr defaultRowHeight="14.45" customHeight="1" x14ac:dyDescent="0.25"/>
  <cols>
    <col min="1" max="1" width="24.85546875" customWidth="1"/>
    <col min="2" max="3" width="29.5703125" customWidth="1"/>
  </cols>
  <sheetData>
    <row r="1" spans="1:5" ht="14.45" customHeight="1" x14ac:dyDescent="0.25">
      <c r="B1" s="24" t="s">
        <v>53</v>
      </c>
      <c r="C1" s="24"/>
      <c r="D1" s="24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>
        <v>45</v>
      </c>
      <c r="D3" s="5">
        <v>0.05</v>
      </c>
      <c r="E3" s="6" t="str">
        <f t="shared" ref="E3:E11" si="0">IF(AND((B3+(B3*D3))&gt;=C3,(B3-(B3*D3))&lt;=C3),"PASS","FAIL")</f>
        <v>FAIL</v>
      </c>
    </row>
    <row r="4" spans="1:5" ht="15" customHeight="1" x14ac:dyDescent="0.25">
      <c r="A4" s="4" t="s">
        <v>7</v>
      </c>
      <c r="B4" s="2"/>
      <c r="C4" s="2">
        <v>184</v>
      </c>
      <c r="D4" s="7">
        <v>0.05</v>
      </c>
      <c r="E4" s="6" t="str">
        <f t="shared" si="0"/>
        <v>FAIL</v>
      </c>
    </row>
    <row r="5" spans="1:5" ht="15" customHeight="1" x14ac:dyDescent="0.25">
      <c r="A5" s="4" t="s">
        <v>9</v>
      </c>
      <c r="B5" s="2"/>
      <c r="C5" s="2">
        <v>210</v>
      </c>
      <c r="D5" s="7">
        <v>0.05</v>
      </c>
      <c r="E5" s="6" t="str">
        <f t="shared" si="0"/>
        <v>FAIL</v>
      </c>
    </row>
    <row r="6" spans="1:5" ht="15" customHeight="1" x14ac:dyDescent="0.25">
      <c r="A6" s="4" t="s">
        <v>11</v>
      </c>
      <c r="B6" s="2"/>
      <c r="C6" s="2">
        <v>271</v>
      </c>
      <c r="D6" s="7">
        <v>0.05</v>
      </c>
      <c r="E6" s="6" t="str">
        <f t="shared" si="0"/>
        <v>FAIL</v>
      </c>
    </row>
    <row r="7" spans="1:5" ht="15" customHeight="1" x14ac:dyDescent="0.25">
      <c r="A7" s="4" t="s">
        <v>13</v>
      </c>
      <c r="B7" s="2"/>
      <c r="C7" s="2">
        <v>302</v>
      </c>
      <c r="D7" s="7">
        <v>0.05</v>
      </c>
      <c r="E7" s="6" t="str">
        <f t="shared" si="0"/>
        <v>FAIL</v>
      </c>
    </row>
    <row r="8" spans="1:5" ht="15" customHeight="1" x14ac:dyDescent="0.25">
      <c r="A8" s="9" t="s">
        <v>15</v>
      </c>
      <c r="B8" s="2"/>
      <c r="C8" s="2">
        <v>1021</v>
      </c>
      <c r="D8" s="7">
        <v>0.05</v>
      </c>
      <c r="E8" s="6" t="str">
        <f t="shared" si="0"/>
        <v>FAIL</v>
      </c>
    </row>
    <row r="9" spans="1:5" ht="14.45" customHeight="1" x14ac:dyDescent="0.25">
      <c r="A9" s="9" t="s">
        <v>17</v>
      </c>
      <c r="C9">
        <v>51</v>
      </c>
      <c r="D9" s="7">
        <v>0.05</v>
      </c>
      <c r="E9" s="6" t="str">
        <f t="shared" si="0"/>
        <v>FAIL</v>
      </c>
    </row>
    <row r="10" spans="1:5" ht="14.45" customHeight="1" x14ac:dyDescent="0.25">
      <c r="A10" s="9" t="s">
        <v>19</v>
      </c>
      <c r="C10">
        <v>0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C11">
        <v>51</v>
      </c>
      <c r="D11" s="7">
        <v>0.05</v>
      </c>
      <c r="E11" s="6" t="str">
        <f t="shared" si="0"/>
        <v>FAIL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25" priority="2" operator="equal">
      <formula>"PASS"</formula>
    </cfRule>
  </conditionalFormatting>
  <conditionalFormatting sqref="D3:D8 D10:D11">
    <cfRule type="cellIs" dxfId="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8" customWidth="1"/>
  </cols>
  <sheetData>
    <row r="1" spans="1:5" ht="14.45" customHeight="1" x14ac:dyDescent="0.25">
      <c r="B1" s="24" t="s">
        <v>54</v>
      </c>
      <c r="C1" s="24"/>
      <c r="D1" s="24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23" priority="2" operator="equal">
      <formula>"PASS"</formula>
    </cfRule>
  </conditionalFormatting>
  <conditionalFormatting sqref="D3:D8 D10:D11">
    <cfRule type="cellIs" dxfId="2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3" width="27.5703125" customWidth="1"/>
  </cols>
  <sheetData>
    <row r="1" spans="1:5" ht="14.45" customHeight="1" x14ac:dyDescent="0.25">
      <c r="B1" s="24" t="s">
        <v>55</v>
      </c>
      <c r="C1" s="24"/>
      <c r="D1" s="24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 t="s">
        <v>56</v>
      </c>
      <c r="D3" s="5">
        <v>0.05</v>
      </c>
      <c r="E3" s="6" t="str">
        <f t="shared" ref="E3:E11" si="0">IF(AND((B3+(B3*D3))&gt;=C3,(B3-(B3*D3))&lt;=C3),"PASS","FAIL")</f>
        <v>FAIL</v>
      </c>
    </row>
    <row r="4" spans="1:5" ht="15" customHeight="1" x14ac:dyDescent="0.25">
      <c r="A4" s="4" t="s">
        <v>7</v>
      </c>
      <c r="B4" s="2"/>
      <c r="C4" s="2" t="s">
        <v>57</v>
      </c>
      <c r="D4" s="7">
        <v>0.05</v>
      </c>
      <c r="E4" s="6" t="str">
        <f t="shared" si="0"/>
        <v>FAIL</v>
      </c>
    </row>
    <row r="5" spans="1:5" ht="15" customHeight="1" x14ac:dyDescent="0.25">
      <c r="A5" s="4" t="s">
        <v>9</v>
      </c>
      <c r="B5" s="2"/>
      <c r="C5" s="2" t="s">
        <v>58</v>
      </c>
      <c r="D5" s="7">
        <v>0.05</v>
      </c>
      <c r="E5" s="6" t="str">
        <f t="shared" si="0"/>
        <v>FAIL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21" priority="2" operator="equal">
      <formula>"PASS"</formula>
    </cfRule>
  </conditionalFormatting>
  <conditionalFormatting sqref="D3:D8 D10:D11">
    <cfRule type="cellIs" dxfId="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2" width="29.42578125" customWidth="1"/>
    <col min="3" max="3" width="70.140625" customWidth="1"/>
  </cols>
  <sheetData>
    <row r="1" spans="1:5" ht="21" customHeight="1" x14ac:dyDescent="0.25">
      <c r="A1" s="23" t="s">
        <v>23</v>
      </c>
      <c r="B1" s="23"/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 t="s">
        <v>24</v>
      </c>
      <c r="D3" s="5">
        <v>0.05</v>
      </c>
      <c r="E3" s="6" t="str">
        <f t="shared" ref="E3:E11" si="0">IF(AND((B3+(B3*D3))&gt;=C3,(B3-(B3*D3))&lt;=C3),"PASS","FAIL")</f>
        <v>FAIL</v>
      </c>
    </row>
    <row r="4" spans="1:5" ht="15" customHeight="1" x14ac:dyDescent="0.25">
      <c r="A4" s="4" t="s">
        <v>7</v>
      </c>
      <c r="B4" s="2"/>
      <c r="C4" s="2" t="s">
        <v>25</v>
      </c>
      <c r="D4" s="7">
        <v>0.05</v>
      </c>
      <c r="E4" s="6" t="str">
        <f t="shared" si="0"/>
        <v>FAIL</v>
      </c>
    </row>
    <row r="5" spans="1:5" ht="15" customHeight="1" x14ac:dyDescent="0.25">
      <c r="A5" s="4" t="s">
        <v>9</v>
      </c>
      <c r="B5" s="2"/>
      <c r="C5" s="2" t="s">
        <v>26</v>
      </c>
      <c r="D5" s="7">
        <v>0.05</v>
      </c>
      <c r="E5" s="6" t="str">
        <f t="shared" si="0"/>
        <v>FAIL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A1:D1"/>
  </mergeCells>
  <conditionalFormatting sqref="D3:D8 D10:D11">
    <cfRule type="cellIs" dxfId="67" priority="2" operator="equal">
      <formula>"PASS"</formula>
    </cfRule>
  </conditionalFormatting>
  <conditionalFormatting sqref="D3:D8 D10:D11">
    <cfRule type="cellIs" dxfId="66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3.140625" customWidth="1"/>
  </cols>
  <sheetData>
    <row r="1" spans="1:5" ht="14.45" customHeight="1" x14ac:dyDescent="0.25">
      <c r="B1" s="24" t="s">
        <v>59</v>
      </c>
      <c r="C1" s="24"/>
      <c r="D1" s="24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4.4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19" priority="2" operator="equal">
      <formula>"PASS"</formula>
    </cfRule>
  </conditionalFormatting>
  <conditionalFormatting sqref="D3:D8 D10:D11">
    <cfRule type="cellIs" dxfId="1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19" customWidth="1"/>
  </cols>
  <sheetData>
    <row r="1" spans="1:5" ht="14.45" customHeight="1" x14ac:dyDescent="0.25">
      <c r="B1" s="24" t="s">
        <v>60</v>
      </c>
      <c r="C1" s="24"/>
      <c r="D1" s="24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 t="s">
        <v>61</v>
      </c>
      <c r="C8" s="2" t="s">
        <v>61</v>
      </c>
      <c r="D8" s="7">
        <v>0.05</v>
      </c>
      <c r="E8" s="6" t="e">
        <f t="shared" si="0"/>
        <v>#VALUE!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17" priority="2" operator="equal">
      <formula>"PASS"</formula>
    </cfRule>
  </conditionalFormatting>
  <conditionalFormatting sqref="D3:D8 D10:D11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2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3" width="29.42578125" customWidth="1"/>
  </cols>
  <sheetData>
    <row r="1" spans="1:5" ht="14.45" customHeight="1" x14ac:dyDescent="0.25">
      <c r="B1" s="25" t="s">
        <v>62</v>
      </c>
      <c r="C1" s="25"/>
      <c r="D1" s="25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4.4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15" priority="2" operator="equal">
      <formula>"PASS"</formula>
    </cfRule>
  </conditionalFormatting>
  <conditionalFormatting sqref="D3:D8 D10:D11">
    <cfRule type="cellIs" dxfId="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3.140625" customWidth="1"/>
  </cols>
  <sheetData>
    <row r="1" spans="1:5" ht="14.45" customHeight="1" x14ac:dyDescent="0.25">
      <c r="B1" s="24" t="s">
        <v>63</v>
      </c>
      <c r="C1" s="24"/>
      <c r="D1" s="24"/>
    </row>
    <row r="2" spans="1:5" ht="14.45" customHeight="1" x14ac:dyDescent="0.25">
      <c r="A2" s="2"/>
      <c r="B2" s="3" t="s">
        <v>1</v>
      </c>
      <c r="C2" s="18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19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19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19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19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0"/>
      <c r="C7" s="21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19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13" priority="2" operator="equal">
      <formula>"PASS"</formula>
    </cfRule>
  </conditionalFormatting>
  <conditionalFormatting sqref="D3:D8 D10:D11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3.28515625" customWidth="1"/>
  </cols>
  <sheetData>
    <row r="1" spans="1:5" ht="14.45" customHeight="1" x14ac:dyDescent="0.25">
      <c r="B1" s="24" t="s">
        <v>64</v>
      </c>
      <c r="C1" s="24"/>
      <c r="D1" s="24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11" priority="2" operator="equal">
      <formula>"PASS"</formula>
    </cfRule>
  </conditionalFormatting>
  <conditionalFormatting sqref="D3:D8 D10:D11">
    <cfRule type="cellIs" dxfId="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1"/>
  <sheetViews>
    <sheetView zoomScaleNormal="100" workbookViewId="0">
      <selection activeCell="E8" sqref="E8"/>
    </sheetView>
  </sheetViews>
  <sheetFormatPr defaultRowHeight="14.45" customHeight="1" x14ac:dyDescent="0.25"/>
  <cols>
    <col min="1" max="1" width="30.85546875" customWidth="1"/>
    <col min="2" max="3" width="22.140625" customWidth="1"/>
  </cols>
  <sheetData>
    <row r="1" spans="1:5" ht="14.45" customHeight="1" x14ac:dyDescent="0.25">
      <c r="B1" s="24" t="s">
        <v>65</v>
      </c>
      <c r="C1" s="24"/>
      <c r="D1" s="24"/>
    </row>
    <row r="2" spans="1:5" ht="14.45" customHeight="1" x14ac:dyDescent="0.25">
      <c r="A2" s="2"/>
      <c r="B2" s="3" t="s">
        <v>1</v>
      </c>
      <c r="C2" s="3" t="s">
        <v>2</v>
      </c>
      <c r="D2" s="22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2" t="s">
        <v>66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2" t="s">
        <v>66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2" t="s">
        <v>66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2" t="s">
        <v>66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2" t="s">
        <v>66</v>
      </c>
    </row>
    <row r="8" spans="1:5" ht="15" customHeight="1" x14ac:dyDescent="0.25">
      <c r="A8" s="9" t="s">
        <v>15</v>
      </c>
      <c r="B8" s="2"/>
      <c r="C8" s="2"/>
      <c r="D8" s="5">
        <v>0.05</v>
      </c>
      <c r="E8" s="2" t="s">
        <v>66</v>
      </c>
    </row>
    <row r="9" spans="1:5" ht="14.45" customHeight="1" x14ac:dyDescent="0.25">
      <c r="A9" s="9" t="s">
        <v>17</v>
      </c>
      <c r="D9" s="7">
        <v>0.05</v>
      </c>
      <c r="E9" s="2" t="s">
        <v>66</v>
      </c>
    </row>
    <row r="10" spans="1:5" ht="14.45" customHeight="1" x14ac:dyDescent="0.25">
      <c r="A10" s="9" t="s">
        <v>19</v>
      </c>
      <c r="D10" s="7">
        <v>0.05</v>
      </c>
      <c r="E10" s="2" t="s">
        <v>66</v>
      </c>
    </row>
    <row r="11" spans="1:5" ht="14.45" customHeight="1" x14ac:dyDescent="0.25">
      <c r="A11" s="9" t="s">
        <v>21</v>
      </c>
      <c r="D11" s="7">
        <v>0.05</v>
      </c>
      <c r="E11" s="2" t="s">
        <v>66</v>
      </c>
    </row>
  </sheetData>
  <mergeCells count="1">
    <mergeCell ref="B1:D1"/>
  </mergeCells>
  <conditionalFormatting sqref="D3:D6 D8:D11">
    <cfRule type="cellIs" dxfId="9" priority="4" operator="equal">
      <formula>"PASS"</formula>
    </cfRule>
  </conditionalFormatting>
  <conditionalFormatting sqref="D3:D6 D8:D11">
    <cfRule type="cellIs" dxfId="8" priority="3" operator="equal">
      <formula>"FAIL"</formula>
    </cfRule>
  </conditionalFormatting>
  <conditionalFormatting sqref="D7">
    <cfRule type="cellIs" dxfId="7" priority="2" operator="equal">
      <formula>"PASS"</formula>
    </cfRule>
  </conditionalFormatting>
  <conditionalFormatting sqref="D7">
    <cfRule type="cellIs" dxfId="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2"/>
  <sheetViews>
    <sheetView zoomScaleNormal="100" workbookViewId="0">
      <selection activeCell="B2" sqref="B2"/>
    </sheetView>
  </sheetViews>
  <sheetFormatPr defaultRowHeight="14.45" customHeight="1" x14ac:dyDescent="0.25"/>
  <cols>
    <col min="1" max="1" width="31.85546875" customWidth="1"/>
    <col min="2" max="2" width="52.28515625" customWidth="1"/>
    <col min="3" max="3" width="40.42578125" customWidth="1"/>
    <col min="4" max="4" width="10.28515625" customWidth="1"/>
  </cols>
  <sheetData>
    <row r="1" spans="1:5" ht="14.45" customHeight="1" x14ac:dyDescent="0.25">
      <c r="B1" s="26" t="s">
        <v>67</v>
      </c>
      <c r="C1" s="24"/>
      <c r="D1" s="27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B9" s="2"/>
      <c r="C9" s="2"/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B10" s="2"/>
      <c r="C10" s="2"/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B11" s="2"/>
      <c r="C11" s="2"/>
      <c r="D11" s="7">
        <v>0.05</v>
      </c>
      <c r="E11" s="6" t="str">
        <f t="shared" si="0"/>
        <v>PASS</v>
      </c>
    </row>
    <row r="12" spans="1:5" ht="14.45" customHeight="1" x14ac:dyDescent="0.25">
      <c r="A12" s="9" t="s">
        <v>68</v>
      </c>
      <c r="B12" s="2"/>
      <c r="C12" s="2"/>
      <c r="D12" s="2"/>
      <c r="E12" s="2"/>
    </row>
  </sheetData>
  <mergeCells count="1">
    <mergeCell ref="B1:D1"/>
  </mergeCells>
  <conditionalFormatting sqref="D3:D8 D10:D11">
    <cfRule type="cellIs" dxfId="5" priority="2" operator="equal">
      <formula>"PASS"</formula>
    </cfRule>
  </conditionalFormatting>
  <conditionalFormatting sqref="D3:D8 D10:D11">
    <cfRule type="cellIs" dxfId="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2"/>
  <sheetViews>
    <sheetView zoomScaleNormal="100" workbookViewId="0">
      <selection activeCell="D3" sqref="D3"/>
    </sheetView>
  </sheetViews>
  <sheetFormatPr defaultRowHeight="14.45" customHeight="1" x14ac:dyDescent="0.25"/>
  <cols>
    <col min="1" max="1" width="31.85546875" customWidth="1"/>
    <col min="2" max="3" width="52.28515625" customWidth="1"/>
  </cols>
  <sheetData>
    <row r="1" spans="1:5" ht="14.45" customHeight="1" x14ac:dyDescent="0.25">
      <c r="B1" s="24" t="s">
        <v>69</v>
      </c>
      <c r="C1" s="24"/>
      <c r="D1" s="24"/>
    </row>
    <row r="2" spans="1:5" ht="14.45" customHeight="1" x14ac:dyDescent="0.25">
      <c r="A2" s="2"/>
      <c r="B2" s="22" t="s">
        <v>1</v>
      </c>
      <c r="C2" s="22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3" priority="2" operator="equal">
      <formula>"PASS"</formula>
    </cfRule>
  </conditionalFormatting>
  <conditionalFormatting sqref="D3:D8 D10:D11">
    <cfRule type="cellIs" dxfId="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zoomScaleNormal="100" workbookViewId="0">
      <selection activeCell="P33" sqref="P33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zoomScaleNormal="100" workbookViewId="0">
      <selection activeCell="E3" sqref="E3"/>
    </sheetView>
  </sheetViews>
  <sheetFormatPr defaultRowHeight="14.45" customHeight="1" x14ac:dyDescent="0.25"/>
  <cols>
    <col min="1" max="1" width="30.85546875" customWidth="1"/>
    <col min="2" max="2" width="62.7109375" customWidth="1"/>
    <col min="3" max="3" width="61.85546875" customWidth="1"/>
    <col min="4" max="4" width="10.28515625" customWidth="1"/>
  </cols>
  <sheetData>
    <row r="1" spans="1:5" ht="16.899999999999999" customHeight="1" x14ac:dyDescent="0.25">
      <c r="B1" s="24" t="s">
        <v>27</v>
      </c>
      <c r="C1" s="24"/>
      <c r="D1" s="24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>
        <v>360</v>
      </c>
      <c r="C3" s="2">
        <v>367</v>
      </c>
      <c r="D3" s="5">
        <v>0.1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>
        <v>20655</v>
      </c>
      <c r="C4" s="2">
        <v>20655</v>
      </c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>
        <v>26523</v>
      </c>
      <c r="C5" s="2">
        <v>26523</v>
      </c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>
        <v>31691</v>
      </c>
      <c r="C6" s="2">
        <v>31691</v>
      </c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>
        <v>343196</v>
      </c>
      <c r="C7" s="2">
        <v>343196</v>
      </c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>
        <v>2021</v>
      </c>
      <c r="C8" s="2">
        <v>422436</v>
      </c>
      <c r="D8" s="7">
        <v>0.05</v>
      </c>
      <c r="E8" s="6" t="str">
        <f t="shared" si="0"/>
        <v>FAIL</v>
      </c>
    </row>
    <row r="9" spans="1:5" ht="14.45" customHeight="1" x14ac:dyDescent="0.25">
      <c r="A9" s="9" t="s">
        <v>17</v>
      </c>
      <c r="B9">
        <v>5753</v>
      </c>
      <c r="C9">
        <v>5753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B10">
        <v>3936</v>
      </c>
      <c r="C10">
        <v>3936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B11">
        <v>1817</v>
      </c>
      <c r="C11">
        <v>1817</v>
      </c>
      <c r="D11" s="7">
        <v>0.05</v>
      </c>
      <c r="E11" s="6" t="str">
        <f t="shared" si="0"/>
        <v>PASS</v>
      </c>
    </row>
    <row r="12" spans="1:5" ht="14.45" customHeight="1" x14ac:dyDescent="0.25">
      <c r="A12" s="10" t="s">
        <v>28</v>
      </c>
      <c r="B12" t="s">
        <v>29</v>
      </c>
      <c r="C12" t="s">
        <v>29</v>
      </c>
      <c r="D12" s="2"/>
      <c r="E12" s="11" t="str">
        <f>IF(B12=C12,"PASS","FAIL")</f>
        <v>PASS</v>
      </c>
    </row>
    <row r="13" spans="1:5" ht="73.150000000000006" customHeight="1" x14ac:dyDescent="0.25">
      <c r="B13" s="12" t="s">
        <v>30</v>
      </c>
      <c r="C13" s="12" t="s">
        <v>30</v>
      </c>
      <c r="D13" s="13">
        <v>0</v>
      </c>
      <c r="E13" s="11" t="str">
        <f>IF(B13=C13,"PASS","FAIL")</f>
        <v>PASS</v>
      </c>
    </row>
    <row r="14" spans="1:5" ht="15" customHeight="1" x14ac:dyDescent="0.25">
      <c r="A14" s="14" t="s">
        <v>31</v>
      </c>
      <c r="B14" s="15" t="s">
        <v>32</v>
      </c>
      <c r="C14" s="15" t="s">
        <v>33</v>
      </c>
      <c r="D14" s="13"/>
      <c r="E14" s="11" t="str">
        <f>IF(B14=C14,"PASS","FAIL")</f>
        <v>FAIL</v>
      </c>
    </row>
  </sheetData>
  <mergeCells count="1">
    <mergeCell ref="B1:D1"/>
  </mergeCells>
  <conditionalFormatting sqref="D3:D8 D10:D11 D13:D14">
    <cfRule type="cellIs" dxfId="65" priority="10" operator="equal">
      <formula>"PASS"</formula>
    </cfRule>
  </conditionalFormatting>
  <conditionalFormatting sqref="D3:D8 D10:D11 D13:D14">
    <cfRule type="cellIs" dxfId="64" priority="9" operator="equal">
      <formula>"FAIL"</formula>
    </cfRule>
  </conditionalFormatting>
  <conditionalFormatting sqref="E13">
    <cfRule type="cellIs" dxfId="63" priority="8" operator="equal">
      <formula>"PASS"</formula>
    </cfRule>
  </conditionalFormatting>
  <conditionalFormatting sqref="E13">
    <cfRule type="cellIs" dxfId="62" priority="7" operator="equal">
      <formula>"FAIL"</formula>
    </cfRule>
  </conditionalFormatting>
  <conditionalFormatting sqref="E14">
    <cfRule type="cellIs" dxfId="61" priority="4" operator="equal">
      <formula>"PASS"</formula>
    </cfRule>
  </conditionalFormatting>
  <conditionalFormatting sqref="E14">
    <cfRule type="cellIs" dxfId="60" priority="3" operator="equal">
      <formula>"FAIL"</formula>
    </cfRule>
  </conditionalFormatting>
  <conditionalFormatting sqref="E12">
    <cfRule type="cellIs" dxfId="59" priority="2" operator="equal">
      <formula>"PASS"</formula>
    </cfRule>
  </conditionalFormatting>
  <conditionalFormatting sqref="E12">
    <cfRule type="cellIs" dxfId="5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14"/>
  <sheetViews>
    <sheetView zoomScaleNormal="100" workbookViewId="0">
      <selection activeCell="C8" sqref="C8"/>
    </sheetView>
  </sheetViews>
  <sheetFormatPr defaultRowHeight="14.45" customHeight="1" x14ac:dyDescent="0.25"/>
  <cols>
    <col min="1" max="1" width="30.85546875" customWidth="1"/>
    <col min="2" max="2" width="10.7109375" customWidth="1"/>
    <col min="3" max="3" width="10" customWidth="1"/>
    <col min="4" max="4" width="10.28515625" customWidth="1"/>
    <col min="5" max="5" width="6" customWidth="1"/>
  </cols>
  <sheetData>
    <row r="1" spans="1:5" ht="14.45" customHeight="1" x14ac:dyDescent="0.25">
      <c r="A1" s="28" t="s">
        <v>70</v>
      </c>
      <c r="B1" s="28"/>
      <c r="C1" s="28"/>
      <c r="D1" s="28"/>
      <c r="E1" s="28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>
        <v>322</v>
      </c>
      <c r="C3">
        <v>297</v>
      </c>
      <c r="D3" s="5">
        <v>0.05</v>
      </c>
      <c r="E3" s="6" t="str">
        <f>IF(AND((B3+(B3*D3))&gt;=C3,(B3-(B3*D3))&lt;=C3),"PASS","FAIL")</f>
        <v>FAIL</v>
      </c>
    </row>
    <row r="4" spans="1:5" ht="15" customHeight="1" x14ac:dyDescent="0.25">
      <c r="A4" s="4" t="s">
        <v>7</v>
      </c>
      <c r="B4">
        <v>1592</v>
      </c>
      <c r="C4">
        <v>1572</v>
      </c>
      <c r="D4" s="7">
        <v>0.05</v>
      </c>
      <c r="E4" s="6" t="str">
        <f t="shared" ref="E4:E11" si="0">IF(AND((B4+(B4*D4))&gt;=C4,(B4-(B4*D4))&lt;=C4),"PASS","FAIL")</f>
        <v>PASS</v>
      </c>
    </row>
    <row r="5" spans="1:5" ht="15" customHeight="1" x14ac:dyDescent="0.25">
      <c r="A5" s="4" t="s">
        <v>9</v>
      </c>
      <c r="B5">
        <v>1992</v>
      </c>
      <c r="C5">
        <v>1955</v>
      </c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>
        <v>2621</v>
      </c>
      <c r="C6">
        <v>2578</v>
      </c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>
        <v>17519</v>
      </c>
      <c r="C7">
        <v>17138</v>
      </c>
      <c r="D7" s="7">
        <v>0.05</v>
      </c>
      <c r="E7" s="6" t="str">
        <f t="shared" si="0"/>
        <v>PASS</v>
      </c>
    </row>
    <row r="8" spans="1:5" ht="14.45" customHeight="1" x14ac:dyDescent="0.25">
      <c r="A8" s="9" t="s">
        <v>15</v>
      </c>
      <c r="B8" s="17">
        <v>2039845</v>
      </c>
      <c r="C8" s="17"/>
      <c r="D8" s="7">
        <v>0.05</v>
      </c>
      <c r="E8" s="6" t="str">
        <f t="shared" si="0"/>
        <v>FAIL</v>
      </c>
    </row>
    <row r="9" spans="1:5" ht="14.45" customHeight="1" x14ac:dyDescent="0.25">
      <c r="A9" s="9" t="s">
        <v>17</v>
      </c>
      <c r="B9">
        <v>26764</v>
      </c>
      <c r="C9">
        <v>27236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B10">
        <v>14426</v>
      </c>
      <c r="C10">
        <v>14624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B11">
        <v>8310</v>
      </c>
      <c r="C11">
        <v>8560</v>
      </c>
      <c r="D11" s="7">
        <v>0.05</v>
      </c>
      <c r="E11" s="6" t="str">
        <f t="shared" si="0"/>
        <v>PASS</v>
      </c>
    </row>
    <row r="12" spans="1:5" ht="15" customHeight="1" x14ac:dyDescent="0.25">
      <c r="B12" t="s">
        <v>29</v>
      </c>
      <c r="C12" t="s">
        <v>29</v>
      </c>
    </row>
    <row r="13" spans="1:5" ht="15" customHeight="1" x14ac:dyDescent="0.25">
      <c r="B13" t="s">
        <v>71</v>
      </c>
      <c r="C13" t="s">
        <v>42</v>
      </c>
    </row>
    <row r="14" spans="1:5" ht="15" customHeight="1" x14ac:dyDescent="0.25">
      <c r="B14" t="s">
        <v>72</v>
      </c>
      <c r="C14" t="s">
        <v>44</v>
      </c>
    </row>
  </sheetData>
  <mergeCells count="1">
    <mergeCell ref="A1:E1"/>
  </mergeCells>
  <conditionalFormatting sqref="D3:D8 D10:D11">
    <cfRule type="cellIs" dxfId="1" priority="2" operator="equal">
      <formula>"PASS"</formula>
    </cfRule>
  </conditionalFormatting>
  <conditionalFormatting sqref="D3:D8 D10:D11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3.7109375" customWidth="1"/>
    <col min="2" max="3" width="37.28515625" customWidth="1"/>
  </cols>
  <sheetData>
    <row r="1" spans="1:5" ht="14.45" customHeight="1" x14ac:dyDescent="0.25">
      <c r="B1" s="24" t="s">
        <v>34</v>
      </c>
      <c r="C1" s="24"/>
      <c r="D1" s="24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57" priority="2" operator="equal">
      <formula>"PASS"</formula>
    </cfRule>
  </conditionalFormatting>
  <conditionalFormatting sqref="D3:D8 D10:D11">
    <cfRule type="cellIs" dxfId="5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2" width="14.28515625" customWidth="1"/>
    <col min="3" max="3" width="22.5703125" customWidth="1"/>
  </cols>
  <sheetData>
    <row r="1" spans="1:5" ht="14.45" customHeight="1" x14ac:dyDescent="0.25">
      <c r="B1" s="24" t="s">
        <v>35</v>
      </c>
      <c r="C1" s="24"/>
      <c r="D1" s="24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55" priority="2" operator="equal">
      <formula>"PASS"</formula>
    </cfRule>
  </conditionalFormatting>
  <conditionalFormatting sqref="D3:D8 D10:D11">
    <cfRule type="cellIs" dxfId="5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"/>
  <sheetViews>
    <sheetView zoomScaleNormal="100" workbookViewId="0">
      <selection activeCell="H21" sqref="H21"/>
    </sheetView>
  </sheetViews>
  <sheetFormatPr defaultRowHeight="14.45" customHeight="1" x14ac:dyDescent="0.25"/>
  <cols>
    <col min="1" max="1" width="34.5703125" customWidth="1"/>
    <col min="2" max="3" width="35.5703125" customWidth="1"/>
  </cols>
  <sheetData>
    <row r="1" spans="1:5" ht="14.45" customHeight="1" x14ac:dyDescent="0.25">
      <c r="B1" s="24" t="s">
        <v>36</v>
      </c>
      <c r="C1" s="24"/>
      <c r="D1" s="24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>
        <v>22</v>
      </c>
      <c r="C3" s="2">
        <v>22</v>
      </c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>
        <v>1435</v>
      </c>
      <c r="C4" s="2">
        <v>1435</v>
      </c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>
        <v>1857</v>
      </c>
      <c r="C5" s="2">
        <v>1857</v>
      </c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>
        <v>2558</v>
      </c>
      <c r="C6" s="2">
        <v>2558</v>
      </c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>
        <v>60997</v>
      </c>
      <c r="C7" s="2">
        <v>60997</v>
      </c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>
        <v>66871</v>
      </c>
      <c r="C8" s="2">
        <v>66871</v>
      </c>
      <c r="D8" s="7">
        <v>0.05</v>
      </c>
      <c r="E8" s="6" t="str">
        <f t="shared" si="0"/>
        <v>PASS</v>
      </c>
    </row>
    <row r="9" spans="1:5" ht="15" customHeight="1" x14ac:dyDescent="0.25">
      <c r="A9" s="9" t="s">
        <v>17</v>
      </c>
      <c r="B9">
        <v>306</v>
      </c>
      <c r="C9">
        <v>306</v>
      </c>
      <c r="D9" s="7">
        <v>0.05</v>
      </c>
      <c r="E9" s="6" t="str">
        <f t="shared" si="0"/>
        <v>PASS</v>
      </c>
    </row>
    <row r="10" spans="1:5" ht="15" customHeight="1" x14ac:dyDescent="0.25">
      <c r="A10" s="9" t="s">
        <v>19</v>
      </c>
      <c r="B10">
        <v>125</v>
      </c>
      <c r="C10">
        <v>125</v>
      </c>
      <c r="D10" s="7">
        <v>0.05</v>
      </c>
      <c r="E10" s="6" t="str">
        <f t="shared" si="0"/>
        <v>PASS</v>
      </c>
    </row>
    <row r="11" spans="1:5" ht="15" customHeight="1" x14ac:dyDescent="0.25">
      <c r="A11" s="9" t="s">
        <v>21</v>
      </c>
      <c r="B11">
        <v>181</v>
      </c>
      <c r="C11">
        <v>181</v>
      </c>
      <c r="D11" s="7">
        <v>0.05</v>
      </c>
      <c r="E11" s="6" t="str">
        <f t="shared" si="0"/>
        <v>PASS</v>
      </c>
    </row>
    <row r="12" spans="1:5" ht="15" customHeight="1" x14ac:dyDescent="0.25">
      <c r="A12" s="10" t="s">
        <v>28</v>
      </c>
      <c r="B12" t="s">
        <v>29</v>
      </c>
      <c r="C12" t="s">
        <v>29</v>
      </c>
      <c r="D12" s="2"/>
      <c r="E12" s="11" t="str">
        <f>IF(B12=C12,"PASS","FAIL")</f>
        <v>PASS</v>
      </c>
    </row>
    <row r="13" spans="1:5" ht="57.6" customHeight="1" x14ac:dyDescent="0.25">
      <c r="B13" s="16" t="s">
        <v>37</v>
      </c>
      <c r="C13" s="16" t="s">
        <v>37</v>
      </c>
      <c r="E13" s="11" t="str">
        <f>IF(B13=C13,"PASS","FAIL")</f>
        <v>PASS</v>
      </c>
    </row>
    <row r="14" spans="1:5" ht="15" customHeight="1" x14ac:dyDescent="0.25">
      <c r="A14" s="14" t="s">
        <v>31</v>
      </c>
      <c r="B14" t="s">
        <v>38</v>
      </c>
      <c r="C14" t="s">
        <v>38</v>
      </c>
      <c r="E14" s="11" t="str">
        <f>IF(B14=C14,"PASS","FAIL")</f>
        <v>PASS</v>
      </c>
    </row>
  </sheetData>
  <mergeCells count="1">
    <mergeCell ref="B1:D1"/>
  </mergeCells>
  <conditionalFormatting sqref="D3:D8 D10:D11">
    <cfRule type="cellIs" dxfId="53" priority="8" operator="equal">
      <formula>"PASS"</formula>
    </cfRule>
  </conditionalFormatting>
  <conditionalFormatting sqref="D3:D8 D10:D11">
    <cfRule type="cellIs" dxfId="52" priority="7" operator="equal">
      <formula>"FAIL"</formula>
    </cfRule>
  </conditionalFormatting>
  <conditionalFormatting sqref="E13">
    <cfRule type="cellIs" dxfId="51" priority="6" operator="equal">
      <formula>"PASS"</formula>
    </cfRule>
  </conditionalFormatting>
  <conditionalFormatting sqref="E13">
    <cfRule type="cellIs" dxfId="50" priority="5" operator="equal">
      <formula>"FAIL"</formula>
    </cfRule>
  </conditionalFormatting>
  <conditionalFormatting sqref="E14">
    <cfRule type="cellIs" dxfId="49" priority="4" operator="equal">
      <formula>"PASS"</formula>
    </cfRule>
  </conditionalFormatting>
  <conditionalFormatting sqref="E14">
    <cfRule type="cellIs" dxfId="48" priority="3" operator="equal">
      <formula>"FAIL"</formula>
    </cfRule>
  </conditionalFormatting>
  <conditionalFormatting sqref="E12">
    <cfRule type="cellIs" dxfId="47" priority="2" operator="equal">
      <formula>"PASS"</formula>
    </cfRule>
  </conditionalFormatting>
  <conditionalFormatting sqref="E12">
    <cfRule type="cellIs" dxfId="4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2.5703125" customWidth="1"/>
  </cols>
  <sheetData>
    <row r="1" spans="1:5" ht="14.45" customHeight="1" x14ac:dyDescent="0.25">
      <c r="B1" s="24" t="s">
        <v>39</v>
      </c>
      <c r="C1" s="24"/>
      <c r="D1" s="24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45" priority="2" operator="equal">
      <formula>"PASS"</formula>
    </cfRule>
  </conditionalFormatting>
  <conditionalFormatting sqref="D3:D8 D10:D11">
    <cfRule type="cellIs" dxfId="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4"/>
  <sheetViews>
    <sheetView tabSelected="1" zoomScaleNormal="100" workbookViewId="0">
      <selection activeCell="C8" sqref="C8"/>
    </sheetView>
  </sheetViews>
  <sheetFormatPr defaultRowHeight="14.45" customHeight="1" x14ac:dyDescent="0.25"/>
  <cols>
    <col min="1" max="1" width="33.85546875" customWidth="1"/>
    <col min="2" max="3" width="34" customWidth="1"/>
    <col min="4" max="4" width="10.28515625" customWidth="1"/>
  </cols>
  <sheetData>
    <row r="1" spans="1:5" ht="14.45" customHeight="1" x14ac:dyDescent="0.25">
      <c r="B1" s="24" t="s">
        <v>40</v>
      </c>
      <c r="C1" s="24"/>
      <c r="D1" s="24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>
        <v>2398</v>
      </c>
      <c r="C3">
        <v>2177</v>
      </c>
      <c r="D3" s="5">
        <v>0.05</v>
      </c>
      <c r="E3" s="6" t="str">
        <f>IF(AND((B3+(B3*D3))&gt;=C3,(B3-(B3*D3))&lt;=C3),"PASS","FAIL")</f>
        <v>FAIL</v>
      </c>
    </row>
    <row r="4" spans="1:5" ht="15" customHeight="1" x14ac:dyDescent="0.25">
      <c r="A4" s="4" t="s">
        <v>7</v>
      </c>
      <c r="B4">
        <v>13583</v>
      </c>
      <c r="C4">
        <v>13586</v>
      </c>
      <c r="D4" s="7">
        <v>0.05</v>
      </c>
      <c r="E4" s="6" t="str">
        <f t="shared" ref="E4:E11" si="0">IF(AND((B4+(B4*D4))&gt;=C4,(B4-(B4*D4))&lt;=C4),"PASS","FAIL")</f>
        <v>PASS</v>
      </c>
    </row>
    <row r="5" spans="1:5" ht="15" customHeight="1" x14ac:dyDescent="0.25">
      <c r="A5" s="4" t="s">
        <v>9</v>
      </c>
      <c r="B5">
        <v>15247</v>
      </c>
      <c r="C5">
        <v>15310</v>
      </c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>
        <v>17957</v>
      </c>
      <c r="C6">
        <v>17910</v>
      </c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>
        <v>182191</v>
      </c>
      <c r="C7">
        <v>182178</v>
      </c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17">
        <v>231201</v>
      </c>
      <c r="C8" s="17"/>
      <c r="D8" s="7">
        <v>0.05</v>
      </c>
      <c r="E8" s="6" t="str">
        <f t="shared" si="0"/>
        <v>FAIL</v>
      </c>
    </row>
    <row r="9" spans="1:5" ht="14.45" customHeight="1" x14ac:dyDescent="0.25">
      <c r="A9" s="9" t="s">
        <v>17</v>
      </c>
      <c r="B9">
        <v>26764</v>
      </c>
      <c r="C9">
        <v>27236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B10">
        <v>14426</v>
      </c>
      <c r="C10">
        <v>14624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B11">
        <v>8310</v>
      </c>
      <c r="C11">
        <v>8560</v>
      </c>
      <c r="D11" s="7">
        <v>0.05</v>
      </c>
      <c r="E11" s="6" t="str">
        <f t="shared" si="0"/>
        <v>PASS</v>
      </c>
    </row>
    <row r="12" spans="1:5" ht="14.45" customHeight="1" x14ac:dyDescent="0.25">
      <c r="B12" t="s">
        <v>29</v>
      </c>
      <c r="C12" t="s">
        <v>29</v>
      </c>
      <c r="D12" s="2"/>
      <c r="E12" s="2"/>
    </row>
    <row r="13" spans="1:5" ht="15" customHeight="1" x14ac:dyDescent="0.25">
      <c r="B13" t="s">
        <v>41</v>
      </c>
      <c r="C13" t="s">
        <v>42</v>
      </c>
    </row>
    <row r="14" spans="1:5" ht="15" customHeight="1" x14ac:dyDescent="0.25">
      <c r="B14" t="s">
        <v>43</v>
      </c>
      <c r="C14" t="s">
        <v>44</v>
      </c>
    </row>
  </sheetData>
  <mergeCells count="1">
    <mergeCell ref="B1:D1"/>
  </mergeCells>
  <conditionalFormatting sqref="D3:D8 D10:D11">
    <cfRule type="cellIs" dxfId="43" priority="2" operator="equal">
      <formula>"PASS"</formula>
    </cfRule>
  </conditionalFormatting>
  <conditionalFormatting sqref="D3:D8 D10:D11">
    <cfRule type="cellIs" dxfId="4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14.85546875" customWidth="1"/>
    <col min="4" max="4" width="5.85546875" customWidth="1"/>
  </cols>
  <sheetData>
    <row r="1" spans="1:5" ht="14.45" customHeight="1" x14ac:dyDescent="0.25">
      <c r="B1" s="24" t="s">
        <v>45</v>
      </c>
      <c r="C1" s="24"/>
      <c r="D1" s="24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41" priority="2" operator="equal">
      <formula>"PASS"</formula>
    </cfRule>
  </conditionalFormatting>
  <conditionalFormatting sqref="D3:D8 D10:D11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2022-05-04T10:51:27Z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2022-04-26T12:02:44Z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ed7ee32f-8f7b-4f08-a2c5-f7cd35c8a928</vt:lpwstr>
  </property>
  <property fmtid="{D5CDD505-2E9C-101B-9397-08002B2CF9AE}" pid="8" name="MSIP_Label_959a91ea-2073-4935-a795-8d5add99d027_ContentBits">
    <vt:lpwstr>0</vt:lpwstr>
  </property>
</Properties>
</file>