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5FAF7EB2-2EBC-4739-A2AF-67B2A9FF903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</sheets>
  <definedNames>
    <definedName name="_xlnm._FilterDatabase">Sheet2!$A$2:$E$85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5" l="1"/>
  <c r="E5" i="35"/>
  <c r="E4" i="35"/>
  <c r="E3" i="35"/>
  <c r="E6" i="34"/>
  <c r="E5" i="34"/>
  <c r="E4" i="34"/>
  <c r="E3" i="34"/>
  <c r="E6" i="33"/>
  <c r="E5" i="33"/>
  <c r="E4" i="33"/>
  <c r="E3" i="33"/>
  <c r="E6" i="32"/>
  <c r="E5" i="32"/>
  <c r="E4" i="32"/>
  <c r="E3" i="32"/>
  <c r="E6" i="31"/>
  <c r="E5" i="31"/>
  <c r="E4" i="31"/>
  <c r="E3" i="31"/>
  <c r="E6" i="30"/>
  <c r="E5" i="30"/>
  <c r="E4" i="30"/>
  <c r="E3" i="30"/>
  <c r="E6" i="29"/>
  <c r="E5" i="29"/>
  <c r="E4" i="29"/>
  <c r="E3" i="29"/>
  <c r="E6" i="28"/>
  <c r="E5" i="28"/>
  <c r="E4" i="28"/>
  <c r="E3" i="28"/>
  <c r="E6" i="27"/>
  <c r="E5" i="27"/>
  <c r="E4" i="27"/>
  <c r="E3" i="27"/>
  <c r="E6" i="26"/>
  <c r="E5" i="26"/>
  <c r="E4" i="26"/>
  <c r="E3" i="26"/>
  <c r="E6" i="25"/>
  <c r="E5" i="25"/>
  <c r="E4" i="25"/>
  <c r="E3" i="25"/>
  <c r="E6" i="24"/>
  <c r="E5" i="24"/>
  <c r="E4" i="24"/>
  <c r="E3" i="24"/>
  <c r="E6" i="23"/>
  <c r="E5" i="23"/>
  <c r="E4" i="23"/>
  <c r="E3" i="23"/>
  <c r="E6" i="22"/>
  <c r="E5" i="22"/>
  <c r="E4" i="22"/>
  <c r="E3" i="22"/>
  <c r="E6" i="21"/>
  <c r="E5" i="21"/>
  <c r="E4" i="21"/>
  <c r="E3" i="21"/>
  <c r="E6" i="20"/>
  <c r="E5" i="20"/>
  <c r="E4" i="20"/>
  <c r="E3" i="20"/>
  <c r="E6" i="19"/>
  <c r="E5" i="19"/>
  <c r="E4" i="19"/>
  <c r="E3" i="19"/>
  <c r="E6" i="18"/>
  <c r="E5" i="18"/>
  <c r="E4" i="18"/>
  <c r="E3" i="18"/>
  <c r="E6" i="17"/>
  <c r="E5" i="17"/>
  <c r="E4" i="17"/>
  <c r="E3" i="17"/>
  <c r="E6" i="16"/>
  <c r="E5" i="16"/>
  <c r="E4" i="16"/>
  <c r="E3" i="16"/>
  <c r="E6" i="15"/>
  <c r="E5" i="15"/>
  <c r="E4" i="15"/>
  <c r="E3" i="15"/>
  <c r="E8" i="14"/>
  <c r="E7" i="14"/>
  <c r="E6" i="14"/>
  <c r="E5" i="14"/>
  <c r="E4" i="14"/>
  <c r="E3" i="14"/>
  <c r="E6" i="13"/>
  <c r="E5" i="13"/>
  <c r="E4" i="13"/>
  <c r="E3" i="13"/>
  <c r="E6" i="12"/>
  <c r="E5" i="12"/>
  <c r="E4" i="12"/>
  <c r="E3" i="12"/>
  <c r="E6" i="11"/>
  <c r="E5" i="11"/>
  <c r="E4" i="11"/>
  <c r="E3" i="11"/>
  <c r="E6" i="10"/>
  <c r="E5" i="10"/>
  <c r="E4" i="10"/>
  <c r="E3" i="10"/>
  <c r="E6" i="9"/>
  <c r="E5" i="9"/>
  <c r="E4" i="9"/>
  <c r="E3" i="9"/>
  <c r="F39" i="8"/>
  <c r="E39" i="8"/>
  <c r="F38" i="8"/>
  <c r="E38" i="8"/>
  <c r="F37" i="8"/>
  <c r="F36" i="8"/>
  <c r="E36" i="8"/>
  <c r="F35" i="8"/>
  <c r="E35" i="8"/>
  <c r="K27" i="8"/>
  <c r="F27" i="8"/>
  <c r="E27" i="8"/>
  <c r="K26" i="8"/>
  <c r="F26" i="8"/>
  <c r="E26" i="8"/>
  <c r="K25" i="8"/>
  <c r="F25" i="8"/>
  <c r="E25" i="8"/>
  <c r="K24" i="8"/>
  <c r="F24" i="8"/>
  <c r="K23" i="8"/>
  <c r="F23" i="8"/>
  <c r="E23" i="8"/>
  <c r="K22" i="8"/>
  <c r="F22" i="8"/>
  <c r="E22" i="8"/>
  <c r="K21" i="8"/>
  <c r="F21" i="8"/>
  <c r="K20" i="8"/>
  <c r="E20" i="8"/>
  <c r="K19" i="8"/>
  <c r="E19" i="8"/>
  <c r="K18" i="8"/>
  <c r="E18" i="8"/>
  <c r="K17" i="8"/>
  <c r="E17" i="8"/>
  <c r="K16" i="8"/>
  <c r="E16" i="8"/>
  <c r="K15" i="8"/>
  <c r="E15" i="8"/>
  <c r="K14" i="8"/>
  <c r="E14" i="8"/>
  <c r="K13" i="8"/>
  <c r="E13" i="8"/>
  <c r="K12" i="8"/>
  <c r="E12" i="8"/>
  <c r="E6" i="8"/>
  <c r="E5" i="8"/>
  <c r="E4" i="8"/>
  <c r="E3" i="8"/>
  <c r="E6" i="7"/>
  <c r="E5" i="7"/>
  <c r="E4" i="7"/>
  <c r="E3" i="7"/>
  <c r="E6" i="6"/>
  <c r="E5" i="6"/>
  <c r="E4" i="6"/>
  <c r="E3" i="6"/>
  <c r="E6" i="5"/>
  <c r="E5" i="5"/>
  <c r="E4" i="5"/>
  <c r="E3" i="5"/>
  <c r="E6" i="4"/>
  <c r="E5" i="4"/>
  <c r="E4" i="4"/>
  <c r="E3" i="4"/>
  <c r="E8" i="3"/>
  <c r="E7" i="3"/>
  <c r="E6" i="3"/>
  <c r="E5" i="3"/>
  <c r="E4" i="3"/>
  <c r="E3" i="3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<sst xmlns="http://schemas.openxmlformats.org/spreadsheetml/2006/main" count="721" uniqueCount="124">
  <si>
    <t>Sodexo Retirement Plan</t>
  </si>
  <si>
    <t>MySI Name / Title</t>
  </si>
  <si>
    <t>Master Data</t>
  </si>
  <si>
    <t>Actual Data</t>
  </si>
  <si>
    <t>TOLERANCE</t>
  </si>
  <si>
    <t>Result</t>
  </si>
  <si>
    <t>Total member contributions</t>
  </si>
  <si>
    <t>Total member contributions-1 month ago</t>
  </si>
  <si>
    <t>Payroll</t>
  </si>
  <si>
    <t>Transfer amount</t>
  </si>
  <si>
    <t>Non-Payroll</t>
  </si>
  <si>
    <t>Payroll Regular Employer</t>
  </si>
  <si>
    <t>Payroll Regular Employee</t>
  </si>
  <si>
    <t>Payroll Single Employer</t>
  </si>
  <si>
    <t>£0</t>
  </si>
  <si>
    <t>Payroll Single Employee</t>
  </si>
  <si>
    <t>Pension</t>
  </si>
  <si>
    <t>AVC</t>
  </si>
  <si>
    <t>Intra Scheme</t>
  </si>
  <si>
    <t>AVC Intra Scheme</t>
  </si>
  <si>
    <t>Non-Payroll Regular Employer</t>
  </si>
  <si>
    <t>set to no - varys too much</t>
  </si>
  <si>
    <t>Non-Payroll Regular Employee</t>
  </si>
  <si>
    <t>Non-Payroll Single Employer</t>
  </si>
  <si>
    <t>Non-Payroll Single Employee</t>
  </si>
  <si>
    <t>Age Band Filter</t>
  </si>
  <si>
    <t>Filter is displayed</t>
  </si>
  <si>
    <t>Company Name Filter</t>
  </si>
  <si>
    <t>Gender Filter</t>
  </si>
  <si>
    <t>Gone Away Indicator Filter</t>
  </si>
  <si>
    <t>Group Scheme Type Filter</t>
  </si>
  <si>
    <t>Member Status Filter</t>
  </si>
  <si>
    <t>Scheme ID Filter</t>
  </si>
  <si>
    <t>Year/Month Filter</t>
  </si>
  <si>
    <t>Contribution Date Filter</t>
  </si>
  <si>
    <t>Scheme Category Description Filter</t>
  </si>
  <si>
    <t>Payroll - Analysis page</t>
  </si>
  <si>
    <t>Employee Single Contribution</t>
  </si>
  <si>
    <t>Employee Reg Contribution</t>
  </si>
  <si>
    <t>Employer Reg Contribution</t>
  </si>
  <si>
    <t>Employer Single Contribution</t>
  </si>
  <si>
    <t>Non-Payroll - Analysis page</t>
  </si>
  <si>
    <t>Transfer Amount</t>
  </si>
  <si>
    <t>Pension Amount</t>
  </si>
  <si>
    <t>Intra scheme amount</t>
  </si>
  <si>
    <t>AVC intra scheme</t>
  </si>
  <si>
    <t>Billing Group Name Filter</t>
  </si>
  <si>
    <t>National Insurance No Filter</t>
  </si>
  <si>
    <t>Show or Hide Security Filter</t>
  </si>
  <si>
    <t>Map - Avg Contribution by Postcode</t>
  </si>
  <si>
    <t>Map is displayed</t>
  </si>
  <si>
    <t>Line Chart - Contributions by Gender</t>
  </si>
  <si>
    <t>Displayed</t>
  </si>
  <si>
    <t>Bar Chart - Total Contributions vs Last Year</t>
  </si>
  <si>
    <t>Bar Chart - Contribution by Age and Gender</t>
  </si>
  <si>
    <t>Table - Payroll Information</t>
  </si>
  <si>
    <t>["GF61865001BG01 - Sodexo - Monthly Paid(BG01)","30/04/2022","10/05/2022","£1,404,082.46","£1,595,445.44","£2,999,527.90","31/05/2022","10/06/2022","£1,376,412.93","£1,553,613.26","£2,930,026.19","30/06/2022","07/07/2022","£1,415,807.36","£1,570,134.65","£2,985,942.01","GF61865001BG06 - Sodexo Ltd - AE Weekly Paid(BG06)","24/04/2022","21/04/2022","£55,164.05","£28,314.85","£83,478.90","01/05/2022","28/04/2022","£45,452.41","£24,018.50","£69,470.91","08/05/2022","05/05/2022","£44,708.95","£23,553.24","£68,262.19","15/05/2022","13/05/2022","£55,430.78","£28,592.80","£84,023.58","22/05/2022","23/05/2022","£40,718.38","£21,856.81","£62,575.19","29/05/2022","26/05/2022","£38,846.54","£21,167.46","£60,014.00","05/06/2022","06/06/2022","£34,791.50","£18,773.11","£53,564.61","12/06/2022","09/06/2022","£37,809.24","£20,123.30","£57,932.54","19/06/2022","16/06/2022","£33,743.21","£18,325.24","£52,068.45","26/06/2022","23/06/2022","£37,866.68","£20,243.17","£58,109.85","03/07/2022","30/06/2022","£39,104.97","£20,752.21","£59,857.18","10/07/2022","07/07/2022","£35,637.74","£19,415.74","£55,053.48","10/07/2022","14/07/2022","£0","£7.10","£7.10","17/07/2022","14/07/2022","£32,160.65","£17,424.71","£49,585.36"]</t>
  </si>
  <si>
    <t>["GF61865001BG01 - Sodexo - Monthly Paid(BG01)","30/04/2022","10/05/2022","£1,404,082.46","£1,595,202.02","£2,999,284.48","31/05/2022","10/06/2022","£1,376,412.93","£1,553,369.84","£2,929,782.77","30/06/2022","07/07/2022","£1,415,807.36","£1,569,891.23","£2,985,698.59","GF61865001BG06 - Sodexo Ltd - AE Weekly Paid(BG06)","01/05/2022","28/04/2022","£45,452.41","£24,018.50","£69,470.91","08/05/2022","05/05/2022","£44,708.95","£23,553.24","£68,262.19","15/05/2022","13/05/2022","£55,430.78","£28,592.80","£84,023.58","22/05/2022","23/05/2022","£40,718.38","£21,856.81","£62,575.19","29/05/2022","26/05/2022","£38,846.54","£21,167.46","£60,014.00","05/06/2022","06/06/2022","£34,791.50","£18,773.11","£53,564.61","12/06/2022","09/06/2022","£37,809.24","£20,123.30","£57,932.54","19/06/2022","16/06/2022","£33,743.21","£18,325.24","£52,068.45","26/06/2022","23/06/2022","£37,866.68","£20,243.17","£58,109.85","03/07/2022","30/06/2022","£39,073.09","£20,736.91","£59,810","10/07/2022","07/07/2022","£35,609.45","£19,409.27","£55,018.72","17/07/2022","14/07/2022","£32,125.47","£17,414.93","£49,540.40","24/07/2022","21/07/2022","£32,646.85","£17,693.41","£50,340.26","GF61865001BG08 - SGS Monthly Paid(BG08)","30/04/2022","10/05/2022","£16,033.39","£147,583.53","£163,616.92"]</t>
  </si>
  <si>
    <t>Table - Contributions Detail</t>
  </si>
  <si>
    <t>["Receipt Date","Policy Number","Employee Single Contribution","Billing Group","Employer Single Contribution","Category Description","Employee Regular Contribution","Employer Regular Contribution","Total Contribution","Transfer Amount","Pension Transfer Amount","AVC Transfer Amount"]</t>
  </si>
  <si>
    <t>Table - Contributions Detail (Contract Based Scheme)</t>
  </si>
  <si>
    <t>["18/05/2022","2402947101","£0.00","(is missing)","£0.00","Sodexo Ltd - Monthly Paid","£0.00","£0.00","£34,970","£34,969.78","£34,969.78","£0.00","06/07/2022","2559430601","£0.00","(is missing)","£0.00","Sodexo Ltd - Monthly Paid","£0.00","£0.00","£4,188","£4,187.90","£4,187.90","£0.00","13/07/2022","2096934101","£0.00","(is missing)","£0.00","Sodexo Ltd - Monthly Paid","£0.00","£0.00","£5,178","£5,178.47","£5,178.47","£0.00","27/04/2022","2425126401","£0.00","(is missing)","£0.00","Sodexo Ltd - Monthly Paid","£0.00","£0.00","£14,318","£14,317.58","£14,317.58","£0.00","04/07/2022","2544926101","£0.00","(is missing)","£0.00","Sodexo Ltd - Monthly Paid","£31.25","£0.00","£31","£0.00","£0.00","£0.00","17/05/2022","2651905501","£0.00","(is missing)","£0.00","Sodexo Ltd - Monthly Paid","£0.00","£0.00","£557","£556.79","£556.79","£0.00","14/06/2022","2651905501","£0.00","(is missing)","£0.00","Sodexo Ltd - Monthly Paid","£0.00","£0.00","£200","£199.58","£199.58","£0.00","27/06/2022","2651905501","£0.00","(is missing)","£0.00","Sodexo Ltd - Monthly Paid","£0.00","£0.00","£563","£562.73","£562.73","£0.00","23/06/2022","2324179101","£1,250.00","(is missing)","£0.00","Sodexo Ltd - Monthly Paid","£0.00","£0.00","£1,250","£0.00","£0.00","£0.00","03/05/2022","2317941301","£0.00","(is missing)","£0.00","Sodexo Ltd - Monthly Paid","£0.00","£0.00","£609","£608.60","£608.60","£0.00","05/07/2022","2392591301","£0.00","(is missing)","£0.00","Sodexo Ltd - AE Weekly Paid","£0.00","£0.00","£3,302","£3,301.68","£3,301.68","£0.00","13/05/2022","2608058501","£0.00","(is missing)","£0.00","Sodexo Ltd - AE Weekly Paid","£9.75","£4.68","£14","£0.00","£0.00","£0.00","05/05/2022","2866845401","£0.00","(is missing)","£0.00","Sodexo Ltd - AE Weekly Paid","£75.00","£0.00","£75","£0.00","£0.00","£0.00","06/06/2022","2866845401","£0.00","(is missing)","£0.00","Sodexo Ltd - AE Weekly Paid","£75.00","£0.00","£75","£0.00","£0.00","£0.00","05/07/2022","2866845401","£0.00","(is missing)","£0.00","Sodexo Ltd - AE Weekly Paid","£75.00","£0.00","£75","£0.00","£0.00","£0.00","17/05/2022","2143793501","£0.00","(is missing)","£0.00","Sodexo Ltd - AE Weekly Paid","£0.00","£0.00","£21,567","£21,567.03","£21,567.03","£0.00","17/06/2022","2286787501","£0.00","(is missing)","£0.00","Sodexo Ltd - Monthly Paid","£0.00","£0.00","£400","£399.94","£399.94","£0.00","17/05/2022","2148009001","£0.00","(is missing)","£0.00","Sodexo Ltd - Monthly Paid","£0.00","£0.00","£48,958","£48,958.16","£48,958.16","£0.00","01/06/2022","2439619501","£0.00","(is missing)","£0.00","Sodexo Ltd - Monthly Paid","£0.00","£0.00","£14,960","£14,960.48","£14,960.48","£0.00","12/05/2022","2344690601","£0.00","(is missing)","£0.00","Sodexo Ltd - Monthly Paid","£0.00","£0.00","£11,543","£11,542.96","£11,542.96","£0.00","21/06/2022","2311969001","£0.00","(is missing)","£0.00","Sodexo Ltd - Monthly Paid","£0.00","£0.00","£6,020","£6,020.22","£6,020.22","£0.00","14/07/2022","2498641601","£0.00","(is missing)","£0.00","Sodexo Ltd - Monthly Paid","£0.00","£0.00","£6,207","£6,206.99","£6,206.99","£0.00","01/07/2022","2334360301","£30,000.00","(is missing)","£0.00","Sodexo Ltd - Monthly Paid","£0.00","£0.00","£30,000","£0.00","£0.00","£0.00","07/06/2022","2666034301","£0.00","(is missing)","£0.00","Sodexo Ltd - Monthly Paid","£0.00","£0.00","£228","£227.94","£227.94","£0.00","04/05/2022","2372164301","£0.00","(is missing)","£0.00","Sodexo Ltd - AE Weekly Paid","£0.00","£0.00","£3,429","£3,429.21","£3,429.21","£0.00"]</t>
  </si>
  <si>
    <t>["18/05/2022","2402947101","£0.00","(is missing)","£0.00","Sodexo Ltd - Monthly Paid","£0.00","£0.00","£34,970","£34,969.78","£34,969.78","£0.00","06/07/2022","2559430601","£0.00","(is missing)","£0.00","Sodexo Ltd - Monthly Paid","£0.00","£0.00","£4,188","£4,187.90","£4,187.90","£0.00","13/07/2022","2096934101","£0.00","(is missing)","£0.00","Sodexo Ltd - Monthly Paid","£0.00","£0.00","£5,178","£5,178.47","£5,178.47","£0.00","11/07/2022","2771802601","£0.00","(is missing)","£0.00","Sodexo Ltd - Monthly Paid","£0.00","£0.00","£11,331","£11,331.08","£11,331.08","£0.00","27/04/2022","2425126401","£0.00","(is missing)","£0.00","Sodexo Ltd - Monthly Paid","£0.00","£0.00","£14,318","£14,317.58","£14,317.58","£0.00","04/07/2022","2544926101","£0.00","(is missing)","£0.00","Sodexo Ltd - Monthly Paid","£31.25","£0.00","£31","£0.00","£0.00","£0.00","17/05/2022","2651905501","£0.00","(is missing)","£0.00","Sodexo Ltd - Monthly Paid","£0.00","£0.00","£557","£556.79","£556.79","£0.00","14/06/2022","2651905501","£0.00","(is missing)","£0.00","Sodexo Ltd - Monthly Paid","£0.00","£0.00","£200","£199.58","£199.58","£0.00","27/06/2022","2651905501","£0.00","(is missing)","£0.00","Sodexo Ltd - Monthly Paid","£0.00","£0.00","£563","£562.73","£562.73","£0.00","23/06/2022","2324179101","£1,250.00","(is missing)","£0.00","Sodexo Ltd - Monthly Paid","£0.00","£0.00","£1,250","£0.00","£0.00","£0.00","03/05/2022","2317941301","£0.00","(is missing)","£0.00","Sodexo Ltd - Monthly Paid","£0.00","£0.00","£609","£608.60","£608.60","£0.00","05/07/2022","2392591301","£0.00","(is missing)","£0.00","Sodexo Ltd - AE Weekly Paid","£0.00","£0.00","£3,302","£3,301.68","£3,301.68","£0.00","13/05/2022","2608058501","£0.00","(is missing)","£0.00","Sodexo Ltd - AE Weekly Paid","£9.75","£4.68","£14","£0.00","£0.00","£0.00","05/05/2022","2866845401","£0.00","(is missing)","£0.00","Sodexo Ltd - AE Weekly Paid","£75.00","£0.00","£75","£0.00","£0.00","£0.00","06/06/2022","2866845401","£0.00","(is missing)","£0.00","Sodexo Ltd - AE Weekly Paid","£75.00","£0.00","£75","£0.00","£0.00","£0.00","05/07/2022","2866845401","£0.00","(is missing)","£0.00","Sodexo Ltd - AE Weekly Paid","£75.00","£0.00","£75","£0.00","£0.00","£0.00","17/05/2022","2143793501","£0.00","(is missing)","£0.00","Sodexo Ltd - AE Weekly Paid","£0.00","£0.00","£21,567","£21,567.03","£21,567.03","£0.00","10/05/2022","2559826101","£0.00","(is missing)","£0.00","Sodexo Ltd - Monthly Paid","£0.00","£243.42","£243","£0.00","£0.00","£0.00","10/06/2022","2559826101","£0.00","(is missing)","£0.00","Sodexo Ltd - Monthly Paid","£0.00","£243.42","£243","£0.00","£0.00","£0.00","07/07/2022","2559826101","£0.00","(is missing)","£0.00","Sodexo Ltd - Monthly Paid","£0.00","£243.42","£243","£0.00","£0.00","£0.00","17/06/2022","2286787501","£0.00","(is missing)","£0.00","Sodexo Ltd - Monthly Paid","£0.00","£0.00","£400","£399.94","£399.94","£0.00","17/05/2022","2148009001","£0.00","(is missing)","£0.00","Sodexo Ltd - Monthly Paid","£0.00","£0.00","£48,958","£48,958.16","£48,958.16","£0.00","01/06/2022","2439619501","£0.00","(is missing)","£0.00","Sodexo Ltd - Monthly Paid","£0.00","£0.00","£14,960","£14,960.48","£14,960.48","£0.00","12/05/2022","2344690601","£0.00","(is missing)","£0.00","Sodexo Ltd - Monthly Paid","£0.00","£0.00","£11,543","£11,542.96","£11,542.96","£0.00","21/06/2022","2311969001","£0.00","(is missing)","£0.00","Sodexo Ltd - Monthly Paid","£0.00","£0.00","£6,020","£6,020.22","£6,020.22","£0.00"]</t>
  </si>
  <si>
    <t>Date Filter</t>
  </si>
  <si>
    <t>Sainsbury's Retirement Plan</t>
  </si>
  <si>
    <t>Working Correctly</t>
  </si>
  <si>
    <t>["GF71965001BG04 - SSC, LOGISTICS &amp; SSL DIRECTORS(BG04)","02/04/2022","21/04/2022","£0","£184.30","£184.30","30/04/2022","21/04/2022","£229,728.63","£3,134,998.14","£3,364,726.77","30/04/2022","16/05/2022","£0","£378.48","£378.48","28/05/2022","16/05/2022","£222,880.17","£3,175,207.57","£3,398,087.74","28/05/2022","23/06/2022","£0","£366.12","£366.12","25/06/2022","23/06/2022","£218,964.20","£3,395,433.30","£3,614,397.50","25/06/2022","13/07/2022","£0","£476.80","£476.80","23/07/2022","13/07/2022","£277,512.84","£3,520,826.12","£3,798,338.96","GF71965001BG05 - BANK HCM(BG05)","30/04/2022","22/04/2022","£12,329.29","£333,838.92","£346,168.21","28/05/2022","17/05/2022","£12,833.91","£340,779.70","£353,613.61","25/06/2022","16/06/2022","£13,409.96","£366,315.12","£379,725.08","23/07/2022","13/07/2022","£19,139.72","£356,098.20","£375,237.92","GF71965001BG06 - RETAIL HCM(BG06)","30/04/2022","21/04/2022","£1,321,611.30","£6,096,134.55","£7,417,745.85","28/05/2022","16/05/2022","£1,312,182.57","£6,449,557.37","£7,761,739.94","25/06/2022","21/06/2022","£1,343,246.68","£6,823,850.57","£8,167,097.25","25/06/2022","15/07/2022","£0","£288.48","£288.48","23/07/2022","15/07/2022","£1,532,987.16","£6,289,850.50","£7,822,837.66"]</t>
  </si>
  <si>
    <t>["GF71965001BG04 - SSC, LOGISTICS &amp; SSL DIRECTORS(BG04)","30/04/2022","16/05/2022","£0","£378.48","£378.48","28/05/2022","16/05/2022","£222,880.17","£3,175,207.57","£3,398,087.74","28/05/2022","23/06/2022","£0","£366.12","£366.12","25/06/2022","23/06/2022","£218,964.20","£3,395,539.32","£3,614,503.52","25/06/2022","13/07/2022","£0","£393.82","£393.82","23/07/2022","13/07/2022","£276,378.82","£3,520,415.64","£3,796,794.46","GF71965001BG05 - BANK HCM(BG05)","28/05/2022","17/05/2022","£12,833.91","£340,779.70","£353,613.61","25/06/2022","16/06/2022","£13,409.96","£366,315.12","£379,725.08","23/07/2022","13/07/2022","£19,315.20","£356,101.89","£375,417.09","GF71965001BG06 - RETAIL HCM(BG06)","28/05/2022","16/05/2022","£1,312,182.57","£6,449,557.37","£7,761,739.94","25/06/2022","21/06/2022","£1,343,004.23","£6,823,493.22","£8,166,497.45","25/06/2022","15/07/2022","£0","£377.30","£377.30","23/07/2022","15/07/2022","£1,534,966.00","£6,293,343.08","£7,828,309.08"]</t>
  </si>
  <si>
    <t>["30/06/2022","2514088201","£0.00","(is missing)","£0.00","New Members","£0.00","£0.00","£24,252","£24,251.53","£24,251.53","£0.00","16/05/2022","2635881601","£0.00","(is missing)","£0.00","New Members","£22.62","£22.62","£45","£0.00","£0.00","£0.00","28/04/2022","2451073101","£0.00","(is missing)","£0.00","Ex Stakeholder &amp; SIPP Members","£0.00","£0.00","£6,516","£6,516.14","£6,516.14","£0.00","26/04/2022","2934763101","£0.00","(is missing)","£0.00","Ex Stakeholder &amp; SIPP Members","£0.00","£0.00","£15,318","£15,318.10","£15,318.10","£0.00","06/06/2022","2502073101","£0.00","(is missing)","£0.00","Ex Stakeholder &amp; SIPP Members","£0.00","£0.00","£6,256","£6,256.05","£6,256.05","£0.00","06/07/2022","2115663101","£0.00","(is missing)","£0.00","Ex Stakeholder &amp; SIPP Members","£0.00","£0.00","£7,940","£7,939.85","£7,939.85","£0.00","27/05/2022","2568963101","£0.00","(is missing)","£0.00","Ex Stakeholder &amp; SIPP Members","£0.00","£0.00","£10,510","£10,509.61","£10,509.61","£0.00","18/05/2022","2614396401","£0.00","(is missing)","£0.00","New Members","£0.00","£0.00","£2,936","£2,936.35","£2,936.35","£0.00","16/05/2022","2935881601","£0.00","(is missing)","£0.00","New Members","£99.15","£99.15","£198","£0.00","£0.00","£0.00","28/06/2022","2687989501","£0.00","(is missing)","£0.00","New Members","£0.00","£0.00","£5,918","£5,917.66","£5,917.66","£0.00","23/06/2022","2235514101","£0.00","(is missing)","£0.00","New Members","£14.90","£14.90","£30","£0.00","£0.00","£0.00","30/06/2022","2674994201","£0.00","(is missing)","£0.00","New Members","£0.00","£0.00","£679","£679.31","£679.31","£0.00","21/04/2022","2628721601","£0.00","(is missing)","£0.00","New Members","£35.62","£35.62","£71","£0.00","£0.00","£0.00","17/06/2022","2500346501","£0.00","(is missing)","£0.00","New Members","£0.00","£0.00","£902","£901.76","£901.76","£0.00","21/04/2022","2577064101","£0.00","(is missing)","£0.00","New Members","£0.00","£400.50","£401","£0.00","£0.00","£0.00","21/06/2022","2415233101","£0.00","(is missing)","£0.00","New Members","£41.76","£41.76","£84","£0.00","£0.00","£0.00","20/05/2022","2485263101","£39,687.50","(is missing)","£0.00","Ex Stakeholder &amp; SIPP Members","£0.00","£0.00","£39,688","£0.00","£0.00","£0.00","05/05/2022","2348663101","£0.00","(is missing)","£0.00","Ex Stakeholder &amp; SIPP Members","£0.00","£0.00","£47,461","£47,461.40","£47,461.40","£0.00","09/05/2022","2941173101","£937.50","(is missing)","£0.00","Ex Stakeholder &amp; SIPP Members","£0.00","£0.00","£938","£0.00","£0.00","£0.00","25/05/2022","2941173101","£2,500.00","(is missing)","£0.00","Ex Stakeholder &amp; SIPP Members","£0.00","£0.00","£2,500","£0.00","£0.00","£0.00","30/05/2022","2120901601","£0.00","(is missing)","£0.00","New Members","£0.00","£0.00","£22,848","£22,847.68","£22,847.68","£0.00","21/04/2022","2115481601","£0.00","(is missing)","£0.00","New Members","£48.28","£48.28","£97","£0.00","£0.00","£0.00","16/05/2022","2115481601","£0.00","(is missing)","£0.00","New Members","£65.40","£65.40","£131","£0.00","£0.00","£0.00","18/05/2022","2786101201","£2,500.00","(is missing)","£0.00","New Members","£0.00","£0.00","£2,500","£0.00","£0.00","£0.00","04/05/2022","2853573101","£1,000.00","(is missing)","£0.00","Ex Stakeholder &amp; SIPP Members","£0.00","£0.00","£1,000","£0.00","£0.00","£0.00"]</t>
  </si>
  <si>
    <t>["30/06/2022","2514088201","£0.00","(is missing)","£0.00","New Members","£0.00","£0.00","£24,252","£24,251.53","£24,251.53","£0.00","16/05/2022","2635881601","£0.00","(is missing)","£0.00","New Members","£22.62","£22.62","£45","£0.00","£0.00","£0.00","28/04/2022","2451073101","£0.00","(is missing)","£0.00","Ex Stakeholder &amp; SIPP Members","£0.00","£0.00","£6,516","£6,516.14","£6,516.14","£0.00","26/04/2022","2934763101","£0.00","(is missing)","£0.00","Ex Stakeholder &amp; SIPP Members","£0.00","£0.00","£15,318","£15,318.10","£15,318.10","£0.00","06/06/2022","2502073101","£0.00","(is missing)","£0.00","Ex Stakeholder &amp; SIPP Members","£0.00","£0.00","£6,256","£6,256.05","£6,256.05","£0.00","06/07/2022","2115663101","£0.00","(is missing)","£0.00","Ex Stakeholder &amp; SIPP Members","£0.00","£0.00","£7,940","£7,939.85","£7,939.85","£0.00","27/05/2022","2568963101","£0.00","(is missing)","£0.00","Ex Stakeholder &amp; SIPP Members","£0.00","£0.00","£10,510","£10,509.61","£10,509.61","£0.00","18/05/2022","2614396401","£0.00","(is missing)","£0.00","New Members","£0.00","£0.00","£2,936","£2,936.35","£2,936.35","£0.00","16/05/2022","2935881601","£0.00","(is missing)","£0.00","New Members","£99.15","£99.15","£198","£0.00","£0.00","£0.00","28/06/2022","2687989501","£0.00","(is missing)","£0.00","New Members","£0.00","£0.00","£5,918","£5,917.66","£5,917.66","£0.00","23/06/2022","2235514101","£0.00","(is missing)","£0.00","New Members","£14.90","£14.90","£30","£0.00","£0.00","£0.00","30/06/2022","2674994201","£0.00","(is missing)","£0.00","New Members","£0.00","£0.00","£679","£679.31","£679.31","£0.00","07/07/2022","2796337401","£0.00","(is missing)","£0.00","New Members","£0.00","£0.00","£181","£180.54","£180.54","£0.00","17/06/2022","2500346501","£0.00","(is missing)","£0.00","New Members","£0.00","£0.00","£902","£901.76","£901.76","£0.00","21/06/2022","2415233101","£0.00","(is missing)","£0.00","New Members","£41.76","£41.76","£84","£0.00","£0.00","£0.00","20/05/2022","2485263101","£39,687.50","(is missing)","£0.00","Ex Stakeholder &amp; SIPP Members","£0.00","£0.00","£39,688","£0.00","£0.00","£0.00","05/05/2022","2348663101","£0.00","(is missing)","£0.00","Ex Stakeholder &amp; SIPP Members","£0.00","£0.00","£47,461","£47,461.40","£47,461.40","£0.00","09/05/2022","2941173101","£937.50","(is missing)","£0.00","Ex Stakeholder &amp; SIPP Members","£0.00","£0.00","£938","£0.00","£0.00","£0.00","25/05/2022","2941173101","£2,500.00","(is missing)","£0.00","Ex Stakeholder &amp; SIPP Members","£0.00","£0.00","£2,500","£0.00","£0.00","£0.00","30/05/2022","2120901601","£0.00","(is missing)","£0.00","New Members","£0.00","£0.00","£22,848","£22,847.68","£22,847.68","£0.00","16/05/2022","2115481601","£0.00","(is missing)","£0.00","New Members","£65.40","£65.40","£131","£0.00","£0.00","£0.00","18/05/2022","2786101201","£2,500.00","(is missing)","£0.00","New Members","£0.00","£0.00","£2,500","£0.00","£0.00","£0.00","04/05/2022","2853573101","£1,000.00","(is missing)","£0.00","Ex Stakeholder &amp; SIPP Members","£0.00","£0.00","£1,000","£0.00","£0.00","£0.00","06/06/2022","2853573101","£1,000.00","(is missing)","£0.00","Ex Stakeholder &amp; SIPP Members","£0.00","£0.00","£1,000","£0.00","£0.00","£0.00","04/07/2022","2853573101","£1,000.00","(is missing)","£0.00","Ex Stakeholder &amp; SIPP Members","£0.00","£0.00","£1,000","£0.00","£0.00","£0.00"]</t>
  </si>
  <si>
    <t>THE TESCO RETIREMENT SAVINGS PLAN</t>
  </si>
  <si>
    <t>£84,418,515</t>
  </si>
  <si>
    <t>£14,390,841</t>
  </si>
  <si>
    <t>£84,412</t>
  </si>
  <si>
    <t>["08/26/2021","2642167401","£0.00","TRSP BG01(BG01)","£0.00","TRSP Non Senior","£34.50","£34.50","£69","£0.00","£0.00","£0.00","08/26/2021","2420843201","£0.00","TRSP BG01(BG01)","£0.00","TRSP Non Senior","£0.00","£652.92","£653","£0.00","£0.00","£0.00","08/26/2021","2113862201","£0.00","TRSP BG01(BG01)","£0.00","TRSP Non Senior","£17.33","£17.33","£35","£0.00","£0.00","£0.00","08/26/2021","2275311401","£0.00","TRSP BG01(BG01)","£0.00","TRSP Non Senior","£32.39","£32.39","£65","£0.00","£0.00","£0.00","08/26/2021","2089469401","£0.00","TRSP BG01(BG01)","£0.00","TRSP Non Senior","£32.64","£32.64","£65","£0.00","£0.00","£0.00","08/26/2021","2711111401","£0.00","TRSP BG01(BG01)","£0.00","TRSP Non Senior","£0.00","£175.06","£175","£0.00","£0.00","£0.00","08/26/2021","2598072201","£0.00","TRSP BG01(BG01)","£0.00","TRSP Non Senior","£17.98","£17.97","£36","£0.00","£0.00","£0.00","08/26/2021","2401882201","£0.00","TRSP BG01(BG01)","£0.00","TRSP Non Senior","£0.00","£30.13","£30","£0.00","£0.00","£0.00","08/26/2021","2953028301","£0.00","TRSP BG01(BG01)","£0.00","TRSP Non Senior","£0.00","£130.04","£130","£0.00","£0.00","£0.00","08/26/2021","2193573201","£0.00","TRSP BG01(BG01)","£0.00","TRSP Non Senior","£0.00","£150.76","£151","£0.00","£0.00","£0.00","08/11/2021","2576593401","£0.00","Booker Lunar(BG04)","£0.00","Booker","£0.00","£122.64","£123","£0.00","£0.00","£0.00","08/26/2021","2366427201","£0.00","TRSP BG01(BG01)","£0.00","TRSP Non Senior","£19.50","£19.50","£39","£0.00","£0.00","£0.00","08/26/2021","2605114501","£0.00","TRSP BG01(BG01)","£0.00","TRSP Non Senior","£0.00","£167.90","£168","£0.00","£0.00","£0.00","08/26/2021","2086353201","£0.00","TRSP BG01(BG01)","£0.00","TRSP Non Senior","£0.00","£109.30","£109","£0.00","£0.00","£0.00","08/26/2021","2021682201","£0.00","TRSP BG01(BG01)","£0.00","TRSP Non Senior","£52.13","£52.13","£104","£0.00","£0.00","£0.00","08/26/2021","2844352201","£0.00","TRSP BG01(BG01)","£0.00","TRSP Non Senior","£83.70","£83.70","£167","£0.00","£0.00","£0.00","08/26/2021","2135892201","£0.00","TRSP BG01(BG01)","£0.00","TRSP Non Senior","£28.05","£28.05","£56","£0.00","£0.00","£0.00","08/26/2021","2160843201","£0.00","TRSP BG01(BG01)","£0.00","TRSP Non Senior","£0.00","£198.38","£198","£0.00","£0.00","£0.00","09/07/2021","2066893401","£0.00","Booker Lunar(BG04)","£0.00","Booker","£0.00","£117.60","£118","£0.00","£0.00","£0.00","08/26/2021","2743323201","£0.00","TRSP BG01(BG01)","£0.00","TRSP Non Senior","£52.45","£52.45","£105","£0.00","£0.00","£0.00","08/26/2021","2259589201","£0.00","TRSP BG01(BG01)","£0.00","TRSP Non Senior","£53.53","£53.52","£107","£0.00","£0.00","£0.00","08/26/2021","2553134201","£0.00","TRSP BG01(BG01)","£0.00","TRSP Non Senior","£0.00","£106.06","£106","£0.00","£0.00","£0.00","08/26/2021","2600190301","£0.00","TRSP BG01(BG01)","£0.00","TRSP Non Senior","£0.00","£105.88","£106","£0.00","£0.00","£0.00","08/26/2021","2041712401","£0.00","TRSP BG01(BG01)","£0.00","TRSP Non Senior","£40.93","£40.92","£82","£0.00","£0.00","£0.00","08/26/2021","2813162401","£0.00","TRSP BG01(BG01)","£0.00","TRSP Non Senior","£29.95","£59.93","£90","£0.00","£0.00","£0.00","08/26/2021","2373910501","£0.00","TRSP BG01(BG01)","£0.00","TRSP Non Senior","£68.14","£68.14","£136","£0.00","£0.00","£0.00","08/26/2021","2616572201","£0.00","TRSP BG01(BG01)","£0.00","TRSP Non Senior","£29.14","£29.14","£58","£0.00","£0.00","£0.00","08/26/2021","2961253201","£0.00","TRSP BG01(BG01)","£0.00","TRSP Non Senior","£31.25","£31.25","£63","£0.00","£0.00","£0.00","08/26/2021","2867415401","£0.00","TRSP BG01(BG01)","£0.00","TRSP Non Senior","£4.60","£4.60","£9","£0.00","£0.00","£0.00","08/26/2021","2620542201","£0.00","TRSP BG01(BG01)","£0.00","TRSP Non Senior","£27.90","£27.90","£56","£0.00","£0.00","£0.00","08/26/2021","2827342201","£0.00","TRSP BG01(BG01)","£0.00","TRSP Non Senior","£0.00","£125.96","£126","£0.00","£0.00","£0.00","08/26/2021","2849334201","£0.00","TRSP BG01(BG01)","£0.00","TRSP Non Senior","£25.30","£25.30","£51","£0.00","£0.00","£0.00","08/26/2021","2214167401","£0.00","TRSP BG01(BG01)","£0.00","TRSP Non Senior","£32.66","£32.66","£65","£0.00","£0.00","£0.00"]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</si>
  <si>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</si>
  <si>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</si>
  <si>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</si>
  <si>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</si>
  <si>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</si>
  <si>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</si>
  <si>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</si>
  <si>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</si>
  <si>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YOUR M &amp; S PENSION SAVING PLAN</t>
  </si>
  <si>
    <t>1 month ago</t>
  </si>
  <si>
    <t>["21/04/2022","2428721201","£0.00","SSC, LOGISTICS &amp; SSL DIRECTORS(BG04)","£0.00","New Members","£0.00","£861.54","£862","£0.00","£0.00","£0.00","21/04/2022","2645032401","£0.00","RETAIL HCM(BG06)","£0.00","New Members","£0.00","£104.44","£104","£0.00","£0.00","£0.00","22/02/2022","2726337001","£0.00","SSC, LOGISTICS &amp; SSL DIRECTORS(BG04)","£0.00","Ex Stakeholder &amp; SIPP Members","£0.00","£588.38","£588","£0.00","£0.00","£0.00","22/02/2022","2159715201","£0.00","SSC, LOGISTICS &amp; SSL DIRECTORS(BG04)","£0.00","New Members","£0.00","£557.32","£557","£0.00","£0.00","£0.00","22/02/2022","2402667001","£0.00","SSC, LOGISTICS &amp; SSL DIRECTORS(BG04)","£0.00","New Members","£0.00","£216.96","£217","£0.00","£0.00","£0.00","21/04/2022","2954583401","£0.00","RETAIL HCM(BG06)","£0.00","New Members","£0.00","£61.58","£62","£0.00","£0.00","£0.00","16/05/2022","2707287001","£0.00","RETAIL HCM(BG06)","£0.00","New Members","£0.00","£95.96","£96","£0.00","£0.00","£0.00","16/05/2022","2816663101","£0.00","RETAIL HCM(BG06)","£0.00","Ex Stakeholder &amp; SIPP Members","£108.58","£108.57","£217","£0.00","£0.00","£0.00","16/05/2022","2935874501","£0.00","SSC, LOGISTICS &amp; SSL DIRECTORS(BG04)","£0.00","New Members","£0.00","£101.48","£101","£0.00","£0.00","£0.00","16/05/2022","2948781201","£0.00","SSC, LOGISTICS &amp; SSL DIRECTORS(BG04)","£0.00","New Members","£0.00","£198.52","£199","£0.00","£0.00","£0.00","21/04/2022","2082440501","£0.00","RETAIL HCM(BG06)","£0.00","New Members","£12.24","£12.24","£24","£0.00","£0.00","£0.00","21/04/2022","2854940501","£0.00","RETAIL HCM(BG06)","£0.00","New Members","£9.23","£9.22","£18","£0.00","£0.00","£0.00","21/04/2022","2683599401","£0.00","RETAIL HCM(BG06)","£0.00","New Members","£0.00","£218.24","£218","£0.00","£0.00","£0.00","21/04/2022","2857687001","£0.00","RETAIL HCM(BG06)","£0.00","New Members","£0.00","£48.92","£49","£0.00","£0.00","£0.00","21/04/2022","2302357001","£0.00","RETAIL HCM(BG06)","£0.00","Ex Stakeholder &amp; SIPP Members","£0.00","£176.04","£176","£0.00","£0.00","£0.00","21/04/2022","2388539001","£0.00","RETAIL HCM(BG06)","£0.00","New Members","£0.00","£236.20","£236","£0.00","£0.00","£0.00","22/02/2022","2137039501","£0.00","SSC, LOGISTICS &amp; SSL DIRECTORS(BG04)","£0.00","New Members","£29.69","£29.69","£59","£0.00","£0.00","£0.00","21/04/2022","2587270401","£0.00","RETAIL HCM(BG06)","£0.00","New Members","£0.00","£65.80","£66","£0.00","£0.00","£0.00","21/04/2022","2877599401","£0.00","RETAIL HCM(BG06)","£0.00","New Members","£0.00","£105.10","£105","£0.00","£0.00","£0.00","16/05/2022","2636867001","£0.00","RETAIL HCM(BG06)","£0.00","New Members","£0.00","£120.84","£121","£0.00","£0.00","£0.00","16/05/2022","2631425501","£0.00","RETAIL HCM(BG06)","£0.00","New Members","£0.00","£67.36","£67","£0.00","£0.00","£0.00","16/05/2022","2577035401","£0.00","RETAIL HCM(BG06)","£0.00","New Members","£0.00","£106.26","£106","£0.00","£0.00","£0.00","21/04/2022","2173340501","£0.00","RETAIL HCM(BG06)","£0.00","New Members","£2.65","£2.65","£5","£0.00","£0.00","£0.00","16/05/2022","2377520401","£0.00","RETAIL HCM(BG06)","£0.00","New Members","£0.00","£167.12","£167","£0.00","£0.00","£0.00","24/03/2022","2369477001","£0.00","RETAIL HCM(BG06)","£0.00","New Members","£21.99","£21.99","£44","£0.00","£0.00","£0.00"]</t>
  </si>
  <si>
    <t>PASS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</si>
  <si>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</si>
  <si>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</si>
  <si>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</si>
  <si>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</si>
  <si>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</si>
  <si>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</si>
  <si>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["24/08/2021","2158778001","£0.00","RBB(BG01)","£0.00","Joiners pre March 2018","£0.00","£246.47","£246","£0.00","£0.00","£0.00","24/08/2021","2200578001","£0.00","RBB(BG01)","£0.00","Joiners pre March 2018","£0.00","£307.01","£307","£0.00","£0.00","£0.00","24/08/2021","2728850201","£0.00","RBB(BG01)","£0.00","Joiners pre March 2018","£0.00","£350.00","£350","£0.00","£0.00","£0.00","24/08/2021","2732826201","£0.00","RBB(BG01)","£0.00","Joiners pre March 2018","£0.00","£322.57","£323","£0.00","£0.00","£0.00","24/08/2021","2609448301","£0.00","RBB(BG01)","£0.00","Barclays Pension Savings Plan","£0.00","£291.66","£292","£0.00","£0.00","£0.00","24/08/2021","2439768001","£0.00","RBB(BG01)","£0.00","Joiners pre March 2018","£0.00","£95.25","£95","£0.00","£0.00","£0.00","24/08/2021","2593702101","£0.00","RBB(BG01)","£0.00","Joiners pre March 2018","£0.00","£365.83","£366","£0.00","£0.00","£0.00","24/08/2021","2914850201","£0.00","RBB(BG01)","£0.00","Joiners pre March 2018","£0.00","£191.21","£191","£0.00","£0.00","£0.00","24/08/2021","2807373301","£0.00","RBB(BG01)","£0.00","Joiners pre March 2018","£0.00","£332.12","£332","£0.00","£0.00","£0.00","24/08/2021","2017213101","£0.00","RBB(BG01)","£0.00","Joiners pre March 2018","£0.00","£554.16","£554","£0.00","£0.00","£0.00","24/08/2021","2701170101","£0.00","RBB(BG01)","£0.00","Joiners pre March 2018","£0.00","£279.10","£279","£0.00","£0.00","£0.00","24/08/2021","2249998101","£0.00","RBB(BG01)","£0.00","Joiners pre March 2018","£0.00","£418.28","£418","£0.00","£0.00","£0.00","24/08/2021","2772814301","£0.00","RBB(BG01)","£0.00","Joiners pre March 2018","£0.00","£617.42","£617","£0.00","£0.00","£0.00","24/08/2021","2899561301","£0.00","RBB(BG01)","£0.00","Joiners pre March 2018","£0.00","£291.66","£292","£0.00","£0.00","£0.00","24/08/2021","2032605301","£0.00","RBB(BG01)","£0.00","Joiners pre March 2018","£0.00","£241.16","£241","£0.00","£0.00","£0.00","24/08/2021","2119490201","£0.00","RBB(BG01)","£0.00","Joiners pre March 2018","£0.00","£3,228.98","£3,229","£0.00","£0.00","£0.00","24/08/2021","2552749101","£0.00","RBB(BG01)","£0.00","Joiners pre March 2018","£0.00","£250.81","£251","£0.00","£0.00","£0.00","24/08/2021","2743248101","£0.00","RBB(BG01)","£0.00","Joiners pre March 2018","£0.00","£328.54","£329","£0.00","£0.00","£0.00","24/08/2021","2227373301","£0.00","RBB(BG01)","£0.00","Joiners pre March 2018","£0.00","£491.66","£492","£0.00","£0.00","£0.00","24/08/2021","2218715401","£0.00","RBB(BG01)","£0.00","Barclays Pension Savings Plan","£0.00","£178.50","£179","£0.00","£0.00","£0.00","24/08/2021","2271014401","£0.00","RBB(BG01)","£0.00","Barclays Pension Savings Plan","£0.00","£693.33","£693","£0.00","£0.00","£0.00","24/08/2021","2475217301","£0.00","RBB(BG01)","£0.00","Barclays Pension Savings Plan","£0.00","£583.33","£583","£0.00","£0.00","£0.00","24/08/2021","2783321201","£0.00","RBB(BG01)","£0.00","Joiners pre March 2018","£0.00","£358.49","£358","£0.00","£0.00","£0.00","24/08/2021","2988159201","£0.00","RBB(BG01)","£0.00","Joiners pre March 2018","£0.00","£252.67","£253","£0.00","£0.00","£0.00","24/08/2021","2671826201","£0.00","RBB(BG01)","£0.00","Joiners pre March 2018","£0.00","£139.93","£140","£0.00","£0.00","£0.00","24/08/2021","2833478001","£0.00","RBB(BG01)","£0.00","Joiners pre March 2018","£0.00","£823.86","£824","£0.00","£0.00","£0.00","24/08/2021","2060829301","£0.00","RBB(BG01)","£0.00","Barclays Pension Savings Plan","£0.00","£286.49","£286","£0.00","£0.00","£0.00","24/08/2021","2238621501","£0.00","RBB(BG01)","£0.00","Barclays Pension Savings Plan","£0.00","£333.33","£333","£0.00","£0.00","£0.00","24/08/2021","2201271401","£0.00","RBB(BG01)","£0.00","Barclays Pension Savings Plan","£0.00","£1,688.85","£1,689","£0.00","£0.00","£0.00","24/08/2021","2366178001","£0.00","RBB(BG01)","£0.00","Joiners pre March 2018","£0.00","£295.13","£295","£0.00","£0.00","£0.00","24/08/2021","2070276501","£0.00","RBB(BG01)","£0.00","Barclays Pension Savings Plan","£0.00","£767.04","£767","£0.00","£0.00","£0.00","24/08/2021","2656218301","£0.00","RBB(BG01)","£0.00","Barclays Pension Savings Plan","£0.00","£222.50","£223","£0.00","£0.00","£0.00","24/08/2021","2149171401","£0.00","RBB(BG01)","£0.00","Barclays Pension Savings Plan","£0.00","£278.53","£279","£0.00","£0.00","£0.00"]</t>
  </si>
  <si>
    <t>LONDON STOCK EXCHANGE GROUP PENSION PLAN</t>
  </si>
  <si>
    <t>KINGFISHER PENSION SCHEME</t>
  </si>
  <si>
    <t>SAINSBURY'S PENSION SCHEME AVC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</si>
  <si>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</si>
  <si>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</si>
  <si>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</si>
  <si>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</si>
  <si>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</si>
  <si>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</si>
  <si>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</si>
  <si>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</si>
  <si>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</si>
  <si>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</si>
  <si>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</si>
  <si>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</si>
  <si>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</si>
  <si>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</si>
  <si>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GF24865001 - PACE DC - CO-OP SECTION</t>
  </si>
  <si>
    <t>GF07437001 - EY RETIREMENT SAVINGS TRUST</t>
  </si>
  <si>
    <t>["16/08/2021","2035116401","£0.00","EY Retirement Savings Trust(BG01)","£0.00","Legacy","£0.00","£370.80","£371","£0.00","£0.00","£0.00","16/08/2021","2682821401","£0.00","EY Retirement Savings Trust(BG01)","£0.00","Legacy","£0.00","£425.55","£426","£0.00","£0.00","£0.00","16/08/2021","2893455501","£0.00","EY Retirement Savings Trust(BG01)","£0.00","Legacy","£0.00","£412.00","£412","£0.00","£0.00","£0.00","16/08/2021","2234231401","£0.00","EY Retirement Savings Trust(BG01)","£0.00","Legacy","£0.00","£849.75","£850","£0.00","£0.00","£0.00","16/08/2021","2102921401","£0.00","EY Retirement Savings Trust(BG01)","£0.00","EYRST","£0.00","£1,040.74","£1,041","£0.00","£0.00","£0.00","16/08/2021","2972421401","£0.00","EY Retirement Savings Trust(BG01)","£0.00","Legacy","£0.00","£1,012.84","£1,013","£0.00","£0.00","£0.00","16/08/2021","2586091501","£0.00","EY Retirement Savings Trust(BG01)","£0.00","Legacy","£0.00","£519.28","£519","£0.00","£0.00","£0.00","16/08/2021","2313051501","£0.00","EY Retirement Savings Trust(BG01)","£0.00","Legacy","£0.00","£815.41","£815","£0.00","£0.00","£0.00","16/08/2021","2986131401","£0.00","EY Retirement Savings Trust(BG01)","£0.00","Legacy","£0.00","£602.18","£602","£0.00","£0.00","£0.00","16/08/2021","2627882401","£0.00","EY Retirement Savings Trust(BG01)","£0.00","Legacy","£0.00","£433.47","£433","£0.00","£0.00","£0.00","16/08/2021","2627821401","£0.00","EY Retirement Savings Trust(BG01)","£0.00","EYRST","£0.00","£1,636.30","£1,636","£0.00","£0.00","£0.00","16/08/2021","2694049401","£0.00","EY Retirement Savings Trust(BG01)","£0.00","Legacy","£0.00","£339.03","£339","£0.00","£0.00","£0.00","16/08/2021","2480031401","£0.00","EY Retirement Savings Trust(BG01)","£0.00","Legacy","£0.00","£624.13","£624","£0.00","£0.00","£0.00","16/08/2021","2242621401","£0.00","EY Retirement Savings Trust(BG01)","£0.00","Legacy","£0.00","£214.32","£214","£0.00","£0.00","£0.00","16/08/2021","2463621401","£0.00","EY Retirement Savings Trust(BG01)","£0.00","Legacy","£0.00","£290.11","£290","£0.00","£0.00","£0.00","16/08/2021","2016331401","£0.00","EY Retirement Savings Trust(BG01)","£0.00","Legacy","£0.00","£665.22","£665","£0.00","£0.00","£0.00","16/08/2021","2193049401","£0.00","EY Retirement Savings Trust(BG01)","£0.00","Legacy","£0.00","£263.95","£264","£0.00","£0.00","£0.00","16/08/2021","2952331401","£0.00","EY Retirement Savings Trust(BG01)","£0.00","Legacy","£0.00","£1,716.00","£1,716","£0.00","£0.00","£0.00","16/08/2021","2101431401","£0.00","EY Retirement Savings Trust(BG01)","£0.00","Legacy","£0.00","£944.16","£944","£0.00","£0.00","£0.00","16/08/2021","2904176401","£0.00","EY Retirement Savings Trust(BG01)","£0.00","Legacy","£0.00","£793.10","£793","£0.00","£0.00","£0.00","16/08/2021","2757621401","£0.00","EY Retirement Savings Trust(BG01)","£0.00","Legacy","£0.00","£307.08","£307","£0.00","£0.00","£0.00","16/08/2021","2592176401","£0.00","EY Retirement Savings Trust(BG01)","£0.00","Legacy","£0.00","£336.46","£336","£0.00","£0.00","£0.00","16/08/2021","2442216401","£0.00","EY Retirement Savings Trust(BG01)","£0.00","Legacy","£0.00","£175.97","£176","£0.00","£0.00","£0.00","16/08/2021","2666091501","£0.00","EY Retirement Savings Trust(BG01)","£0.00","Legacy","£0.00","£961.77","£962","£0.00","£0.00","£0.00","16/08/2021","2668921401","£0.00","EY Retirement Savings Trust(BG01)","£0.00","Legacy","£0.00","£824.82","£825","£0.00","£0.00","£0.00","16/08/2021","2764455501","£0.00","EY Retirement Savings Trust(BG01)","£0.00","Legacy","£0.00","£371.33","£371","£0.00","£0.00","£0.00","16/08/2021","2386331401","£0.00","EY Retirement Savings Trust(BG01)","£0.00","Legacy","£0.00","£922.14","£922","£0.00","£0.00","£0.00","16/08/2021","2914814401","£0.00","EY Retirement Savings Trust(BG01)","£0.00","Legacy","£0.00","£454.91","£455","£0.00","£0.00","£0.00","16/08/2021","2462354401","£0.00","EY Retirement Savings Trust(BG01)","£0.00","Legacy","£0.00","£843.57","£844","£0.00","£0.00","£0.00","16/08/2021","2760115501","£0.00","EY Retirement Savings Trust(BG01)","£0.00","Legacy","£0.00","£626.59","£627","£0.00","£0.00","£0.00","16/08/2021","2199395501","£0.00","EY Retirement Savings Trust(BG01)","£0.00","Legacy","£0.00","£590.54","£591","£0.00","£0.00","£0.00","16/08/2021","2588821401","£0.00","EY Retirement Savings Trust(BG01)","£0.00","Legacy","£0.00","£1,779.84","£1,780","£0.00","£0.00","£0.00","16/08/2021","2487631401","£0.00","EY Retirement Savings Trust(BG01)","£0.00","Legacy","£0.00","£1,779.84","£1,780","£0.00","£0.00","£0.00"]</t>
  </si>
  <si>
    <t>GF51465001 - REPSOL SINOPEC RESOURCES UK LIMITED MYPENSION PLAN</t>
  </si>
  <si>
    <t>GF59556001 - NORCROS RETIREMENT SAVINGS SCHEME</t>
  </si>
  <si>
    <t>GF69037001 - MARSHALL RETIREMENT SAVINGS PLAN</t>
  </si>
  <si>
    <t>£1,853,430</t>
  </si>
  <si>
    <t>£6,058</t>
  </si>
  <si>
    <t>GF74327001 - OSPS INVESTMENT BUILDER</t>
  </si>
  <si>
    <t>GF98696001 - RSPB DC PENSION SCHEME</t>
  </si>
  <si>
    <t>GF99556001 - THE NORCROS SECURITY PLAN</t>
  </si>
  <si>
    <t>MITCHELLS &amp; BUTLERS PENSION PLAN</t>
  </si>
  <si>
    <t>["07/04/2022","2178524401","£0.00","Sodexo - Monthly Paid(BG01)","£0.00","Sodexo Ltd - Monthly Paid","£38.96","£13.36","£52","£0.00","£0.00","£0.00","07/04/2022","2890679301","£0.00","Sodexo - Monthly Paid(BG01)","£0.00","Sodexo Ltd - Monthly Paid","£9.58","£13.36","£23","£0.00","£0.00","£0.00","17/03/2022","2702807301","£0.00","Sodexo Ltd - AE Weekly Paid(BG06)","£0.00","Sodexo Ltd - AE Weekly Paid","£13.41","£6.44","£20","£0.00","£0.00","£0.00","17/03/2022","2855857501","£0.00","Sodexo Ltd - AE Weekly Paid(BG06)","£0.00","Sodexo Ltd - AE Weekly Paid","£17.35","£8.33","£26","£0.00","£0.00","£0.00","07/04/2022","2602905501","£0.00","Sodexo - Monthly Paid(BG01)","£0.00","Sodexo Ltd - Monthly Paid","£44.55","£21.38","£66","£0.00","£0.00","£0.00","07/04/2022","2122952401","£0.00","Sodexo - Monthly Paid(BG01)","£0.00","Sodexo Ltd - Monthly Paid","£60.89","£48.71","£110","£0.00","£0.00","£0.00","10/05/2022","2623530601","£0.00","Sodexo - Monthly Paid(BG01)","£0.00","Sodexo Ltd - Monthly Paid","£43.73","£20.98","£65","£0.00","£0.00","£0.00","10/05/2022","2089586401","£0.00","Sodexo - Monthly Paid(BG01)","£0.00","Sodexo Ltd - Monthly Paid","£74.01","£35.53","£110","£0.00","£0.00","£0.00","07/04/2022","2864205401","£0.00","Sodexo - Monthly Paid(BG01)","£0.00","Sodexo Ltd - Monthly Paid","£14.20","£5.25","£19","£0.00","£0.00","£0.00","07/04/2022","2621530601","£0.00","Sodexo - Monthly Paid(BG01)","£0.00","Sodexo Ltd - Monthly Paid","£89.51","£42.96","£132","£0.00","£0.00","£0.00","10/05/2022","2949641601","£0.00","Sodexo - Monthly Paid(BG01)","£0.00","Sodexo Ltd - Monthly Paid","£38.06","£18.27","£56","£0.00","£0.00","£0.00","10/05/2022","2252741601","£0.00","Sodexo - Monthly Paid(BG01)","£0.00","Sodexo Ltd - Monthly Paid","£62.75","£30.12","£93","£0.00","£0.00","£0.00","07/04/2022","2850358501","£0.00","Sodexo - Monthly Paid(BG01)","£0.00","Sodexo Ltd - Monthly Paid","£57.56","£27.63","£85","£0.00","£0.00","£0.00","10/05/2022","2385826101","£0.00","Sodexo - Monthly Paid(BG01)","£0.00","Sodexo Ltd - Monthly Paid","£91.60","£43.97","£136","£0.00","£0.00","£0.00","10/05/2022","2187593101","£0.00","Sodexo - Monthly Paid(BG01)","£0.00","Sodexo Ltd - Monthly Paid","£56.10","£26.93","£83","£0.00","£0.00","£0.00","25/03/2022","2217799501","£0.00","Sodexo Ltd - AE Weekly Paid(BG06)","£0.00","Sodexo Ltd - AE Weekly Paid","£8.10","£3.89","£12","£0.00","£0.00","£0.00","11/03/2022","2939770101","£0.00","Sodexo Ltd - AE Weekly Paid(BG06)","£0.00","Sodexo Ltd - AE Weekly Paid","£18.41","£8.84","£27","£0.00","£0.00","£0.00","14/03/2022","2519956101","£0.00","Sodexo - Monthly Paid(BG01)","£0.00","Sodexo Ltd - Monthly Paid","£173.44","£83.26","£257","£0.00","£0.00","£0.00","17/03/2022","2470480501","£0.00","Sodexo Ltd - AE Weekly Paid(BG06)","£0.00","Sodexo Ltd - AE Weekly Paid","£16.25","£7.80","£24","£0.00","£0.00","£0.00","10/05/2022","2659787501","£0.00","Sodexo - Monthly Paid(BG01)","£0.00","Sodexo Ltd - Monthly Paid","£71.46","£34.30","£106","£0.00","£0.00","£0.00","07/04/2022","2629965401","£0.00","Sodexo - Monthly Paid(BG01)","£0.00","Sodexo Ltd - Monthly Paid","£111.19","£53.37","£165","£0.00","£0.00","£0.00","07/04/2022","2002530601","£0.00","Sodexo - Monthly Paid(BG01)","£0.00","Sodexo Ltd - Monthly Paid","£83.46","£40.06","£124","£0.00","£0.00","£0.00","07/04/2022","2607450501","£0.00","Sodexo - Monthly Paid(BG01)","£0.00","Sodexo Ltd - Monthly Paid","£34.21","£16.42","£51","£0.00","£0.00","£0.00","17/03/2022","2105217501","£0.00","Sodexo Ltd - AE Weekly Paid(BG06)","£0.00","Sodexo Ltd - AE Weekly Paid","£5.03","£2.42","£7","£0.00","£0.00","£0.00","07/04/2022","2860103501","£0.00","Sodexo Ltd - AE Weekly Paid(BG06)","£0.00","Sodexo Ltd - AE Weekly Paid","£7.04","£3.38","£10","£0.00","£0.00","£0.00"]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</si>
</sst>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1" fillId="4" borderId="1" xfId="0" applyFont="1" applyFill="1" applyBorder="1" applyAlignment="1">
      <alignment wrapText="1"/>
    </xf>
    <xf numFmtId="6" fontId="3" fillId="4" borderId="1" xfId="0" applyNumberFormat="1" applyFont="1" applyFill="1" applyBorder="1" applyAlignment="1">
      <alignment horizontal="center" wrapText="1"/>
    </xf>
    <xf numFmtId="9" fontId="3" fillId="4" borderId="1" xfId="0" applyNumberFormat="1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right" wrapText="1"/>
    </xf>
    <xf numFmtId="6" fontId="0" fillId="0" borderId="2" xfId="0" applyNumberFormat="1" applyBorder="1" applyAlignment="1">
      <alignment horizontal="left"/>
    </xf>
    <xf numFmtId="0" fontId="1" fillId="5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6" fontId="0" fillId="0" borderId="2" xfId="0" applyNumberFormat="1" applyBorder="1" applyAlignment="1">
      <alignment horizontal="left" wrapText="1"/>
    </xf>
    <xf numFmtId="0" fontId="3" fillId="0" borderId="2" xfId="0" applyFont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wrapText="1"/>
    </xf>
    <xf numFmtId="6" fontId="3" fillId="6" borderId="1" xfId="0" applyNumberFormat="1" applyFont="1" applyFill="1" applyBorder="1" applyAlignment="1">
      <alignment horizontal="center" wrapText="1"/>
    </xf>
    <xf numFmtId="0" fontId="3" fillId="7" borderId="3" xfId="0" applyFont="1" applyFill="1" applyBorder="1" applyAlignment="1">
      <alignment horizontal="left" wrapText="1"/>
    </xf>
    <xf numFmtId="0" fontId="4" fillId="7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6" fontId="0" fillId="0" borderId="1" xfId="0" applyNumberFormat="1" applyBorder="1"/>
    <xf numFmtId="9" fontId="3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9" fontId="0" fillId="0" borderId="1" xfId="0" applyNumberFormat="1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5" xfId="0" applyBorder="1"/>
    <xf numFmtId="0" fontId="1" fillId="8" borderId="1" xfId="0" applyFont="1" applyFill="1" applyBorder="1" applyAlignment="1">
      <alignment wrapText="1"/>
    </xf>
    <xf numFmtId="6" fontId="3" fillId="8" borderId="7" xfId="0" applyNumberFormat="1" applyFont="1" applyFill="1" applyBorder="1" applyAlignment="1">
      <alignment horizontal="left" vertical="center" wrapText="1"/>
    </xf>
    <xf numFmtId="9" fontId="3" fillId="0" borderId="8" xfId="0" applyNumberFormat="1" applyFont="1" applyBorder="1"/>
    <xf numFmtId="0" fontId="0" fillId="0" borderId="9" xfId="0" applyBorder="1"/>
    <xf numFmtId="6" fontId="3" fillId="8" borderId="3" xfId="0" applyNumberFormat="1" applyFont="1" applyFill="1" applyBorder="1" applyAlignment="1">
      <alignment horizontal="left" wrapText="1"/>
    </xf>
    <xf numFmtId="6" fontId="3" fillId="8" borderId="10" xfId="0" applyNumberFormat="1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left" wrapText="1"/>
    </xf>
    <xf numFmtId="6" fontId="3" fillId="8" borderId="3" xfId="0" applyNumberFormat="1" applyFont="1" applyFill="1" applyBorder="1" applyAlignment="1">
      <alignment horizontal="left" vertical="center" wrapText="1"/>
    </xf>
    <xf numFmtId="0" fontId="2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0" xfId="0" applyAlignment="1">
      <alignment wrapText="1"/>
    </xf>
    <xf numFmtId="9" fontId="3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9" fontId="0" fillId="0" borderId="1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5" xfId="0" applyBorder="1" applyAlignment="1">
      <alignment wrapText="1"/>
    </xf>
    <xf numFmtId="0" fontId="3" fillId="0" borderId="1" xfId="0" applyFont="1" applyBorder="1"/>
    <xf numFmtId="0" fontId="3" fillId="4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78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opLeftCell="A79" zoomScaleNormal="100" workbookViewId="0">
      <selection activeCell="C3" sqref="C3:C86"/>
    </sheetView>
  </sheetViews>
  <sheetFormatPr defaultRowHeight="14.45" customHeight="1"/>
  <cols>
    <col min="1" max="1" width="38.28515625" customWidth="1"/>
    <col min="2" max="2" width="31.140625" style="1" customWidth="1"/>
    <col min="3" max="3" width="28.28515625" style="1" customWidth="1"/>
    <col min="4" max="4" width="19.42578125" customWidth="1"/>
    <col min="7" max="7" width="24.140625" customWidth="1"/>
  </cols>
  <sheetData>
    <row r="1" spans="1:7" ht="22.15" customHeight="1">
      <c r="A1" s="57" t="s">
        <v>0</v>
      </c>
      <c r="B1" s="57"/>
      <c r="C1" s="57"/>
      <c r="D1" s="57"/>
      <c r="E1" s="57"/>
      <c r="F1" s="2"/>
      <c r="G1" s="3"/>
    </row>
    <row r="2" spans="1:7" s="4" customFormat="1" ht="14.45" customHeight="1">
      <c r="A2" s="5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8"/>
      <c r="G2" s="9"/>
    </row>
    <row r="3" spans="1:7" ht="15" customHeight="1">
      <c r="A3" s="10" t="s">
        <v>6</v>
      </c>
      <c r="B3" s="11">
        <v>10981843</v>
      </c>
      <c r="C3" s="11">
        <v>10958527</v>
      </c>
      <c r="D3" s="12">
        <v>0.1</v>
      </c>
      <c r="E3" s="13" t="str">
        <f t="shared" ref="E3:E19" si="0">IF(AND((B3+(B3*D3))&gt;=C3,(B3-(B3*D3))&lt;=C3),"PASS","FAIL")</f>
        <v>PASS</v>
      </c>
      <c r="F3" s="2"/>
      <c r="G3" s="14"/>
    </row>
    <row r="4" spans="1:7" ht="15" customHeight="1">
      <c r="A4" s="15" t="s">
        <v>7</v>
      </c>
      <c r="B4" s="11">
        <v>7879160</v>
      </c>
      <c r="C4" s="11">
        <v>7421164</v>
      </c>
      <c r="D4" s="12">
        <v>0.1</v>
      </c>
      <c r="E4" s="13" t="str">
        <f t="shared" ref="E4" si="1">IF(AND((B4+(B4*D4))&gt;=C4,(B4-(B4*D4))&lt;=C4),"PASS","FAIL")</f>
        <v>PASS</v>
      </c>
      <c r="F4" s="2"/>
      <c r="G4" s="14"/>
    </row>
    <row r="5" spans="1:7" ht="30" customHeight="1">
      <c r="A5" s="10" t="s">
        <v>8</v>
      </c>
      <c r="B5" s="11">
        <v>10479711</v>
      </c>
      <c r="C5" s="11">
        <v>10450202</v>
      </c>
      <c r="D5" s="12">
        <v>0.1</v>
      </c>
      <c r="E5" s="13" t="str">
        <f t="shared" si="0"/>
        <v>PASS</v>
      </c>
      <c r="F5" s="2"/>
      <c r="G5" s="14"/>
    </row>
    <row r="6" spans="1:7" ht="30" customHeight="1">
      <c r="A6" s="16" t="s">
        <v>9</v>
      </c>
      <c r="B6" s="11">
        <v>443767</v>
      </c>
      <c r="C6" s="11">
        <v>449217</v>
      </c>
      <c r="D6" s="12">
        <v>0.1</v>
      </c>
      <c r="E6" s="13" t="str">
        <f t="shared" si="0"/>
        <v>PASS</v>
      </c>
      <c r="F6" s="2"/>
      <c r="G6" s="14"/>
    </row>
    <row r="7" spans="1:7" ht="30" customHeight="1">
      <c r="A7" s="16" t="s">
        <v>10</v>
      </c>
      <c r="B7" s="11">
        <v>58366</v>
      </c>
      <c r="C7" s="11">
        <v>59109</v>
      </c>
      <c r="D7" s="12">
        <v>0.1</v>
      </c>
      <c r="E7" s="13" t="str">
        <f t="shared" si="0"/>
        <v>PASS</v>
      </c>
      <c r="F7" s="2"/>
      <c r="G7" s="14"/>
    </row>
    <row r="8" spans="1:7" ht="15" customHeight="1">
      <c r="A8" s="10" t="s">
        <v>11</v>
      </c>
      <c r="B8" s="11">
        <v>5609701</v>
      </c>
      <c r="C8" s="11">
        <v>5604083</v>
      </c>
      <c r="D8" s="12">
        <v>0.1</v>
      </c>
      <c r="E8" s="13" t="str">
        <f t="shared" si="0"/>
        <v>PASS</v>
      </c>
      <c r="F8" s="2"/>
      <c r="G8" s="17"/>
    </row>
    <row r="9" spans="1:7" ht="15" customHeight="1">
      <c r="A9" s="10" t="s">
        <v>12</v>
      </c>
      <c r="B9" s="11">
        <v>4870010</v>
      </c>
      <c r="C9" s="11">
        <v>4846119</v>
      </c>
      <c r="D9" s="12">
        <v>0.1</v>
      </c>
      <c r="E9" s="13" t="str">
        <f t="shared" si="0"/>
        <v>PASS</v>
      </c>
      <c r="F9" s="2"/>
      <c r="G9" s="17"/>
    </row>
    <row r="10" spans="1:7" ht="15" customHeight="1">
      <c r="A10" s="10" t="s">
        <v>13</v>
      </c>
      <c r="B10" s="11">
        <v>0</v>
      </c>
      <c r="C10" s="11">
        <v>0</v>
      </c>
      <c r="D10" s="12">
        <v>0.1</v>
      </c>
      <c r="E10" s="13" t="str">
        <f t="shared" si="0"/>
        <v>PASS</v>
      </c>
      <c r="F10" s="2"/>
      <c r="G10" s="14"/>
    </row>
    <row r="11" spans="1:7" ht="30" customHeight="1">
      <c r="A11" s="10" t="s">
        <v>15</v>
      </c>
      <c r="B11" s="11">
        <v>0</v>
      </c>
      <c r="C11" s="11">
        <v>0</v>
      </c>
      <c r="D11" s="12">
        <v>0.1</v>
      </c>
      <c r="E11" s="13" t="str">
        <f t="shared" si="0"/>
        <v>PASS</v>
      </c>
      <c r="F11" s="2"/>
      <c r="G11" s="14"/>
    </row>
    <row r="12" spans="1:7" ht="30" customHeight="1">
      <c r="A12" s="16" t="s">
        <v>16</v>
      </c>
      <c r="B12" s="11">
        <v>443767</v>
      </c>
      <c r="C12" s="11">
        <v>449217</v>
      </c>
      <c r="D12" s="12">
        <v>0.1</v>
      </c>
      <c r="E12" s="13" t="str">
        <f t="shared" si="0"/>
        <v>PASS</v>
      </c>
      <c r="F12" s="2"/>
      <c r="G12" s="14"/>
    </row>
    <row r="13" spans="1:7" ht="30" customHeight="1">
      <c r="A13" s="16" t="s">
        <v>17</v>
      </c>
      <c r="B13" s="11">
        <v>0</v>
      </c>
      <c r="C13" s="11">
        <v>0</v>
      </c>
      <c r="D13" s="12">
        <v>0.1</v>
      </c>
      <c r="E13" s="13" t="str">
        <f t="shared" si="0"/>
        <v>PASS</v>
      </c>
      <c r="F13" s="2"/>
      <c r="G13" s="14"/>
    </row>
    <row r="14" spans="1:7" ht="30" customHeight="1">
      <c r="A14" s="16" t="s">
        <v>18</v>
      </c>
      <c r="B14" s="11">
        <v>0</v>
      </c>
      <c r="C14" s="11">
        <v>0</v>
      </c>
      <c r="D14" s="12">
        <v>0.1</v>
      </c>
      <c r="E14" s="13" t="str">
        <f t="shared" si="0"/>
        <v>PASS</v>
      </c>
      <c r="F14" s="2"/>
      <c r="G14" s="14"/>
    </row>
    <row r="15" spans="1:7" ht="15" customHeight="1">
      <c r="A15" s="16" t="s">
        <v>19</v>
      </c>
      <c r="B15" s="11">
        <v>0</v>
      </c>
      <c r="C15" s="11">
        <v>0</v>
      </c>
      <c r="D15" s="12">
        <v>0.1</v>
      </c>
      <c r="E15" s="13" t="str">
        <f t="shared" si="0"/>
        <v>PASS</v>
      </c>
      <c r="F15" s="2"/>
      <c r="G15" s="14"/>
    </row>
    <row r="16" spans="1:7" ht="30" customHeight="1">
      <c r="A16" s="10" t="s">
        <v>20</v>
      </c>
      <c r="B16" s="11">
        <v>276</v>
      </c>
      <c r="C16" s="11">
        <v>1007</v>
      </c>
      <c r="D16" s="12">
        <v>0.1</v>
      </c>
      <c r="E16" s="13" t="str">
        <f t="shared" si="0"/>
        <v>FAIL</v>
      </c>
      <c r="F16" s="2"/>
      <c r="G16" s="18" t="s">
        <v>21</v>
      </c>
    </row>
    <row r="17" spans="1:7" ht="30" customHeight="1">
      <c r="A17" s="10" t="s">
        <v>22</v>
      </c>
      <c r="B17" s="11">
        <v>911</v>
      </c>
      <c r="C17" s="11">
        <v>911</v>
      </c>
      <c r="D17" s="12">
        <v>0.1</v>
      </c>
      <c r="E17" s="13" t="str">
        <f t="shared" si="0"/>
        <v>PASS</v>
      </c>
      <c r="F17" s="2"/>
      <c r="G17" s="18" t="s">
        <v>21</v>
      </c>
    </row>
    <row r="18" spans="1:7" ht="30" customHeight="1">
      <c r="A18" s="10" t="s">
        <v>23</v>
      </c>
      <c r="B18" s="11">
        <v>0</v>
      </c>
      <c r="C18" s="11">
        <v>0</v>
      </c>
      <c r="D18" s="12">
        <v>0.1</v>
      </c>
      <c r="E18" s="13" t="str">
        <f t="shared" si="0"/>
        <v>PASS</v>
      </c>
      <c r="F18" s="2"/>
      <c r="G18" s="18" t="s">
        <v>21</v>
      </c>
    </row>
    <row r="19" spans="1:7" ht="30" customHeight="1">
      <c r="A19" s="10" t="s">
        <v>24</v>
      </c>
      <c r="B19" s="11">
        <v>57178</v>
      </c>
      <c r="C19" s="11">
        <v>57191</v>
      </c>
      <c r="D19" s="12">
        <v>0.1</v>
      </c>
      <c r="E19" s="13" t="str">
        <f t="shared" si="0"/>
        <v>PASS</v>
      </c>
      <c r="F19" s="2"/>
      <c r="G19" s="18" t="s">
        <v>21</v>
      </c>
    </row>
    <row r="20" spans="1:7" ht="14.45" customHeight="1">
      <c r="A20" s="16" t="s">
        <v>25</v>
      </c>
      <c r="B20" s="19" t="s">
        <v>26</v>
      </c>
      <c r="C20" s="19" t="s">
        <v>26</v>
      </c>
      <c r="D20" s="12"/>
      <c r="E20" s="13"/>
      <c r="F20" s="2"/>
      <c r="G20" s="20"/>
    </row>
    <row r="21" spans="1:7" ht="14.45" customHeight="1">
      <c r="A21" s="16" t="s">
        <v>27</v>
      </c>
      <c r="B21" s="19" t="s">
        <v>26</v>
      </c>
      <c r="C21" s="19" t="s">
        <v>26</v>
      </c>
      <c r="D21" s="12"/>
      <c r="E21" s="13"/>
      <c r="F21" s="2"/>
      <c r="G21" s="20"/>
    </row>
    <row r="22" spans="1:7" ht="14.45" customHeight="1">
      <c r="A22" s="16" t="s">
        <v>28</v>
      </c>
      <c r="B22" s="11" t="s">
        <v>26</v>
      </c>
      <c r="C22" s="11" t="s">
        <v>26</v>
      </c>
      <c r="D22" s="16"/>
      <c r="E22" s="13"/>
      <c r="F22" s="2"/>
      <c r="G22" s="3"/>
    </row>
    <row r="23" spans="1:7" ht="14.45" customHeight="1">
      <c r="A23" s="16" t="s">
        <v>29</v>
      </c>
      <c r="B23" s="11" t="s">
        <v>26</v>
      </c>
      <c r="C23" s="11" t="s">
        <v>26</v>
      </c>
      <c r="D23" s="16"/>
      <c r="E23" s="13"/>
      <c r="F23" s="2"/>
      <c r="G23" s="3"/>
    </row>
    <row r="24" spans="1:7" ht="14.45" customHeight="1">
      <c r="A24" s="16" t="s">
        <v>30</v>
      </c>
      <c r="B24" s="11" t="s">
        <v>26</v>
      </c>
      <c r="C24" s="11" t="s">
        <v>26</v>
      </c>
      <c r="D24" s="16"/>
      <c r="E24" s="13"/>
      <c r="F24" s="2"/>
      <c r="G24" s="3"/>
    </row>
    <row r="25" spans="1:7" ht="14.45" customHeight="1">
      <c r="A25" s="16" t="s">
        <v>31</v>
      </c>
      <c r="B25" s="11" t="s">
        <v>26</v>
      </c>
      <c r="C25" s="11" t="s">
        <v>26</v>
      </c>
      <c r="D25" s="16"/>
      <c r="E25" s="13"/>
      <c r="F25" s="2"/>
      <c r="G25" s="3"/>
    </row>
    <row r="26" spans="1:7" ht="14.45" customHeight="1">
      <c r="A26" s="16" t="s">
        <v>32</v>
      </c>
      <c r="B26" s="11" t="s">
        <v>26</v>
      </c>
      <c r="C26" s="11" t="s">
        <v>26</v>
      </c>
      <c r="D26" s="16"/>
      <c r="E26" s="13"/>
      <c r="F26" s="2"/>
      <c r="G26" s="3"/>
    </row>
    <row r="27" spans="1:7" ht="14.45" customHeight="1">
      <c r="A27" s="16" t="s">
        <v>33</v>
      </c>
      <c r="B27" s="11" t="s">
        <v>26</v>
      </c>
      <c r="C27" s="11" t="s">
        <v>26</v>
      </c>
      <c r="D27" s="16"/>
      <c r="E27" s="13"/>
      <c r="F27" s="2"/>
      <c r="G27" s="3"/>
    </row>
    <row r="28" spans="1:7" ht="14.45" customHeight="1">
      <c r="A28" s="21" t="s">
        <v>34</v>
      </c>
      <c r="B28" s="22"/>
      <c r="C28" s="22"/>
      <c r="D28" s="16"/>
      <c r="E28" s="13"/>
      <c r="F28" s="2"/>
      <c r="G28" s="3"/>
    </row>
    <row r="29" spans="1:7" ht="14.45" customHeight="1">
      <c r="A29" s="21" t="s">
        <v>35</v>
      </c>
      <c r="B29" s="22"/>
      <c r="C29" s="22"/>
      <c r="D29" s="16"/>
      <c r="E29" s="16"/>
      <c r="F29" s="2"/>
      <c r="G29" s="3"/>
    </row>
    <row r="30" spans="1:7" ht="14.45" customHeight="1">
      <c r="A30" s="10" t="s">
        <v>36</v>
      </c>
      <c r="B30" s="11">
        <v>85534441</v>
      </c>
      <c r="C30" s="11">
        <v>85596478</v>
      </c>
      <c r="D30" s="16"/>
      <c r="E30" s="16"/>
      <c r="F30" s="2"/>
      <c r="G30" s="3"/>
    </row>
    <row r="31" spans="1:7" ht="14.45" customHeight="1">
      <c r="A31" s="10" t="s">
        <v>37</v>
      </c>
      <c r="B31" s="11">
        <v>21653</v>
      </c>
      <c r="C31" s="11">
        <v>21653</v>
      </c>
      <c r="D31" s="16"/>
      <c r="E31" s="16"/>
      <c r="F31" s="2"/>
      <c r="G31" s="3"/>
    </row>
    <row r="32" spans="1:7" ht="14.45" customHeight="1">
      <c r="A32" s="10" t="s">
        <v>38</v>
      </c>
      <c r="B32" s="11">
        <v>40865638</v>
      </c>
      <c r="C32" s="11">
        <v>40895056</v>
      </c>
      <c r="D32" s="16"/>
      <c r="E32" s="16"/>
      <c r="F32" s="2"/>
      <c r="G32" s="3"/>
    </row>
    <row r="33" spans="1:7" ht="14.45" customHeight="1">
      <c r="A33" s="10" t="s">
        <v>39</v>
      </c>
      <c r="B33" s="11">
        <v>44647137</v>
      </c>
      <c r="C33" s="11">
        <v>44679756</v>
      </c>
      <c r="D33" s="16"/>
      <c r="E33" s="16"/>
      <c r="F33" s="2"/>
      <c r="G33" s="3"/>
    </row>
    <row r="34" spans="1:7" ht="14.45" customHeight="1">
      <c r="A34" s="10" t="s">
        <v>40</v>
      </c>
      <c r="B34" s="11">
        <v>14</v>
      </c>
      <c r="C34" s="11">
        <v>14</v>
      </c>
      <c r="D34" s="16"/>
      <c r="E34" s="16"/>
      <c r="F34" s="2"/>
      <c r="G34" s="3"/>
    </row>
    <row r="35" spans="1:7" ht="14.45" customHeight="1">
      <c r="A35" s="16" t="s">
        <v>41</v>
      </c>
      <c r="B35" s="11">
        <v>817582</v>
      </c>
      <c r="C35" s="11">
        <v>758777</v>
      </c>
      <c r="D35" s="16"/>
      <c r="E35" s="16"/>
      <c r="F35" s="2"/>
      <c r="G35" s="3"/>
    </row>
    <row r="36" spans="1:7" ht="14.45" customHeight="1">
      <c r="A36" s="16" t="s">
        <v>37</v>
      </c>
      <c r="B36" s="11">
        <v>741506</v>
      </c>
      <c r="C36" s="11">
        <v>740268</v>
      </c>
      <c r="D36" s="16"/>
      <c r="E36" s="16"/>
      <c r="F36" s="2"/>
      <c r="G36" s="3"/>
    </row>
    <row r="37" spans="1:7" ht="14.45" customHeight="1">
      <c r="A37" s="16" t="s">
        <v>38</v>
      </c>
      <c r="B37" s="11">
        <v>38657</v>
      </c>
      <c r="C37" s="11">
        <v>13104</v>
      </c>
      <c r="D37" s="16"/>
      <c r="E37" s="16"/>
      <c r="F37" s="2"/>
      <c r="G37" s="3"/>
    </row>
    <row r="38" spans="1:7" ht="14.45" customHeight="1">
      <c r="A38" s="16" t="s">
        <v>39</v>
      </c>
      <c r="B38" s="11">
        <v>36965</v>
      </c>
      <c r="C38" s="11">
        <v>4951</v>
      </c>
      <c r="D38" s="16"/>
      <c r="E38" s="16"/>
      <c r="F38" s="2"/>
      <c r="G38" s="3"/>
    </row>
    <row r="39" spans="1:7" ht="14.45" customHeight="1">
      <c r="A39" s="16" t="s">
        <v>40</v>
      </c>
      <c r="B39" s="11">
        <v>454</v>
      </c>
      <c r="C39" s="11">
        <v>454</v>
      </c>
      <c r="D39" s="16"/>
      <c r="E39" s="16"/>
      <c r="F39" s="2"/>
      <c r="G39" s="3"/>
    </row>
    <row r="40" spans="1:7" ht="14.45" customHeight="1">
      <c r="A40" s="16" t="s">
        <v>42</v>
      </c>
      <c r="B40" s="11">
        <v>32546128</v>
      </c>
      <c r="C40" s="11">
        <v>32561595</v>
      </c>
      <c r="D40" s="16"/>
      <c r="E40" s="16"/>
      <c r="F40" s="2"/>
      <c r="G40" s="3"/>
    </row>
    <row r="41" spans="1:7" ht="14.45" customHeight="1">
      <c r="A41" s="16" t="s">
        <v>17</v>
      </c>
      <c r="B41" s="11">
        <v>32546128</v>
      </c>
      <c r="C41" s="11">
        <v>32561595</v>
      </c>
      <c r="D41" s="16"/>
      <c r="E41" s="16"/>
      <c r="F41" s="2"/>
      <c r="G41" s="3"/>
    </row>
    <row r="42" spans="1:7" ht="14.45" customHeight="1">
      <c r="A42" s="16" t="s">
        <v>43</v>
      </c>
      <c r="B42" s="11">
        <v>0</v>
      </c>
      <c r="C42" s="11">
        <v>0</v>
      </c>
      <c r="D42" s="16"/>
      <c r="E42" s="16"/>
      <c r="F42" s="2"/>
      <c r="G42" s="3"/>
    </row>
    <row r="43" spans="1:7" ht="14.45" customHeight="1">
      <c r="A43" s="16" t="s">
        <v>44</v>
      </c>
      <c r="B43" s="11">
        <v>0</v>
      </c>
      <c r="C43" s="11">
        <v>0</v>
      </c>
      <c r="D43" s="16"/>
      <c r="E43" s="16"/>
      <c r="F43" s="2"/>
      <c r="G43" s="3"/>
    </row>
    <row r="44" spans="1:7" ht="14.45" customHeight="1">
      <c r="A44" s="16" t="s">
        <v>45</v>
      </c>
      <c r="B44" s="11">
        <v>0</v>
      </c>
      <c r="C44" s="11">
        <v>0</v>
      </c>
      <c r="D44" s="16"/>
      <c r="E44" s="16"/>
      <c r="F44" s="2"/>
      <c r="G44" s="3"/>
    </row>
    <row r="45" spans="1:7" ht="14.45" customHeight="1">
      <c r="A45" s="21" t="s">
        <v>35</v>
      </c>
      <c r="B45" s="23"/>
      <c r="C45" s="23"/>
      <c r="D45" s="16"/>
      <c r="E45" s="16"/>
      <c r="F45" s="2"/>
      <c r="G45" s="3"/>
    </row>
    <row r="46" spans="1:7" ht="14.45" customHeight="1">
      <c r="A46" s="21" t="s">
        <v>46</v>
      </c>
      <c r="B46" s="23"/>
      <c r="C46" s="23"/>
      <c r="D46" s="16"/>
      <c r="E46" s="16"/>
      <c r="F46" s="2"/>
      <c r="G46" s="3"/>
    </row>
    <row r="47" spans="1:7" ht="14.45" customHeight="1">
      <c r="A47" s="16" t="s">
        <v>25</v>
      </c>
      <c r="B47" s="19" t="s">
        <v>26</v>
      </c>
      <c r="C47" s="19" t="s">
        <v>26</v>
      </c>
      <c r="D47" s="16"/>
      <c r="E47" s="16"/>
      <c r="F47" s="2"/>
      <c r="G47" s="3"/>
    </row>
    <row r="48" spans="1:7" ht="14.45" customHeight="1">
      <c r="A48" s="16" t="s">
        <v>27</v>
      </c>
      <c r="B48" s="19" t="s">
        <v>26</v>
      </c>
      <c r="C48" s="19" t="s">
        <v>26</v>
      </c>
      <c r="D48" s="16"/>
      <c r="E48" s="16"/>
      <c r="F48" s="2"/>
      <c r="G48" s="3"/>
    </row>
    <row r="49" spans="1:7" ht="14.45" customHeight="1">
      <c r="A49" s="16" t="s">
        <v>28</v>
      </c>
      <c r="B49" s="19" t="s">
        <v>26</v>
      </c>
      <c r="C49" s="19" t="s">
        <v>26</v>
      </c>
      <c r="D49" s="16"/>
      <c r="E49" s="16"/>
      <c r="F49" s="2"/>
      <c r="G49" s="3"/>
    </row>
    <row r="50" spans="1:7" ht="14.45" customHeight="1">
      <c r="A50" s="16" t="s">
        <v>29</v>
      </c>
      <c r="B50" s="19" t="s">
        <v>26</v>
      </c>
      <c r="C50" s="19" t="s">
        <v>26</v>
      </c>
      <c r="D50" s="16"/>
      <c r="E50" s="16"/>
      <c r="F50" s="2"/>
      <c r="G50" s="3"/>
    </row>
    <row r="51" spans="1:7" ht="14.45" customHeight="1">
      <c r="A51" s="16" t="s">
        <v>30</v>
      </c>
      <c r="B51" s="19" t="s">
        <v>26</v>
      </c>
      <c r="C51" s="19" t="s">
        <v>26</v>
      </c>
      <c r="D51" s="16"/>
      <c r="E51" s="16"/>
      <c r="F51" s="2"/>
      <c r="G51" s="3"/>
    </row>
    <row r="52" spans="1:7" ht="14.45" customHeight="1">
      <c r="A52" s="16" t="s">
        <v>31</v>
      </c>
      <c r="B52" s="19" t="s">
        <v>26</v>
      </c>
      <c r="C52" s="19" t="s">
        <v>26</v>
      </c>
      <c r="D52" s="16"/>
      <c r="E52" s="16"/>
      <c r="F52" s="2"/>
      <c r="G52" s="3"/>
    </row>
    <row r="53" spans="1:7" ht="14.45" customHeight="1">
      <c r="A53" s="21" t="s">
        <v>47</v>
      </c>
      <c r="B53" s="23"/>
      <c r="C53" s="23"/>
      <c r="D53" s="16"/>
      <c r="E53" s="16"/>
      <c r="F53" s="2"/>
      <c r="G53" s="3"/>
    </row>
    <row r="54" spans="1:7" ht="14.45" customHeight="1">
      <c r="A54" s="16" t="s">
        <v>32</v>
      </c>
      <c r="B54" s="19" t="s">
        <v>26</v>
      </c>
      <c r="C54" s="19" t="s">
        <v>26</v>
      </c>
      <c r="D54" s="16"/>
      <c r="E54" s="16"/>
      <c r="F54" s="2"/>
      <c r="G54" s="3"/>
    </row>
    <row r="55" spans="1:7" ht="14.45" customHeight="1">
      <c r="A55" s="21" t="s">
        <v>48</v>
      </c>
      <c r="B55" s="23"/>
      <c r="C55" s="23"/>
      <c r="D55" s="16"/>
      <c r="E55" s="16"/>
      <c r="F55" s="2"/>
      <c r="G55" s="3"/>
    </row>
    <row r="56" spans="1:7" ht="14.45" customHeight="1">
      <c r="A56" s="16" t="s">
        <v>33</v>
      </c>
      <c r="B56" s="19" t="s">
        <v>26</v>
      </c>
      <c r="C56" s="19" t="s">
        <v>26</v>
      </c>
      <c r="D56" s="16"/>
      <c r="E56" s="16"/>
      <c r="F56" s="2"/>
      <c r="G56" s="3"/>
    </row>
    <row r="57" spans="1:7" ht="14.45" customHeight="1">
      <c r="A57" s="10" t="s">
        <v>34</v>
      </c>
      <c r="B57" s="24"/>
      <c r="C57" s="24"/>
      <c r="D57" s="16"/>
      <c r="E57" s="16"/>
      <c r="F57" s="2"/>
      <c r="G57" s="3"/>
    </row>
    <row r="58" spans="1:7" ht="14.45" customHeight="1">
      <c r="A58" s="16" t="s">
        <v>49</v>
      </c>
      <c r="B58" s="19" t="s">
        <v>50</v>
      </c>
      <c r="C58" s="19" t="s">
        <v>50</v>
      </c>
      <c r="D58" s="16"/>
      <c r="E58" s="16"/>
      <c r="F58" s="2"/>
      <c r="G58" s="3"/>
    </row>
    <row r="59" spans="1:7" ht="14.45" customHeight="1">
      <c r="A59" s="16" t="s">
        <v>51</v>
      </c>
      <c r="B59" s="19" t="s">
        <v>52</v>
      </c>
      <c r="C59" s="19" t="s">
        <v>52</v>
      </c>
      <c r="D59" s="16"/>
      <c r="E59" s="16"/>
      <c r="F59" s="2"/>
      <c r="G59" s="3"/>
    </row>
    <row r="60" spans="1:7" ht="14.45" customHeight="1">
      <c r="A60" s="16" t="s">
        <v>53</v>
      </c>
      <c r="B60" s="19" t="s">
        <v>52</v>
      </c>
      <c r="C60" s="19" t="s">
        <v>52</v>
      </c>
      <c r="D60" s="16"/>
      <c r="E60" s="16"/>
      <c r="F60" s="2"/>
      <c r="G60" s="3"/>
    </row>
    <row r="61" spans="1:7" ht="14.45" customHeight="1">
      <c r="A61" s="16" t="s">
        <v>54</v>
      </c>
      <c r="B61" s="19" t="s">
        <v>52</v>
      </c>
      <c r="C61" s="19" t="s">
        <v>52</v>
      </c>
      <c r="D61" s="16"/>
      <c r="E61" s="16"/>
      <c r="F61" s="2"/>
      <c r="G61" s="3"/>
    </row>
    <row r="62" spans="1:7" ht="14.45" customHeight="1">
      <c r="A62" s="16" t="s">
        <v>55</v>
      </c>
      <c r="B62" s="19" t="s">
        <v>56</v>
      </c>
      <c r="C62" s="19" t="s">
        <v>57</v>
      </c>
      <c r="D62" s="16"/>
      <c r="E62" s="16"/>
      <c r="F62" s="2"/>
      <c r="G62" s="3"/>
    </row>
    <row r="63" spans="1:7" ht="14.45" customHeight="1">
      <c r="A63" s="21" t="s">
        <v>35</v>
      </c>
      <c r="B63" s="22"/>
      <c r="C63" s="22"/>
      <c r="D63" s="16"/>
      <c r="E63" s="16"/>
      <c r="F63" s="2"/>
      <c r="G63" s="3"/>
    </row>
    <row r="64" spans="1:7" ht="14.45" customHeight="1">
      <c r="A64" s="21" t="s">
        <v>46</v>
      </c>
      <c r="B64" s="22"/>
      <c r="C64" s="22"/>
      <c r="D64" s="16"/>
      <c r="E64" s="16"/>
      <c r="F64" s="2"/>
      <c r="G64" s="3"/>
    </row>
    <row r="65" spans="1:7" ht="14.45" customHeight="1">
      <c r="A65" s="16" t="s">
        <v>27</v>
      </c>
      <c r="B65" s="19" t="s">
        <v>26</v>
      </c>
      <c r="C65" s="19" t="s">
        <v>26</v>
      </c>
      <c r="D65" s="16"/>
      <c r="E65" s="16"/>
      <c r="F65" s="2"/>
      <c r="G65" s="3"/>
    </row>
    <row r="66" spans="1:7" ht="14.45" customHeight="1">
      <c r="A66" s="16" t="s">
        <v>30</v>
      </c>
      <c r="B66" s="19" t="s">
        <v>26</v>
      </c>
      <c r="C66" s="19" t="s">
        <v>26</v>
      </c>
      <c r="D66" s="16"/>
      <c r="E66" s="16"/>
      <c r="F66" s="2"/>
      <c r="G66" s="3"/>
    </row>
    <row r="67" spans="1:7" ht="14.45" customHeight="1">
      <c r="A67" s="16" t="s">
        <v>32</v>
      </c>
      <c r="B67" s="19" t="s">
        <v>26</v>
      </c>
      <c r="C67" s="19" t="s">
        <v>26</v>
      </c>
      <c r="D67" s="16"/>
      <c r="E67" s="16"/>
      <c r="F67" s="2"/>
      <c r="G67" s="3"/>
    </row>
    <row r="68" spans="1:7" ht="14.45" customHeight="1">
      <c r="A68" s="21" t="s">
        <v>48</v>
      </c>
      <c r="B68" s="22"/>
      <c r="C68" s="22"/>
      <c r="D68" s="16"/>
      <c r="E68" s="16"/>
      <c r="F68" s="2"/>
      <c r="G68" s="3"/>
    </row>
    <row r="69" spans="1:7" ht="14.45" customHeight="1">
      <c r="A69" s="16" t="s">
        <v>33</v>
      </c>
      <c r="B69" s="19" t="s">
        <v>26</v>
      </c>
      <c r="C69" s="19" t="s">
        <v>26</v>
      </c>
      <c r="D69" s="16"/>
      <c r="E69" s="16"/>
      <c r="F69" s="2"/>
      <c r="G69" s="3"/>
    </row>
    <row r="70" spans="1:7" ht="14.45" customHeight="1">
      <c r="A70" s="21" t="s">
        <v>34</v>
      </c>
      <c r="B70" s="22"/>
      <c r="C70" s="22"/>
      <c r="D70" s="16"/>
      <c r="E70" s="16"/>
      <c r="F70" s="2"/>
      <c r="G70" s="3"/>
    </row>
    <row r="71" spans="1:7" ht="14.45" customHeight="1">
      <c r="A71" s="10" t="s">
        <v>58</v>
      </c>
      <c r="B71" s="19" t="s">
        <v>59</v>
      </c>
      <c r="C71" s="19" t="s">
        <v>59</v>
      </c>
      <c r="D71" s="16"/>
      <c r="E71" s="16"/>
      <c r="F71" s="2"/>
      <c r="G71" s="3"/>
    </row>
    <row r="72" spans="1:7" ht="14.45" customHeight="1">
      <c r="A72" s="16" t="s">
        <v>60</v>
      </c>
      <c r="B72" s="19" t="s">
        <v>61</v>
      </c>
      <c r="C72" s="19" t="s">
        <v>62</v>
      </c>
      <c r="D72" s="16"/>
      <c r="E72" s="16"/>
      <c r="F72" s="2"/>
      <c r="G72" s="3"/>
    </row>
    <row r="73" spans="1:7" ht="14.45" customHeight="1">
      <c r="A73" s="16" t="s">
        <v>25</v>
      </c>
      <c r="B73" s="19" t="s">
        <v>26</v>
      </c>
      <c r="C73" s="19" t="s">
        <v>26</v>
      </c>
      <c r="D73" s="16"/>
      <c r="E73" s="16"/>
      <c r="F73" s="2"/>
      <c r="G73" s="3"/>
    </row>
    <row r="74" spans="1:7" ht="14.45" customHeight="1">
      <c r="A74" s="16" t="s">
        <v>46</v>
      </c>
      <c r="B74" s="19" t="s">
        <v>26</v>
      </c>
      <c r="C74" s="19" t="s">
        <v>26</v>
      </c>
      <c r="D74" s="16"/>
      <c r="E74" s="16"/>
      <c r="F74" s="2"/>
      <c r="G74" s="3"/>
    </row>
    <row r="75" spans="1:7" ht="14.45" customHeight="1">
      <c r="A75" s="16" t="s">
        <v>27</v>
      </c>
      <c r="B75" s="19" t="s">
        <v>26</v>
      </c>
      <c r="C75" s="19" t="s">
        <v>26</v>
      </c>
      <c r="D75" s="16"/>
      <c r="E75" s="16"/>
      <c r="F75" s="2"/>
      <c r="G75" s="3"/>
    </row>
    <row r="76" spans="1:7" ht="14.45" customHeight="1">
      <c r="A76" s="16" t="s">
        <v>63</v>
      </c>
      <c r="B76" s="19" t="s">
        <v>26</v>
      </c>
      <c r="C76" s="19" t="s">
        <v>26</v>
      </c>
      <c r="D76" s="16"/>
      <c r="E76" s="16"/>
      <c r="F76" s="2"/>
    </row>
    <row r="77" spans="1:7" ht="14.45" customHeight="1">
      <c r="A77" s="16" t="s">
        <v>28</v>
      </c>
      <c r="B77" s="19" t="s">
        <v>26</v>
      </c>
      <c r="C77" s="19" t="s">
        <v>26</v>
      </c>
      <c r="D77" s="16"/>
      <c r="E77" s="16"/>
      <c r="F77" s="2"/>
    </row>
    <row r="78" spans="1:7" ht="14.45" customHeight="1">
      <c r="A78" s="16" t="s">
        <v>29</v>
      </c>
      <c r="B78" s="19" t="s">
        <v>26</v>
      </c>
      <c r="C78" s="19" t="s">
        <v>26</v>
      </c>
      <c r="D78" s="16"/>
      <c r="E78" s="16"/>
      <c r="F78" s="2"/>
    </row>
    <row r="79" spans="1:7" ht="14.45" customHeight="1">
      <c r="A79" s="16" t="s">
        <v>30</v>
      </c>
      <c r="B79" s="19" t="s">
        <v>26</v>
      </c>
      <c r="C79" s="19" t="s">
        <v>26</v>
      </c>
      <c r="D79" s="16"/>
      <c r="E79" s="16"/>
      <c r="F79" s="2"/>
    </row>
    <row r="80" spans="1:7" ht="14.45" customHeight="1">
      <c r="A80" s="16" t="s">
        <v>31</v>
      </c>
      <c r="B80" s="19" t="s">
        <v>26</v>
      </c>
      <c r="C80" s="19" t="s">
        <v>26</v>
      </c>
      <c r="D80" s="16"/>
      <c r="E80" s="16"/>
      <c r="F80" s="2"/>
    </row>
    <row r="81" spans="1:6" ht="14.45" customHeight="1">
      <c r="A81" s="21" t="s">
        <v>47</v>
      </c>
      <c r="B81" s="22"/>
      <c r="C81" s="22"/>
      <c r="D81" s="16"/>
      <c r="E81" s="16"/>
      <c r="F81" s="2"/>
    </row>
    <row r="82" spans="1:6" ht="14.45" customHeight="1">
      <c r="A82" s="16" t="s">
        <v>32</v>
      </c>
      <c r="B82" s="19" t="s">
        <v>26</v>
      </c>
      <c r="C82" s="19" t="s">
        <v>26</v>
      </c>
      <c r="D82" s="16"/>
      <c r="E82" s="16"/>
      <c r="F82" s="2"/>
    </row>
    <row r="83" spans="1:6" ht="14.45" customHeight="1">
      <c r="A83" s="21" t="s">
        <v>48</v>
      </c>
      <c r="B83" s="22"/>
      <c r="C83" s="22"/>
      <c r="D83" s="16"/>
      <c r="E83" s="16"/>
      <c r="F83" s="2"/>
    </row>
    <row r="84" spans="1:6" ht="14.45" customHeight="1">
      <c r="A84" s="16" t="s">
        <v>33</v>
      </c>
      <c r="B84" s="19" t="s">
        <v>26</v>
      </c>
      <c r="C84" s="19" t="s">
        <v>26</v>
      </c>
      <c r="D84" s="16"/>
      <c r="E84" s="16"/>
      <c r="F84" s="2"/>
    </row>
    <row r="85" spans="1:6" ht="14.45" customHeight="1">
      <c r="A85" s="21" t="s">
        <v>35</v>
      </c>
      <c r="B85" s="23"/>
      <c r="C85" s="23"/>
      <c r="D85" s="16"/>
      <c r="E85" s="16"/>
      <c r="F85" s="2"/>
    </row>
  </sheetData>
  <mergeCells count="1">
    <mergeCell ref="A1:E1"/>
  </mergeCells>
  <conditionalFormatting sqref="D3 D10:D21 D5:D8">
    <cfRule type="cellIs" dxfId="277" priority="26" operator="equal">
      <formula>"PASS"</formula>
    </cfRule>
  </conditionalFormatting>
  <conditionalFormatting sqref="D3 D10:D21 D5:D8">
    <cfRule type="cellIs" dxfId="276" priority="25" operator="equal">
      <formula>"FAIL"</formula>
    </cfRule>
  </conditionalFormatting>
  <conditionalFormatting sqref="D8">
    <cfRule type="cellIs" dxfId="275" priority="22" operator="equal">
      <formula>"PASS"</formula>
    </cfRule>
  </conditionalFormatting>
  <conditionalFormatting sqref="D8">
    <cfRule type="cellIs" dxfId="274" priority="21" operator="equal">
      <formula>"FAIL"</formula>
    </cfRule>
  </conditionalFormatting>
  <conditionalFormatting sqref="D7">
    <cfRule type="cellIs" dxfId="273" priority="18" operator="equal">
      <formula>"PASS"</formula>
    </cfRule>
  </conditionalFormatting>
  <conditionalFormatting sqref="D7">
    <cfRule type="cellIs" dxfId="272" priority="17" operator="equal">
      <formula>"FAIL"</formula>
    </cfRule>
  </conditionalFormatting>
  <conditionalFormatting sqref="D9">
    <cfRule type="cellIs" dxfId="271" priority="12" operator="equal">
      <formula>"PASS"</formula>
    </cfRule>
  </conditionalFormatting>
  <conditionalFormatting sqref="D9">
    <cfRule type="cellIs" dxfId="270" priority="11" operator="equal">
      <formula>"FAIL"</formula>
    </cfRule>
  </conditionalFormatting>
  <conditionalFormatting sqref="D9">
    <cfRule type="cellIs" dxfId="269" priority="10" operator="equal">
      <formula>"PASS"</formula>
    </cfRule>
  </conditionalFormatting>
  <conditionalFormatting sqref="D9">
    <cfRule type="cellIs" dxfId="268" priority="9" operator="equal">
      <formula>"FAIL"</formula>
    </cfRule>
  </conditionalFormatting>
  <conditionalFormatting sqref="E3 E5:E28">
    <cfRule type="cellIs" dxfId="267" priority="6" operator="equal">
      <formula>"PASS"</formula>
    </cfRule>
  </conditionalFormatting>
  <conditionalFormatting sqref="E3 E5:E28">
    <cfRule type="cellIs" dxfId="266" priority="5" operator="equal">
      <formula>"FAIL"</formula>
    </cfRule>
  </conditionalFormatting>
  <conditionalFormatting sqref="D4">
    <cfRule type="cellIs" dxfId="265" priority="4" operator="equal">
      <formula>"PASS"</formula>
    </cfRule>
  </conditionalFormatting>
  <conditionalFormatting sqref="D4">
    <cfRule type="cellIs" dxfId="264" priority="3" operator="equal">
      <formula>"FAIL"</formula>
    </cfRule>
  </conditionalFormatting>
  <conditionalFormatting sqref="E4">
    <cfRule type="cellIs" dxfId="263" priority="2" operator="equal">
      <formula>"PASS"</formula>
    </cfRule>
  </conditionalFormatting>
  <conditionalFormatting sqref="E4">
    <cfRule type="cellIs" dxfId="26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zoomScaleNormal="100" workbookViewId="0">
      <selection activeCell="E5" sqref="E5"/>
    </sheetView>
  </sheetViews>
  <sheetFormatPr defaultRowHeight="14.45" customHeight="1"/>
  <cols>
    <col min="1" max="1" width="24.85546875" customWidth="1"/>
    <col min="2" max="3" width="42.5703125" customWidth="1"/>
  </cols>
  <sheetData>
    <row r="1" spans="1:5" ht="14.45" customHeight="1">
      <c r="B1" s="58" t="s">
        <v>88</v>
      </c>
      <c r="C1" s="58"/>
      <c r="D1" s="58"/>
    </row>
    <row r="2" spans="1:5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5" ht="30" customHeight="1">
      <c r="A4" s="27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 ht="30" customHeight="1">
      <c r="A5" s="27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 ht="30" customHeight="1">
      <c r="A6" s="27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 ht="30" customHeight="1">
      <c r="A7" s="16" t="s">
        <v>58</v>
      </c>
      <c r="B7" s="2"/>
      <c r="C7" s="2"/>
      <c r="D7" s="35"/>
    </row>
    <row r="8" spans="1:5" ht="15" customHeight="1">
      <c r="B8" s="2"/>
      <c r="C8" s="2"/>
      <c r="D8" s="34"/>
    </row>
  </sheetData>
  <mergeCells count="1">
    <mergeCell ref="B1:D1"/>
  </mergeCells>
  <conditionalFormatting sqref="D7:D8">
    <cfRule type="cellIs" dxfId="173" priority="8" operator="equal">
      <formula>"PASS"</formula>
    </cfRule>
  </conditionalFormatting>
  <conditionalFormatting sqref="D7:D8">
    <cfRule type="cellIs" dxfId="172" priority="7" operator="equal">
      <formula>"FAIL"</formula>
    </cfRule>
  </conditionalFormatting>
  <conditionalFormatting sqref="D6">
    <cfRule type="cellIs" dxfId="171" priority="4" operator="equal">
      <formula>"PASS"</formula>
    </cfRule>
  </conditionalFormatting>
  <conditionalFormatting sqref="D6">
    <cfRule type="cellIs" dxfId="170" priority="3" operator="equal">
      <formula>"FAIL"</formula>
    </cfRule>
  </conditionalFormatting>
  <conditionalFormatting sqref="D3:D5">
    <cfRule type="cellIs" dxfId="169" priority="2" operator="equal">
      <formula>"PASS"</formula>
    </cfRule>
  </conditionalFormatting>
  <conditionalFormatting sqref="D3:D5">
    <cfRule type="cellIs" dxfId="16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zoomScaleNormal="100" workbookViewId="0">
      <selection activeCell="D2" sqref="D2"/>
    </sheetView>
  </sheetViews>
  <sheetFormatPr defaultRowHeight="14.45" customHeight="1"/>
  <cols>
    <col min="1" max="1" width="24.85546875" customWidth="1"/>
    <col min="2" max="3" width="37.85546875" customWidth="1"/>
  </cols>
  <sheetData>
    <row r="1" spans="1:5" ht="14.45" customHeight="1">
      <c r="B1" s="58" t="s">
        <v>89</v>
      </c>
      <c r="C1" s="58"/>
      <c r="D1" s="58"/>
    </row>
    <row r="2" spans="1:5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5" ht="30" customHeight="1">
      <c r="A4" s="27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 ht="30" customHeight="1">
      <c r="A5" s="27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 ht="30" customHeight="1">
      <c r="A6" s="27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 ht="30" customHeight="1">
      <c r="A7" s="16" t="s">
        <v>58</v>
      </c>
      <c r="B7" s="2"/>
      <c r="C7" s="2"/>
      <c r="D7" s="35"/>
    </row>
    <row r="8" spans="1:5" ht="15" customHeight="1">
      <c r="B8" s="2"/>
      <c r="C8" s="2"/>
      <c r="D8" s="34"/>
    </row>
  </sheetData>
  <mergeCells count="1">
    <mergeCell ref="B1:D1"/>
  </mergeCells>
  <conditionalFormatting sqref="D7:D8">
    <cfRule type="cellIs" dxfId="167" priority="8" operator="equal">
      <formula>"PASS"</formula>
    </cfRule>
  </conditionalFormatting>
  <conditionalFormatting sqref="D7:D8">
    <cfRule type="cellIs" dxfId="166" priority="7" operator="equal">
      <formula>"FAIL"</formula>
    </cfRule>
  </conditionalFormatting>
  <conditionalFormatting sqref="D6">
    <cfRule type="cellIs" dxfId="165" priority="4" operator="equal">
      <formula>"PASS"</formula>
    </cfRule>
  </conditionalFormatting>
  <conditionalFormatting sqref="D6">
    <cfRule type="cellIs" dxfId="164" priority="3" operator="equal">
      <formula>"FAIL"</formula>
    </cfRule>
  </conditionalFormatting>
  <conditionalFormatting sqref="D3:D5">
    <cfRule type="cellIs" dxfId="163" priority="2" operator="equal">
      <formula>"PASS"</formula>
    </cfRule>
  </conditionalFormatting>
  <conditionalFormatting sqref="D3:D5">
    <cfRule type="cellIs" dxfId="16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"/>
  <sheetViews>
    <sheetView zoomScaleNormal="100" workbookViewId="0">
      <selection activeCell="D2" sqref="D2"/>
    </sheetView>
  </sheetViews>
  <sheetFormatPr defaultRowHeight="14.45" customHeight="1"/>
  <cols>
    <col min="1" max="1" width="24.85546875" customWidth="1"/>
    <col min="2" max="3" width="26.28515625" customWidth="1"/>
  </cols>
  <sheetData>
    <row r="1" spans="1:5" ht="14.45" customHeight="1">
      <c r="B1" s="58" t="s">
        <v>90</v>
      </c>
      <c r="C1" s="58"/>
      <c r="D1" s="58"/>
    </row>
    <row r="2" spans="1:5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5" ht="30" customHeight="1">
      <c r="A4" s="27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 ht="30" customHeight="1">
      <c r="A5" s="27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 ht="30" customHeight="1">
      <c r="A6" s="27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 ht="30" customHeight="1">
      <c r="A7" s="16" t="s">
        <v>58</v>
      </c>
      <c r="B7" s="2"/>
      <c r="C7" s="2"/>
      <c r="D7" s="35"/>
    </row>
    <row r="8" spans="1:5" ht="15" customHeight="1">
      <c r="B8" s="2"/>
      <c r="C8" s="2"/>
      <c r="D8" s="34"/>
    </row>
  </sheetData>
  <mergeCells count="1">
    <mergeCell ref="B1:D1"/>
  </mergeCells>
  <conditionalFormatting sqref="D7:D8">
    <cfRule type="cellIs" dxfId="161" priority="8" operator="equal">
      <formula>"PASS"</formula>
    </cfRule>
  </conditionalFormatting>
  <conditionalFormatting sqref="D7:D8">
    <cfRule type="cellIs" dxfId="160" priority="7" operator="equal">
      <formula>"FAIL"</formula>
    </cfRule>
  </conditionalFormatting>
  <conditionalFormatting sqref="D6">
    <cfRule type="cellIs" dxfId="159" priority="4" operator="equal">
      <formula>"PASS"</formula>
    </cfRule>
  </conditionalFormatting>
  <conditionalFormatting sqref="D6">
    <cfRule type="cellIs" dxfId="158" priority="3" operator="equal">
      <formula>"FAIL"</formula>
    </cfRule>
  </conditionalFormatting>
  <conditionalFormatting sqref="D3:D5">
    <cfRule type="cellIs" dxfId="157" priority="2" operator="equal">
      <formula>"PASS"</formula>
    </cfRule>
  </conditionalFormatting>
  <conditionalFormatting sqref="D3:D5">
    <cfRule type="cellIs" dxfId="15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"/>
  <sheetViews>
    <sheetView zoomScaleNormal="100" workbookViewId="0">
      <selection activeCell="D2" sqref="D2"/>
    </sheetView>
  </sheetViews>
  <sheetFormatPr defaultRowHeight="14.45" customHeight="1"/>
  <cols>
    <col min="1" max="1" width="24.85546875" customWidth="1"/>
    <col min="2" max="3" width="56.42578125" customWidth="1"/>
  </cols>
  <sheetData>
    <row r="1" spans="1:5" ht="14.45" customHeight="1">
      <c r="B1" s="58" t="s">
        <v>91</v>
      </c>
      <c r="C1" s="58"/>
      <c r="D1" s="58"/>
    </row>
    <row r="2" spans="1:5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5" ht="30" customHeight="1">
      <c r="A4" s="27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 ht="30" customHeight="1">
      <c r="A5" s="27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 ht="30" customHeight="1">
      <c r="A6" s="27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 ht="30" customHeight="1">
      <c r="A7" s="16" t="s">
        <v>58</v>
      </c>
      <c r="B7" s="2"/>
      <c r="C7" s="2"/>
      <c r="D7" s="35"/>
    </row>
    <row r="8" spans="1:5" ht="14.45" customHeight="1">
      <c r="B8" s="2"/>
      <c r="C8" s="2"/>
      <c r="D8" s="34"/>
    </row>
  </sheetData>
  <mergeCells count="1">
    <mergeCell ref="B1:D1"/>
  </mergeCells>
  <conditionalFormatting sqref="D7:D8">
    <cfRule type="cellIs" dxfId="155" priority="8" operator="equal">
      <formula>"PASS"</formula>
    </cfRule>
  </conditionalFormatting>
  <conditionalFormatting sqref="D7:D8">
    <cfRule type="cellIs" dxfId="154" priority="7" operator="equal">
      <formula>"FAIL"</formula>
    </cfRule>
  </conditionalFormatting>
  <conditionalFormatting sqref="D6">
    <cfRule type="cellIs" dxfId="153" priority="4" operator="equal">
      <formula>"PASS"</formula>
    </cfRule>
  </conditionalFormatting>
  <conditionalFormatting sqref="D6">
    <cfRule type="cellIs" dxfId="152" priority="3" operator="equal">
      <formula>"FAIL"</formula>
    </cfRule>
  </conditionalFormatting>
  <conditionalFormatting sqref="D3:D5">
    <cfRule type="cellIs" dxfId="151" priority="2" operator="equal">
      <formula>"PASS"</formula>
    </cfRule>
  </conditionalFormatting>
  <conditionalFormatting sqref="D3:D5">
    <cfRule type="cellIs" dxfId="15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zoomScaleNormal="100" workbookViewId="0">
      <selection activeCell="C8" sqref="C8"/>
    </sheetView>
  </sheetViews>
  <sheetFormatPr defaultRowHeight="14.45" customHeight="1"/>
  <cols>
    <col min="1" max="1" width="24.85546875" customWidth="1"/>
    <col min="2" max="2" width="28.5703125" customWidth="1"/>
    <col min="3" max="3" width="64.28515625" customWidth="1"/>
  </cols>
  <sheetData>
    <row r="1" spans="1:5" ht="14.45" customHeight="1">
      <c r="B1" s="58" t="s">
        <v>92</v>
      </c>
      <c r="C1" s="58"/>
      <c r="D1" s="58"/>
    </row>
    <row r="2" spans="1:5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8">
        <v>17848383</v>
      </c>
      <c r="C3" s="28">
        <v>17848383</v>
      </c>
      <c r="D3" s="29">
        <v>0.05</v>
      </c>
      <c r="E3" s="30" t="str">
        <f t="shared" ref="E3:E8" si="0">IF(AND((B3+(B3*D3))&gt;=C3,(B3-(B3*D3))&lt;=C3),"PASS","FAIL")</f>
        <v>PASS</v>
      </c>
    </row>
    <row r="4" spans="1:5" ht="30" customHeight="1">
      <c r="A4" s="27" t="s">
        <v>38</v>
      </c>
      <c r="B4" s="28">
        <v>39365</v>
      </c>
      <c r="C4" s="28">
        <v>39365</v>
      </c>
      <c r="D4" s="29">
        <v>0.05</v>
      </c>
      <c r="E4" s="30" t="str">
        <f t="shared" si="0"/>
        <v>PASS</v>
      </c>
    </row>
    <row r="5" spans="1:5" ht="30" customHeight="1">
      <c r="A5" s="27" t="s">
        <v>39</v>
      </c>
      <c r="B5" s="28">
        <v>1</v>
      </c>
      <c r="C5" s="28">
        <v>0</v>
      </c>
      <c r="D5" s="29">
        <v>0.05</v>
      </c>
      <c r="E5" s="30" t="str">
        <f t="shared" si="0"/>
        <v>FAIL</v>
      </c>
    </row>
    <row r="6" spans="1:5" ht="30" customHeight="1">
      <c r="A6" s="27" t="s">
        <v>40</v>
      </c>
      <c r="B6" s="28">
        <v>0</v>
      </c>
      <c r="C6" s="28">
        <v>0</v>
      </c>
      <c r="D6" s="32">
        <v>0.05</v>
      </c>
      <c r="E6" s="30" t="str">
        <f t="shared" si="0"/>
        <v>PASS</v>
      </c>
    </row>
    <row r="7" spans="1:5" ht="75.95" customHeight="1">
      <c r="A7" s="16" t="s">
        <v>58</v>
      </c>
      <c r="B7" s="2"/>
      <c r="C7" s="31" t="s">
        <v>59</v>
      </c>
      <c r="D7" s="35"/>
      <c r="E7" s="30" t="str">
        <f t="shared" si="0"/>
        <v>FAIL</v>
      </c>
    </row>
    <row r="8" spans="1:5" ht="409.5" customHeight="1">
      <c r="B8" s="2"/>
      <c r="C8" s="31" t="s">
        <v>93</v>
      </c>
      <c r="D8" s="34"/>
      <c r="E8" s="30" t="str">
        <f t="shared" si="0"/>
        <v>FAIL</v>
      </c>
    </row>
  </sheetData>
  <mergeCells count="1">
    <mergeCell ref="B1:D1"/>
  </mergeCells>
  <conditionalFormatting sqref="D7:D8">
    <cfRule type="cellIs" dxfId="149" priority="8" operator="equal">
      <formula>"PASS"</formula>
    </cfRule>
  </conditionalFormatting>
  <conditionalFormatting sqref="D7:D8">
    <cfRule type="cellIs" dxfId="148" priority="7" operator="equal">
      <formula>"FAIL"</formula>
    </cfRule>
  </conditionalFormatting>
  <conditionalFormatting sqref="D6">
    <cfRule type="cellIs" dxfId="147" priority="4" operator="equal">
      <formula>"PASS"</formula>
    </cfRule>
  </conditionalFormatting>
  <conditionalFormatting sqref="D6">
    <cfRule type="cellIs" dxfId="146" priority="3" operator="equal">
      <formula>"FAIL"</formula>
    </cfRule>
  </conditionalFormatting>
  <conditionalFormatting sqref="D3:D5">
    <cfRule type="cellIs" dxfId="145" priority="2" operator="equal">
      <formula>"PASS"</formula>
    </cfRule>
  </conditionalFormatting>
  <conditionalFormatting sqref="D3:D5">
    <cfRule type="cellIs" dxfId="1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zoomScaleNormal="100" workbookViewId="0">
      <selection activeCell="D2" sqref="D2"/>
    </sheetView>
  </sheetViews>
  <sheetFormatPr defaultRowHeight="14.45" customHeight="1"/>
  <cols>
    <col min="1" max="1" width="24.85546875" customWidth="1"/>
    <col min="2" max="3" width="41.5703125" customWidth="1"/>
  </cols>
  <sheetData>
    <row r="1" spans="1:5" ht="14.45" customHeight="1">
      <c r="B1" s="58" t="s">
        <v>94</v>
      </c>
      <c r="C1" s="58"/>
      <c r="D1" s="58"/>
    </row>
    <row r="2" spans="1:5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"/>
      <c r="C3" s="2">
        <v>1</v>
      </c>
      <c r="D3" s="29">
        <v>0.05</v>
      </c>
      <c r="E3" s="30" t="str">
        <f>IF(AND((B3+(B3*D3))&gt;=C3,(B3-(B3*D3))&lt;=C3),"PASS","FAIL")</f>
        <v>FAIL</v>
      </c>
    </row>
    <row r="4" spans="1:5" ht="30" customHeight="1">
      <c r="A4" s="27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 ht="30" customHeight="1">
      <c r="A5" s="27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 ht="30" customHeight="1">
      <c r="A6" s="27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 ht="30" customHeight="1">
      <c r="A7" s="16" t="s">
        <v>58</v>
      </c>
      <c r="B7" s="2"/>
      <c r="C7" s="2"/>
      <c r="D7" s="35"/>
      <c r="E7" s="30"/>
    </row>
    <row r="8" spans="1:5" ht="15" customHeight="1">
      <c r="B8" s="2"/>
      <c r="C8" s="2"/>
      <c r="D8" s="34"/>
      <c r="E8" s="30"/>
    </row>
  </sheetData>
  <mergeCells count="1">
    <mergeCell ref="B1:D1"/>
  </mergeCells>
  <conditionalFormatting sqref="D7:D8">
    <cfRule type="cellIs" dxfId="143" priority="6" operator="equal">
      <formula>"PASS"</formula>
    </cfRule>
  </conditionalFormatting>
  <conditionalFormatting sqref="D7:D8">
    <cfRule type="cellIs" dxfId="142" priority="5" operator="equal">
      <formula>"FAIL"</formula>
    </cfRule>
  </conditionalFormatting>
  <conditionalFormatting sqref="D6">
    <cfRule type="cellIs" dxfId="141" priority="4" operator="equal">
      <formula>"PASS"</formula>
    </cfRule>
  </conditionalFormatting>
  <conditionalFormatting sqref="D6">
    <cfRule type="cellIs" dxfId="140" priority="3" operator="equal">
      <formula>"FAIL"</formula>
    </cfRule>
  </conditionalFormatting>
  <conditionalFormatting sqref="D3:D5">
    <cfRule type="cellIs" dxfId="139" priority="2" operator="equal">
      <formula>"PASS"</formula>
    </cfRule>
  </conditionalFormatting>
  <conditionalFormatting sqref="D3:D5">
    <cfRule type="cellIs" dxfId="13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"/>
  <sheetViews>
    <sheetView zoomScaleNormal="100" workbookViewId="0">
      <selection activeCell="C4" sqref="C4"/>
    </sheetView>
  </sheetViews>
  <sheetFormatPr defaultRowHeight="14.45" customHeight="1"/>
  <cols>
    <col min="1" max="1" width="24.85546875" customWidth="1"/>
    <col min="2" max="3" width="25" customWidth="1"/>
    <col min="4" max="4" width="10.28515625" customWidth="1"/>
  </cols>
  <sheetData>
    <row r="1" spans="1:5" ht="14.45" customHeight="1">
      <c r="B1" s="58" t="s">
        <v>95</v>
      </c>
      <c r="C1" s="58"/>
      <c r="D1" s="58"/>
    </row>
    <row r="2" spans="1:5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8">
        <v>8537541</v>
      </c>
      <c r="C3" s="28">
        <v>8537541</v>
      </c>
      <c r="D3" s="29">
        <v>0.05</v>
      </c>
      <c r="E3" s="30" t="str">
        <f>IF(AND((B3+(B3*D3))&gt;=C3,(B3-(B3*D3))&lt;=C3),"PASS","FAIL")</f>
        <v>PASS</v>
      </c>
    </row>
    <row r="4" spans="1:5" ht="30" customHeight="1">
      <c r="A4" s="27" t="s">
        <v>38</v>
      </c>
      <c r="B4" s="28">
        <v>88422</v>
      </c>
      <c r="C4" s="28">
        <v>88422</v>
      </c>
      <c r="D4" s="29">
        <v>0.05</v>
      </c>
      <c r="E4" s="30" t="str">
        <f>IF(AND((B4+(B4*D4))&gt;=C4,(B4-(B4*D4))&lt;=C4),"PASS","FAIL")</f>
        <v>PASS</v>
      </c>
    </row>
    <row r="5" spans="1:5" ht="30" customHeight="1">
      <c r="A5" s="27" t="s">
        <v>39</v>
      </c>
      <c r="B5" s="28">
        <v>1733752</v>
      </c>
      <c r="C5" s="28">
        <v>1733752</v>
      </c>
      <c r="D5" s="29">
        <v>0.05</v>
      </c>
      <c r="E5" s="30" t="str">
        <f>IF(AND((B5+(B5*D5))&gt;=C5,(B5-(B5*D5))&lt;=C5),"PASS","FAIL")</f>
        <v>PASS</v>
      </c>
    </row>
    <row r="6" spans="1:5" ht="30" customHeight="1">
      <c r="A6" s="27" t="s">
        <v>40</v>
      </c>
      <c r="B6" s="28">
        <v>8793</v>
      </c>
      <c r="C6" s="28">
        <v>8793</v>
      </c>
      <c r="D6" s="32">
        <v>0.05</v>
      </c>
      <c r="E6" s="30" t="str">
        <f>IF(AND((B6+(B6*D6))&gt;=C6,(B6-(B6*D6))&lt;=C6),"PASS","FAIL")</f>
        <v>PASS</v>
      </c>
    </row>
    <row r="7" spans="1:5" ht="30" customHeight="1">
      <c r="A7" s="16" t="s">
        <v>58</v>
      </c>
      <c r="B7" s="2"/>
      <c r="C7" s="2"/>
      <c r="D7" s="35"/>
    </row>
    <row r="8" spans="1:5" ht="15" customHeight="1">
      <c r="B8" s="2"/>
      <c r="C8" s="2"/>
      <c r="D8" s="34"/>
    </row>
  </sheetData>
  <mergeCells count="1">
    <mergeCell ref="B1:D1"/>
  </mergeCells>
  <conditionalFormatting sqref="D7:D8">
    <cfRule type="cellIs" dxfId="137" priority="8" operator="equal">
      <formula>"PASS"</formula>
    </cfRule>
  </conditionalFormatting>
  <conditionalFormatting sqref="D7:D8">
    <cfRule type="cellIs" dxfId="136" priority="7" operator="equal">
      <formula>"FAIL"</formula>
    </cfRule>
  </conditionalFormatting>
  <conditionalFormatting sqref="D6">
    <cfRule type="cellIs" dxfId="135" priority="4" operator="equal">
      <formula>"PASS"</formula>
    </cfRule>
  </conditionalFormatting>
  <conditionalFormatting sqref="D6">
    <cfRule type="cellIs" dxfId="134" priority="3" operator="equal">
      <formula>"FAIL"</formula>
    </cfRule>
  </conditionalFormatting>
  <conditionalFormatting sqref="D3:D5">
    <cfRule type="cellIs" dxfId="133" priority="2" operator="equal">
      <formula>"PASS"</formula>
    </cfRule>
  </conditionalFormatting>
  <conditionalFormatting sqref="D3:D5">
    <cfRule type="cellIs" dxfId="1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8"/>
  <sheetViews>
    <sheetView zoomScaleNormal="100" workbookViewId="0">
      <selection activeCell="D2" sqref="D2"/>
    </sheetView>
  </sheetViews>
  <sheetFormatPr defaultRowHeight="14.45" customHeight="1"/>
  <cols>
    <col min="1" max="1" width="24.85546875" customWidth="1"/>
    <col min="2" max="3" width="29.5703125" customWidth="1"/>
  </cols>
  <sheetData>
    <row r="1" spans="1:5" ht="14.45" customHeight="1">
      <c r="B1" s="58" t="s">
        <v>96</v>
      </c>
      <c r="C1" s="58"/>
      <c r="D1" s="58"/>
    </row>
    <row r="2" spans="1:5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5" ht="30" customHeight="1">
      <c r="A4" s="27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 ht="30" customHeight="1">
      <c r="A5" s="27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 ht="30" customHeight="1">
      <c r="A6" s="27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 ht="30" customHeight="1">
      <c r="A7" s="16" t="s">
        <v>58</v>
      </c>
      <c r="B7" s="2"/>
      <c r="C7" s="2"/>
      <c r="D7" s="35"/>
    </row>
    <row r="8" spans="1:5" ht="15" customHeight="1">
      <c r="B8" s="2"/>
      <c r="C8" s="2"/>
      <c r="D8" s="34"/>
    </row>
  </sheetData>
  <mergeCells count="1">
    <mergeCell ref="B1:D1"/>
  </mergeCells>
  <conditionalFormatting sqref="D7:D8">
    <cfRule type="cellIs" dxfId="131" priority="8" operator="equal">
      <formula>"PASS"</formula>
    </cfRule>
  </conditionalFormatting>
  <conditionalFormatting sqref="D7:D8">
    <cfRule type="cellIs" dxfId="130" priority="7" operator="equal">
      <formula>"FAIL"</formula>
    </cfRule>
  </conditionalFormatting>
  <conditionalFormatting sqref="D6">
    <cfRule type="cellIs" dxfId="129" priority="4" operator="equal">
      <formula>"PASS"</formula>
    </cfRule>
  </conditionalFormatting>
  <conditionalFormatting sqref="D6">
    <cfRule type="cellIs" dxfId="128" priority="3" operator="equal">
      <formula>"FAIL"</formula>
    </cfRule>
  </conditionalFormatting>
  <conditionalFormatting sqref="D3:D5">
    <cfRule type="cellIs" dxfId="127" priority="2" operator="equal">
      <formula>"PASS"</formula>
    </cfRule>
  </conditionalFormatting>
  <conditionalFormatting sqref="D3:D5">
    <cfRule type="cellIs" dxfId="12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8"/>
  <sheetViews>
    <sheetView zoomScaleNormal="100" workbookViewId="0">
      <selection activeCell="D2" sqref="D2"/>
    </sheetView>
  </sheetViews>
  <sheetFormatPr defaultRowHeight="14.45" customHeight="1"/>
  <cols>
    <col min="1" max="1" width="24.85546875" customWidth="1"/>
    <col min="2" max="3" width="28" customWidth="1"/>
  </cols>
  <sheetData>
    <row r="1" spans="1:5" ht="14.45" customHeight="1">
      <c r="B1" s="58" t="s">
        <v>97</v>
      </c>
      <c r="C1" s="58"/>
      <c r="D1" s="58"/>
    </row>
    <row r="2" spans="1:5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5" ht="30" customHeight="1">
      <c r="A4" s="27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 ht="30" customHeight="1">
      <c r="A5" s="27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 ht="30" customHeight="1">
      <c r="A6" s="27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 ht="30" customHeight="1">
      <c r="A7" s="16" t="s">
        <v>58</v>
      </c>
      <c r="B7" s="2"/>
      <c r="C7" s="2"/>
      <c r="D7" s="35"/>
    </row>
    <row r="8" spans="1:5" ht="15" customHeight="1">
      <c r="B8" s="2"/>
      <c r="C8" s="2"/>
      <c r="D8" s="34"/>
    </row>
  </sheetData>
  <mergeCells count="1">
    <mergeCell ref="B1:D1"/>
  </mergeCells>
  <conditionalFormatting sqref="D7:D8">
    <cfRule type="cellIs" dxfId="125" priority="8" operator="equal">
      <formula>"PASS"</formula>
    </cfRule>
  </conditionalFormatting>
  <conditionalFormatting sqref="D7:D8">
    <cfRule type="cellIs" dxfId="124" priority="7" operator="equal">
      <formula>"FAIL"</formula>
    </cfRule>
  </conditionalFormatting>
  <conditionalFormatting sqref="D6">
    <cfRule type="cellIs" dxfId="123" priority="4" operator="equal">
      <formula>"PASS"</formula>
    </cfRule>
  </conditionalFormatting>
  <conditionalFormatting sqref="D6">
    <cfRule type="cellIs" dxfId="122" priority="3" operator="equal">
      <formula>"FAIL"</formula>
    </cfRule>
  </conditionalFormatting>
  <conditionalFormatting sqref="D3:D5">
    <cfRule type="cellIs" dxfId="121" priority="2" operator="equal">
      <formula>"PASS"</formula>
    </cfRule>
  </conditionalFormatting>
  <conditionalFormatting sqref="D3:D5">
    <cfRule type="cellIs" dxfId="1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zoomScaleNormal="100" workbookViewId="0">
      <selection activeCell="D2" sqref="D2"/>
    </sheetView>
  </sheetViews>
  <sheetFormatPr defaultRowHeight="14.45" customHeight="1"/>
  <cols>
    <col min="1" max="1" width="31.85546875" customWidth="1"/>
    <col min="2" max="3" width="27.5703125" customWidth="1"/>
  </cols>
  <sheetData>
    <row r="1" spans="1:5" ht="14.45" customHeight="1">
      <c r="B1" s="58" t="s">
        <v>98</v>
      </c>
      <c r="C1" s="58"/>
      <c r="D1" s="58"/>
    </row>
    <row r="2" spans="1:5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"/>
      <c r="C3" s="2" t="s">
        <v>99</v>
      </c>
      <c r="D3" s="29">
        <v>0.05</v>
      </c>
      <c r="E3" s="30" t="str">
        <f>IF(AND((B3+(B3*D3))&gt;=C3,(B3-(B3*D3))&lt;=C3),"PASS","FAIL")</f>
        <v>FAIL</v>
      </c>
    </row>
    <row r="4" spans="1:5" ht="15" customHeight="1">
      <c r="A4" s="27" t="s">
        <v>38</v>
      </c>
      <c r="B4" s="2"/>
      <c r="C4" s="2" t="s">
        <v>100</v>
      </c>
      <c r="D4" s="29">
        <v>0.05</v>
      </c>
      <c r="E4" s="30" t="str">
        <f>IF(AND((B4+(B4*D4))&gt;=C4,(B4-(B4*D4))&lt;=C4),"PASS","FAIL")</f>
        <v>FAIL</v>
      </c>
    </row>
    <row r="5" spans="1:5" ht="15" customHeight="1">
      <c r="A5" s="27" t="s">
        <v>39</v>
      </c>
      <c r="B5" s="2"/>
      <c r="C5" s="2" t="s">
        <v>101</v>
      </c>
      <c r="D5" s="29">
        <v>0.05</v>
      </c>
      <c r="E5" s="30" t="str">
        <f>IF(AND((B5+(B5*D5))&gt;=C5,(B5-(B5*D5))&lt;=C5),"PASS","FAIL")</f>
        <v>FAIL</v>
      </c>
    </row>
    <row r="6" spans="1:5" ht="15" customHeight="1">
      <c r="A6" s="27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 ht="15" customHeight="1">
      <c r="A7" s="16" t="s">
        <v>58</v>
      </c>
      <c r="B7" s="2"/>
      <c r="C7" s="2"/>
      <c r="D7" s="35"/>
    </row>
    <row r="8" spans="1:5" ht="15" customHeight="1">
      <c r="B8" s="2"/>
      <c r="C8" s="2"/>
      <c r="D8" s="34"/>
    </row>
  </sheetData>
  <mergeCells count="1">
    <mergeCell ref="B1:D1"/>
  </mergeCells>
  <conditionalFormatting sqref="D7:D8">
    <cfRule type="cellIs" dxfId="119" priority="8" operator="equal">
      <formula>"PASS"</formula>
    </cfRule>
  </conditionalFormatting>
  <conditionalFormatting sqref="D7:D8">
    <cfRule type="cellIs" dxfId="118" priority="7" operator="equal">
      <formula>"FAIL"</formula>
    </cfRule>
  </conditionalFormatting>
  <conditionalFormatting sqref="D6">
    <cfRule type="cellIs" dxfId="117" priority="4" operator="equal">
      <formula>"PASS"</formula>
    </cfRule>
  </conditionalFormatting>
  <conditionalFormatting sqref="D6">
    <cfRule type="cellIs" dxfId="116" priority="3" operator="equal">
      <formula>"FAIL"</formula>
    </cfRule>
  </conditionalFormatting>
  <conditionalFormatting sqref="D3:D5">
    <cfRule type="cellIs" dxfId="115" priority="2" operator="equal">
      <formula>"PASS"</formula>
    </cfRule>
  </conditionalFormatting>
  <conditionalFormatting sqref="D3:D5">
    <cfRule type="cellIs" dxfId="1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5"/>
  <sheetViews>
    <sheetView tabSelected="1" zoomScaleNormal="100" workbookViewId="0">
      <selection activeCell="A7" sqref="A7:A9"/>
    </sheetView>
  </sheetViews>
  <sheetFormatPr defaultRowHeight="14.45" customHeight="1"/>
  <cols>
    <col min="1" max="1" width="38.28515625" customWidth="1"/>
    <col min="2" max="2" width="31.140625" style="1" customWidth="1"/>
    <col min="3" max="3" width="34.5703125" style="1" customWidth="1"/>
    <col min="4" max="4" width="19.42578125" customWidth="1"/>
    <col min="7" max="7" width="24.140625" customWidth="1"/>
  </cols>
  <sheetData>
    <row r="1" spans="1:7" ht="22.15" customHeight="1">
      <c r="A1" s="57" t="s">
        <v>64</v>
      </c>
      <c r="B1" s="57"/>
      <c r="C1" s="57"/>
      <c r="D1" s="57"/>
      <c r="E1" s="57"/>
      <c r="F1" s="2"/>
      <c r="G1" s="3"/>
    </row>
    <row r="2" spans="1:7" s="4" customFormat="1" ht="14.45" customHeight="1">
      <c r="A2" s="5" t="s">
        <v>1</v>
      </c>
      <c r="B2" s="6" t="s">
        <v>2</v>
      </c>
      <c r="C2" s="6" t="s">
        <v>3</v>
      </c>
      <c r="D2" s="7" t="s">
        <v>4</v>
      </c>
      <c r="E2" s="7" t="s">
        <v>5</v>
      </c>
      <c r="F2" s="8"/>
      <c r="G2" s="9"/>
    </row>
    <row r="3" spans="1:7" ht="15" customHeight="1">
      <c r="A3" s="10" t="s">
        <v>6</v>
      </c>
      <c r="B3" s="11">
        <v>48923364</v>
      </c>
      <c r="C3" s="11">
        <v>37937352</v>
      </c>
      <c r="D3" s="12">
        <v>0.1</v>
      </c>
      <c r="E3" s="13" t="str">
        <f t="shared" ref="E3:E19" si="0">IF(AND((B3+(B3*D3))&gt;=C3,(B3-(B3*D3))&lt;=C3),"PASS","FAIL")</f>
        <v>FAIL</v>
      </c>
      <c r="F3" s="2"/>
      <c r="G3" s="14"/>
    </row>
    <row r="4" spans="1:7" ht="15" customHeight="1">
      <c r="A4" s="15" t="s">
        <v>7</v>
      </c>
      <c r="B4" s="11">
        <v>36648276</v>
      </c>
      <c r="C4" s="11">
        <v>25195490</v>
      </c>
      <c r="D4" s="12">
        <v>0.1</v>
      </c>
      <c r="E4" s="13" t="str">
        <f t="shared" si="0"/>
        <v>FAIL</v>
      </c>
      <c r="F4" s="2"/>
      <c r="G4" s="14"/>
    </row>
    <row r="5" spans="1:7" ht="30" customHeight="1">
      <c r="A5" s="10" t="s">
        <v>8</v>
      </c>
      <c r="B5" s="11">
        <v>46801411</v>
      </c>
      <c r="C5" s="11">
        <v>35676204</v>
      </c>
      <c r="D5" s="12">
        <v>0.1</v>
      </c>
      <c r="E5" s="13" t="str">
        <f t="shared" si="0"/>
        <v>FAIL</v>
      </c>
      <c r="F5" s="2"/>
      <c r="G5" s="14"/>
    </row>
    <row r="6" spans="1:7" ht="30" customHeight="1">
      <c r="A6" s="16" t="s">
        <v>9</v>
      </c>
      <c r="B6" s="11">
        <v>1972310</v>
      </c>
      <c r="C6" s="11">
        <v>2090447</v>
      </c>
      <c r="D6" s="12">
        <v>0.1</v>
      </c>
      <c r="E6" s="13" t="str">
        <f t="shared" si="0"/>
        <v>PASS</v>
      </c>
      <c r="F6" s="2"/>
      <c r="G6" s="14"/>
    </row>
    <row r="7" spans="1:7" ht="30" customHeight="1">
      <c r="A7" s="16" t="s">
        <v>10</v>
      </c>
      <c r="B7" s="11">
        <v>149643</v>
      </c>
      <c r="C7" s="11">
        <v>170700</v>
      </c>
      <c r="D7" s="12">
        <v>0.1</v>
      </c>
      <c r="E7" s="13" t="str">
        <f t="shared" si="0"/>
        <v>FAIL</v>
      </c>
      <c r="F7" s="2"/>
      <c r="G7" s="14"/>
    </row>
    <row r="8" spans="1:7" ht="15" customHeight="1">
      <c r="A8" s="10" t="s">
        <v>11</v>
      </c>
      <c r="B8" s="11">
        <v>40284584</v>
      </c>
      <c r="C8" s="11">
        <v>30722269</v>
      </c>
      <c r="D8" s="12">
        <v>0.1</v>
      </c>
      <c r="E8" s="13" t="str">
        <f t="shared" si="0"/>
        <v>FAIL</v>
      </c>
      <c r="F8" s="2"/>
      <c r="G8" s="17"/>
    </row>
    <row r="9" spans="1:7" ht="15" customHeight="1">
      <c r="A9" s="10" t="s">
        <v>12</v>
      </c>
      <c r="B9" s="11">
        <v>6516826</v>
      </c>
      <c r="C9" s="11">
        <v>4953935</v>
      </c>
      <c r="D9" s="12">
        <v>0.1</v>
      </c>
      <c r="E9" s="13" t="str">
        <f t="shared" si="0"/>
        <v>FAIL</v>
      </c>
      <c r="F9" s="2"/>
      <c r="G9" s="17"/>
    </row>
    <row r="10" spans="1:7" ht="15" customHeight="1">
      <c r="A10" s="10" t="s">
        <v>13</v>
      </c>
      <c r="B10" s="11">
        <v>0</v>
      </c>
      <c r="C10" s="11">
        <v>0</v>
      </c>
      <c r="D10" s="12">
        <v>0.1</v>
      </c>
      <c r="E10" s="13" t="str">
        <f t="shared" si="0"/>
        <v>PASS</v>
      </c>
      <c r="F10" s="2"/>
      <c r="G10" s="14"/>
    </row>
    <row r="11" spans="1:7" ht="30" customHeight="1">
      <c r="A11" s="10" t="s">
        <v>15</v>
      </c>
      <c r="B11" s="11">
        <v>0</v>
      </c>
      <c r="C11" s="11">
        <v>0</v>
      </c>
      <c r="D11" s="12">
        <v>0.1</v>
      </c>
      <c r="E11" s="13" t="str">
        <f t="shared" si="0"/>
        <v>PASS</v>
      </c>
      <c r="F11" s="2"/>
      <c r="G11" s="14"/>
    </row>
    <row r="12" spans="1:7" ht="30" customHeight="1">
      <c r="A12" s="16" t="s">
        <v>16</v>
      </c>
      <c r="B12" s="11">
        <v>1972310</v>
      </c>
      <c r="C12" s="11">
        <v>2090447</v>
      </c>
      <c r="D12" s="12">
        <v>0.1</v>
      </c>
      <c r="E12" s="13" t="str">
        <f t="shared" si="0"/>
        <v>PASS</v>
      </c>
      <c r="F12" s="2"/>
      <c r="G12" s="14"/>
    </row>
    <row r="13" spans="1:7" ht="30" customHeight="1">
      <c r="A13" s="16" t="s">
        <v>17</v>
      </c>
      <c r="B13" s="11">
        <v>0</v>
      </c>
      <c r="C13" s="11">
        <v>0</v>
      </c>
      <c r="D13" s="12">
        <v>0.1</v>
      </c>
      <c r="E13" s="13" t="str">
        <f t="shared" si="0"/>
        <v>PASS</v>
      </c>
      <c r="F13" s="2"/>
      <c r="G13" s="14"/>
    </row>
    <row r="14" spans="1:7" ht="30" customHeight="1">
      <c r="A14" s="16" t="s">
        <v>18</v>
      </c>
      <c r="B14" s="11">
        <v>0</v>
      </c>
      <c r="C14" s="11">
        <v>0</v>
      </c>
      <c r="D14" s="12">
        <v>0.1</v>
      </c>
      <c r="E14" s="13" t="str">
        <f t="shared" si="0"/>
        <v>PASS</v>
      </c>
      <c r="F14" s="2"/>
      <c r="G14" s="14"/>
    </row>
    <row r="15" spans="1:7" ht="15" customHeight="1">
      <c r="A15" s="16" t="s">
        <v>19</v>
      </c>
      <c r="B15" s="11">
        <v>0</v>
      </c>
      <c r="C15" s="11">
        <v>0</v>
      </c>
      <c r="D15" s="12">
        <v>0.1</v>
      </c>
      <c r="E15" s="13" t="str">
        <f t="shared" si="0"/>
        <v>PASS</v>
      </c>
      <c r="F15" s="2"/>
      <c r="G15" s="14"/>
    </row>
    <row r="16" spans="1:7" ht="30" customHeight="1">
      <c r="A16" s="10" t="s">
        <v>20</v>
      </c>
      <c r="B16" s="11">
        <v>7588</v>
      </c>
      <c r="C16" s="11">
        <v>9371</v>
      </c>
      <c r="D16" s="12">
        <v>0.1</v>
      </c>
      <c r="E16" s="13" t="str">
        <f t="shared" si="0"/>
        <v>FAIL</v>
      </c>
      <c r="F16" s="2"/>
      <c r="G16" s="18" t="s">
        <v>21</v>
      </c>
    </row>
    <row r="17" spans="1:7" ht="30" customHeight="1">
      <c r="A17" s="10" t="s">
        <v>22</v>
      </c>
      <c r="B17" s="11">
        <v>3201</v>
      </c>
      <c r="C17" s="11">
        <v>3725</v>
      </c>
      <c r="D17" s="12">
        <v>0.1</v>
      </c>
      <c r="E17" s="13" t="str">
        <f t="shared" si="0"/>
        <v>FAIL</v>
      </c>
      <c r="F17" s="2"/>
      <c r="G17" s="18" t="s">
        <v>21</v>
      </c>
    </row>
    <row r="18" spans="1:7" ht="30" customHeight="1">
      <c r="A18" s="10" t="s">
        <v>23</v>
      </c>
      <c r="B18" s="11">
        <v>144</v>
      </c>
      <c r="C18" s="11">
        <v>144</v>
      </c>
      <c r="D18" s="12">
        <v>0.1</v>
      </c>
      <c r="E18" s="13" t="str">
        <f t="shared" si="0"/>
        <v>PASS</v>
      </c>
      <c r="F18" s="2"/>
      <c r="G18" s="18" t="s">
        <v>21</v>
      </c>
    </row>
    <row r="19" spans="1:7" ht="30" customHeight="1">
      <c r="A19" s="10" t="s">
        <v>24</v>
      </c>
      <c r="B19" s="11">
        <v>138710</v>
      </c>
      <c r="C19" s="11">
        <v>157460</v>
      </c>
      <c r="D19" s="12">
        <v>0.1</v>
      </c>
      <c r="E19" s="13" t="str">
        <f t="shared" si="0"/>
        <v>FAIL</v>
      </c>
      <c r="F19" s="2"/>
      <c r="G19" s="18" t="s">
        <v>21</v>
      </c>
    </row>
    <row r="20" spans="1:7" ht="14.45" customHeight="1">
      <c r="A20" s="16" t="s">
        <v>25</v>
      </c>
      <c r="B20" s="19" t="s">
        <v>26</v>
      </c>
      <c r="C20" s="19" t="s">
        <v>26</v>
      </c>
      <c r="D20" s="12"/>
      <c r="E20" s="13"/>
      <c r="F20" s="2"/>
      <c r="G20" s="20"/>
    </row>
    <row r="21" spans="1:7" ht="14.45" customHeight="1">
      <c r="A21" s="16" t="s">
        <v>27</v>
      </c>
      <c r="B21" s="19" t="s">
        <v>26</v>
      </c>
      <c r="C21" s="19" t="s">
        <v>26</v>
      </c>
      <c r="D21" s="12"/>
      <c r="E21" s="13"/>
      <c r="F21" s="2"/>
      <c r="G21" s="20"/>
    </row>
    <row r="22" spans="1:7" ht="14.45" customHeight="1">
      <c r="A22" s="16" t="s">
        <v>28</v>
      </c>
      <c r="B22" s="11" t="s">
        <v>26</v>
      </c>
      <c r="C22" s="11" t="s">
        <v>26</v>
      </c>
      <c r="D22" s="16"/>
      <c r="E22" s="16"/>
      <c r="F22" s="2"/>
      <c r="G22" s="3"/>
    </row>
    <row r="23" spans="1:7" ht="14.45" customHeight="1">
      <c r="A23" s="16" t="s">
        <v>29</v>
      </c>
      <c r="B23" s="11" t="s">
        <v>26</v>
      </c>
      <c r="C23" s="11" t="s">
        <v>26</v>
      </c>
      <c r="D23" s="16"/>
      <c r="E23" s="16"/>
      <c r="F23" s="2"/>
      <c r="G23" s="3"/>
    </row>
    <row r="24" spans="1:7" ht="14.45" customHeight="1">
      <c r="A24" s="16" t="s">
        <v>30</v>
      </c>
      <c r="B24" s="11" t="s">
        <v>26</v>
      </c>
      <c r="C24" s="11" t="s">
        <v>26</v>
      </c>
      <c r="D24" s="16"/>
      <c r="E24" s="16"/>
      <c r="F24" s="2"/>
      <c r="G24" s="3"/>
    </row>
    <row r="25" spans="1:7" ht="14.45" customHeight="1">
      <c r="A25" s="16" t="s">
        <v>31</v>
      </c>
      <c r="B25" s="11" t="s">
        <v>26</v>
      </c>
      <c r="C25" s="11" t="s">
        <v>26</v>
      </c>
      <c r="D25" s="16"/>
      <c r="E25" s="16"/>
      <c r="F25" s="2"/>
      <c r="G25" s="3"/>
    </row>
    <row r="26" spans="1:7" ht="14.45" customHeight="1">
      <c r="A26" s="16" t="s">
        <v>32</v>
      </c>
      <c r="B26" s="11" t="s">
        <v>26</v>
      </c>
      <c r="C26" s="11" t="s">
        <v>26</v>
      </c>
      <c r="D26" s="16"/>
      <c r="E26" s="16"/>
      <c r="F26" s="2"/>
      <c r="G26" s="3"/>
    </row>
    <row r="27" spans="1:7" ht="14.45" customHeight="1">
      <c r="A27" s="16" t="s">
        <v>33</v>
      </c>
      <c r="B27" s="11" t="s">
        <v>26</v>
      </c>
      <c r="C27" s="11" t="s">
        <v>26</v>
      </c>
      <c r="D27" s="16"/>
      <c r="E27" s="16"/>
      <c r="F27" s="2"/>
      <c r="G27" s="3"/>
    </row>
    <row r="28" spans="1:7" ht="14.45" customHeight="1">
      <c r="A28" s="21" t="s">
        <v>34</v>
      </c>
      <c r="B28" s="22"/>
      <c r="C28" s="22"/>
      <c r="D28" s="16"/>
      <c r="E28" s="16"/>
      <c r="F28" s="2"/>
      <c r="G28" s="3"/>
    </row>
    <row r="29" spans="1:7" ht="14.45" customHeight="1">
      <c r="A29" s="21" t="s">
        <v>35</v>
      </c>
      <c r="B29" s="22"/>
      <c r="C29" s="22"/>
      <c r="D29" s="16"/>
      <c r="E29" s="16"/>
      <c r="F29" s="2"/>
      <c r="G29" s="3"/>
    </row>
    <row r="30" spans="1:7" ht="14.45" customHeight="1">
      <c r="A30" s="10" t="s">
        <v>36</v>
      </c>
      <c r="B30" s="11">
        <v>288403241</v>
      </c>
      <c r="C30" s="11">
        <v>288406859</v>
      </c>
      <c r="D30" s="16"/>
      <c r="E30" s="16"/>
      <c r="F30" s="2"/>
      <c r="G30" s="3"/>
    </row>
    <row r="31" spans="1:7" ht="14.45" customHeight="1">
      <c r="A31" s="10" t="s">
        <v>37</v>
      </c>
      <c r="B31" s="11">
        <v>13968</v>
      </c>
      <c r="C31" s="11">
        <v>13968</v>
      </c>
      <c r="D31" s="16"/>
      <c r="E31" s="16"/>
      <c r="F31" s="2"/>
      <c r="G31" s="3"/>
    </row>
    <row r="32" spans="1:7" ht="14.45" customHeight="1">
      <c r="A32" s="10" t="s">
        <v>38</v>
      </c>
      <c r="B32" s="11">
        <v>36813169</v>
      </c>
      <c r="C32" s="11">
        <v>36813947</v>
      </c>
      <c r="D32" s="16"/>
      <c r="E32" s="16"/>
      <c r="F32" s="2"/>
      <c r="G32" s="3"/>
    </row>
    <row r="33" spans="1:7" ht="14.45" customHeight="1">
      <c r="A33" s="10" t="s">
        <v>39</v>
      </c>
      <c r="B33" s="11">
        <v>251452983</v>
      </c>
      <c r="C33" s="11">
        <v>251455824</v>
      </c>
      <c r="D33" s="16"/>
      <c r="E33" s="16"/>
      <c r="F33" s="2"/>
      <c r="G33" s="3"/>
    </row>
    <row r="34" spans="1:7" ht="14.45" customHeight="1">
      <c r="A34" s="10" t="s">
        <v>40</v>
      </c>
      <c r="B34" s="11">
        <v>123121</v>
      </c>
      <c r="C34" s="11">
        <v>123121</v>
      </c>
      <c r="D34" s="16"/>
      <c r="E34" s="16"/>
      <c r="F34" s="2"/>
      <c r="G34" s="3"/>
    </row>
    <row r="35" spans="1:7" ht="14.45" customHeight="1">
      <c r="A35" s="16" t="s">
        <v>41</v>
      </c>
      <c r="B35" s="11">
        <v>1242726</v>
      </c>
      <c r="C35" s="11">
        <v>1260888</v>
      </c>
      <c r="D35" s="16"/>
      <c r="E35" s="16"/>
      <c r="F35" s="2"/>
      <c r="G35" s="3"/>
    </row>
    <row r="36" spans="1:7" ht="14.45" customHeight="1">
      <c r="A36" s="16" t="s">
        <v>37</v>
      </c>
      <c r="B36" s="11">
        <v>1001981</v>
      </c>
      <c r="C36" s="11">
        <v>1015106</v>
      </c>
      <c r="D36" s="16"/>
      <c r="E36" s="16"/>
      <c r="F36" s="2"/>
      <c r="G36" s="3"/>
    </row>
    <row r="37" spans="1:7" ht="14.45" customHeight="1">
      <c r="A37" s="16" t="s">
        <v>38</v>
      </c>
      <c r="B37" s="11">
        <v>53125</v>
      </c>
      <c r="C37" s="11">
        <v>53919</v>
      </c>
      <c r="D37" s="16"/>
      <c r="E37" s="16"/>
      <c r="F37" s="2"/>
      <c r="G37" s="3"/>
    </row>
    <row r="38" spans="1:7" ht="14.45" customHeight="1">
      <c r="A38" s="16" t="s">
        <v>39</v>
      </c>
      <c r="B38" s="11">
        <v>187476</v>
      </c>
      <c r="C38" s="11">
        <v>191719</v>
      </c>
      <c r="D38" s="16"/>
      <c r="E38" s="16"/>
      <c r="F38" s="2"/>
      <c r="G38" s="3"/>
    </row>
    <row r="39" spans="1:7" ht="14.45" customHeight="1">
      <c r="A39" s="16" t="s">
        <v>40</v>
      </c>
      <c r="B39" s="11">
        <v>144</v>
      </c>
      <c r="C39" s="11">
        <v>144</v>
      </c>
      <c r="D39" s="16"/>
      <c r="E39" s="16"/>
      <c r="F39" s="2"/>
      <c r="G39" s="3"/>
    </row>
    <row r="40" spans="1:7" ht="14.45" customHeight="1">
      <c r="A40" s="16" t="s">
        <v>42</v>
      </c>
      <c r="B40" s="11">
        <v>247374730</v>
      </c>
      <c r="C40" s="11">
        <v>247566576</v>
      </c>
      <c r="D40" s="16"/>
      <c r="E40" s="16"/>
      <c r="F40" s="2"/>
      <c r="G40" s="3"/>
    </row>
    <row r="41" spans="1:7" ht="14.45" customHeight="1">
      <c r="A41" s="16" t="s">
        <v>17</v>
      </c>
      <c r="B41" s="11">
        <v>247298741</v>
      </c>
      <c r="C41" s="11">
        <v>247490587</v>
      </c>
      <c r="D41" s="16"/>
      <c r="E41" s="16"/>
      <c r="F41" s="2"/>
      <c r="G41" s="3"/>
    </row>
    <row r="42" spans="1:7" ht="14.45" customHeight="1">
      <c r="A42" s="16" t="s">
        <v>43</v>
      </c>
      <c r="B42" s="11">
        <v>11873</v>
      </c>
      <c r="C42" s="11">
        <v>11873</v>
      </c>
      <c r="D42" s="16"/>
      <c r="E42" s="16"/>
      <c r="F42" s="2"/>
      <c r="G42" s="3"/>
    </row>
    <row r="43" spans="1:7" ht="14.45" customHeight="1">
      <c r="A43" s="16" t="s">
        <v>44</v>
      </c>
      <c r="B43" s="11">
        <v>64116</v>
      </c>
      <c r="C43" s="11">
        <v>64116</v>
      </c>
      <c r="D43" s="16"/>
      <c r="E43" s="16"/>
      <c r="F43" s="2"/>
      <c r="G43" s="3"/>
    </row>
    <row r="44" spans="1:7" ht="14.45" customHeight="1">
      <c r="A44" s="16" t="s">
        <v>45</v>
      </c>
      <c r="B44" s="11">
        <v>0</v>
      </c>
      <c r="C44" s="11">
        <v>0</v>
      </c>
      <c r="D44" s="16"/>
      <c r="E44" s="16"/>
      <c r="F44" s="2"/>
      <c r="G44" s="3"/>
    </row>
    <row r="45" spans="1:7" ht="14.45" customHeight="1">
      <c r="A45" s="21" t="s">
        <v>35</v>
      </c>
      <c r="B45" s="23"/>
      <c r="C45" s="23"/>
      <c r="D45" s="16"/>
      <c r="E45" s="16"/>
      <c r="F45" s="2"/>
      <c r="G45" s="3"/>
    </row>
    <row r="46" spans="1:7" ht="14.45" customHeight="1">
      <c r="A46" s="21" t="s">
        <v>46</v>
      </c>
      <c r="B46" s="23"/>
      <c r="C46" s="23"/>
      <c r="D46" s="16"/>
      <c r="E46" s="16"/>
      <c r="F46" s="2"/>
      <c r="G46" s="3"/>
    </row>
    <row r="47" spans="1:7" ht="14.45" customHeight="1">
      <c r="A47" s="16" t="s">
        <v>25</v>
      </c>
      <c r="B47" s="19" t="s">
        <v>26</v>
      </c>
      <c r="C47" s="19" t="s">
        <v>26</v>
      </c>
      <c r="D47" s="16"/>
      <c r="E47" s="16"/>
      <c r="F47" s="2"/>
      <c r="G47" s="3"/>
    </row>
    <row r="48" spans="1:7" ht="14.45" customHeight="1">
      <c r="A48" s="16" t="s">
        <v>27</v>
      </c>
      <c r="B48" s="19" t="s">
        <v>26</v>
      </c>
      <c r="C48" s="19" t="s">
        <v>26</v>
      </c>
      <c r="D48" s="16"/>
      <c r="E48" s="16"/>
      <c r="F48" s="2"/>
      <c r="G48" s="3"/>
    </row>
    <row r="49" spans="1:7" ht="14.45" customHeight="1">
      <c r="A49" s="16" t="s">
        <v>28</v>
      </c>
      <c r="B49" s="19" t="s">
        <v>26</v>
      </c>
      <c r="C49" s="19" t="s">
        <v>26</v>
      </c>
      <c r="D49" s="16"/>
      <c r="E49" s="16"/>
      <c r="F49" s="2"/>
      <c r="G49" s="3"/>
    </row>
    <row r="50" spans="1:7" ht="14.45" customHeight="1">
      <c r="A50" s="16" t="s">
        <v>29</v>
      </c>
      <c r="B50" s="19" t="s">
        <v>26</v>
      </c>
      <c r="C50" s="19" t="s">
        <v>26</v>
      </c>
      <c r="D50" s="16"/>
      <c r="E50" s="16"/>
      <c r="F50" s="2"/>
      <c r="G50" s="3"/>
    </row>
    <row r="51" spans="1:7" ht="14.45" customHeight="1">
      <c r="A51" s="16" t="s">
        <v>30</v>
      </c>
      <c r="B51" s="19" t="s">
        <v>26</v>
      </c>
      <c r="C51" s="19" t="s">
        <v>26</v>
      </c>
      <c r="D51" s="16"/>
      <c r="E51" s="16"/>
      <c r="F51" s="2"/>
      <c r="G51" s="3"/>
    </row>
    <row r="52" spans="1:7" ht="14.45" customHeight="1">
      <c r="A52" s="16" t="s">
        <v>31</v>
      </c>
      <c r="B52" s="19" t="s">
        <v>26</v>
      </c>
      <c r="C52" s="19" t="s">
        <v>26</v>
      </c>
      <c r="D52" s="16"/>
      <c r="E52" s="16"/>
      <c r="F52" s="2"/>
      <c r="G52" s="3"/>
    </row>
    <row r="53" spans="1:7" ht="14.45" customHeight="1">
      <c r="A53" s="21" t="s">
        <v>47</v>
      </c>
      <c r="B53" s="23"/>
      <c r="C53" s="23"/>
      <c r="D53" s="16"/>
      <c r="E53" s="16"/>
      <c r="F53" s="2"/>
      <c r="G53" s="3"/>
    </row>
    <row r="54" spans="1:7" ht="14.45" customHeight="1">
      <c r="A54" s="16" t="s">
        <v>32</v>
      </c>
      <c r="B54" s="19" t="s">
        <v>26</v>
      </c>
      <c r="C54" s="19" t="s">
        <v>26</v>
      </c>
      <c r="D54" s="16"/>
      <c r="E54" s="16"/>
      <c r="F54" s="2"/>
      <c r="G54" s="3"/>
    </row>
    <row r="55" spans="1:7" ht="14.45" customHeight="1">
      <c r="A55" s="21" t="s">
        <v>48</v>
      </c>
      <c r="B55" s="23"/>
      <c r="C55" s="23"/>
      <c r="D55" s="16"/>
      <c r="E55" s="16"/>
      <c r="F55" s="2"/>
      <c r="G55" s="3"/>
    </row>
    <row r="56" spans="1:7" ht="14.45" customHeight="1">
      <c r="A56" s="16" t="s">
        <v>33</v>
      </c>
      <c r="B56" s="19" t="s">
        <v>26</v>
      </c>
      <c r="C56" s="19" t="s">
        <v>26</v>
      </c>
      <c r="D56" s="16"/>
      <c r="E56" s="16"/>
      <c r="F56" s="2"/>
      <c r="G56" s="3"/>
    </row>
    <row r="57" spans="1:7" ht="14.45" customHeight="1">
      <c r="A57" s="10" t="s">
        <v>34</v>
      </c>
      <c r="B57" s="25" t="s">
        <v>65</v>
      </c>
      <c r="C57" s="25"/>
      <c r="D57" s="16"/>
      <c r="E57" s="16"/>
      <c r="F57" s="2"/>
      <c r="G57" s="3"/>
    </row>
    <row r="58" spans="1:7" ht="14.45" customHeight="1">
      <c r="A58" s="16" t="s">
        <v>49</v>
      </c>
      <c r="B58" s="19" t="s">
        <v>50</v>
      </c>
      <c r="C58" s="19" t="s">
        <v>50</v>
      </c>
      <c r="D58" s="16"/>
      <c r="E58" s="16"/>
      <c r="F58" s="2"/>
      <c r="G58" s="3"/>
    </row>
    <row r="59" spans="1:7" ht="14.45" customHeight="1">
      <c r="A59" s="16" t="s">
        <v>51</v>
      </c>
      <c r="B59" s="19" t="s">
        <v>52</v>
      </c>
      <c r="C59" s="19" t="s">
        <v>52</v>
      </c>
      <c r="D59" s="16"/>
      <c r="E59" s="16"/>
      <c r="F59" s="2"/>
      <c r="G59" s="3"/>
    </row>
    <row r="60" spans="1:7" ht="14.45" customHeight="1">
      <c r="A60" s="16" t="s">
        <v>53</v>
      </c>
      <c r="B60" s="19" t="s">
        <v>52</v>
      </c>
      <c r="C60" s="19" t="s">
        <v>52</v>
      </c>
      <c r="D60" s="16"/>
      <c r="E60" s="16"/>
      <c r="F60" s="2"/>
      <c r="G60" s="3"/>
    </row>
    <row r="61" spans="1:7" ht="14.45" customHeight="1">
      <c r="A61" s="16" t="s">
        <v>54</v>
      </c>
      <c r="B61" s="19" t="s">
        <v>52</v>
      </c>
      <c r="C61" s="19" t="s">
        <v>52</v>
      </c>
      <c r="D61" s="16"/>
      <c r="E61" s="16"/>
      <c r="F61" s="2"/>
      <c r="G61" s="3"/>
    </row>
    <row r="62" spans="1:7" ht="14.45" customHeight="1">
      <c r="A62" s="16" t="s">
        <v>55</v>
      </c>
      <c r="B62" s="19" t="s">
        <v>66</v>
      </c>
      <c r="C62" s="19" t="s">
        <v>67</v>
      </c>
      <c r="D62" s="16"/>
      <c r="E62" s="16"/>
      <c r="F62" s="2"/>
      <c r="G62" s="3"/>
    </row>
    <row r="63" spans="1:7" ht="14.45" customHeight="1">
      <c r="A63" s="21" t="s">
        <v>35</v>
      </c>
      <c r="B63" s="22"/>
      <c r="C63" s="22"/>
      <c r="D63" s="16"/>
      <c r="E63" s="16"/>
      <c r="F63" s="2"/>
      <c r="G63" s="3"/>
    </row>
    <row r="64" spans="1:7" ht="14.45" customHeight="1">
      <c r="A64" s="21" t="s">
        <v>46</v>
      </c>
      <c r="B64" s="22"/>
      <c r="C64" s="22"/>
      <c r="D64" s="16"/>
      <c r="E64" s="16"/>
      <c r="F64" s="2"/>
      <c r="G64" s="3"/>
    </row>
    <row r="65" spans="1:7" ht="14.45" customHeight="1">
      <c r="A65" s="16" t="s">
        <v>27</v>
      </c>
      <c r="B65" s="19" t="s">
        <v>26</v>
      </c>
      <c r="C65" s="19" t="s">
        <v>26</v>
      </c>
      <c r="D65" s="16"/>
      <c r="E65" s="16"/>
      <c r="F65" s="2"/>
      <c r="G65" s="3"/>
    </row>
    <row r="66" spans="1:7" ht="14.45" customHeight="1">
      <c r="A66" s="16" t="s">
        <v>30</v>
      </c>
      <c r="B66" s="19" t="s">
        <v>26</v>
      </c>
      <c r="C66" s="19" t="s">
        <v>26</v>
      </c>
      <c r="D66" s="16"/>
      <c r="E66" s="16"/>
      <c r="F66" s="2"/>
      <c r="G66" s="3"/>
    </row>
    <row r="67" spans="1:7" ht="14.45" customHeight="1">
      <c r="A67" s="16" t="s">
        <v>32</v>
      </c>
      <c r="B67" s="19" t="s">
        <v>26</v>
      </c>
      <c r="C67" s="19" t="s">
        <v>26</v>
      </c>
      <c r="D67" s="16"/>
      <c r="E67" s="16"/>
      <c r="F67" s="2"/>
      <c r="G67" s="3"/>
    </row>
    <row r="68" spans="1:7" ht="14.45" customHeight="1">
      <c r="A68" s="21" t="s">
        <v>48</v>
      </c>
      <c r="B68" s="22"/>
      <c r="C68" s="22"/>
      <c r="D68" s="16"/>
      <c r="E68" s="16"/>
      <c r="F68" s="2"/>
      <c r="G68" s="3"/>
    </row>
    <row r="69" spans="1:7" ht="14.45" customHeight="1">
      <c r="A69" s="16" t="s">
        <v>33</v>
      </c>
      <c r="B69" s="19" t="s">
        <v>26</v>
      </c>
      <c r="C69" s="19" t="s">
        <v>26</v>
      </c>
      <c r="D69" s="16"/>
      <c r="E69" s="16"/>
      <c r="F69" s="2"/>
      <c r="G69" s="3"/>
    </row>
    <row r="70" spans="1:7" ht="14.45" customHeight="1">
      <c r="A70" s="21" t="s">
        <v>34</v>
      </c>
      <c r="B70" s="22"/>
      <c r="C70" s="22"/>
      <c r="D70" s="16"/>
      <c r="E70" s="16"/>
      <c r="F70" s="2"/>
      <c r="G70" s="3"/>
    </row>
    <row r="71" spans="1:7" ht="14.45" customHeight="1">
      <c r="A71" s="10" t="s">
        <v>58</v>
      </c>
      <c r="B71" s="19" t="s">
        <v>59</v>
      </c>
      <c r="C71" s="19" t="s">
        <v>59</v>
      </c>
      <c r="D71" s="16"/>
      <c r="E71" s="16"/>
      <c r="F71" s="2"/>
      <c r="G71" s="3"/>
    </row>
    <row r="72" spans="1:7" ht="14.45" customHeight="1">
      <c r="A72" s="16" t="s">
        <v>60</v>
      </c>
      <c r="B72" s="19" t="s">
        <v>68</v>
      </c>
      <c r="C72" s="19" t="s">
        <v>69</v>
      </c>
      <c r="D72" s="16"/>
      <c r="E72" s="16"/>
      <c r="F72" s="2"/>
      <c r="G72" s="3"/>
    </row>
    <row r="73" spans="1:7" ht="14.45" customHeight="1">
      <c r="A73" s="16" t="s">
        <v>25</v>
      </c>
      <c r="B73" s="19" t="s">
        <v>26</v>
      </c>
      <c r="C73" s="19" t="s">
        <v>26</v>
      </c>
      <c r="D73" s="16"/>
      <c r="E73" s="16"/>
      <c r="F73" s="2"/>
      <c r="G73" s="3"/>
    </row>
    <row r="74" spans="1:7" ht="14.45" customHeight="1">
      <c r="A74" s="16" t="s">
        <v>46</v>
      </c>
      <c r="B74" s="19" t="s">
        <v>26</v>
      </c>
      <c r="C74" s="19" t="s">
        <v>26</v>
      </c>
      <c r="D74" s="16"/>
      <c r="E74" s="16"/>
      <c r="F74" s="2"/>
      <c r="G74" s="3"/>
    </row>
    <row r="75" spans="1:7" ht="14.45" customHeight="1">
      <c r="A75" s="16" t="s">
        <v>27</v>
      </c>
      <c r="B75" s="19" t="s">
        <v>26</v>
      </c>
      <c r="C75" s="19" t="s">
        <v>26</v>
      </c>
      <c r="D75" s="16"/>
      <c r="E75" s="16"/>
      <c r="F75" s="2"/>
      <c r="G75" s="3"/>
    </row>
    <row r="76" spans="1:7" ht="14.45" customHeight="1">
      <c r="A76" s="16" t="s">
        <v>63</v>
      </c>
      <c r="B76" s="19" t="s">
        <v>26</v>
      </c>
      <c r="C76" s="19" t="s">
        <v>26</v>
      </c>
      <c r="D76" s="16"/>
      <c r="E76" s="16"/>
      <c r="F76" s="2"/>
    </row>
    <row r="77" spans="1:7" ht="14.45" customHeight="1">
      <c r="A77" s="16" t="s">
        <v>28</v>
      </c>
      <c r="B77" s="19" t="s">
        <v>26</v>
      </c>
      <c r="C77" s="19" t="s">
        <v>26</v>
      </c>
      <c r="D77" s="16"/>
      <c r="E77" s="16"/>
      <c r="F77" s="2"/>
    </row>
    <row r="78" spans="1:7" ht="14.45" customHeight="1">
      <c r="A78" s="16" t="s">
        <v>29</v>
      </c>
      <c r="B78" s="19" t="s">
        <v>26</v>
      </c>
      <c r="C78" s="19" t="s">
        <v>26</v>
      </c>
      <c r="D78" s="16"/>
      <c r="E78" s="16"/>
      <c r="F78" s="2"/>
    </row>
    <row r="79" spans="1:7" ht="14.45" customHeight="1">
      <c r="A79" s="16" t="s">
        <v>30</v>
      </c>
      <c r="B79" s="19" t="s">
        <v>26</v>
      </c>
      <c r="C79" s="19" t="s">
        <v>26</v>
      </c>
      <c r="D79" s="16"/>
      <c r="E79" s="16"/>
      <c r="F79" s="2"/>
    </row>
    <row r="80" spans="1:7" ht="14.45" customHeight="1">
      <c r="A80" s="16" t="s">
        <v>31</v>
      </c>
      <c r="B80" s="19" t="s">
        <v>26</v>
      </c>
      <c r="C80" s="19" t="s">
        <v>26</v>
      </c>
      <c r="D80" s="16"/>
      <c r="E80" s="16"/>
      <c r="F80" s="2"/>
    </row>
    <row r="81" spans="1:6" ht="14.45" customHeight="1">
      <c r="A81" s="21" t="s">
        <v>47</v>
      </c>
      <c r="B81" s="22"/>
      <c r="C81" s="22"/>
      <c r="D81" s="16"/>
      <c r="E81" s="16"/>
      <c r="F81" s="2"/>
    </row>
    <row r="82" spans="1:6" ht="14.45" customHeight="1">
      <c r="A82" s="16" t="s">
        <v>32</v>
      </c>
      <c r="B82" s="19" t="s">
        <v>26</v>
      </c>
      <c r="C82" s="19" t="s">
        <v>26</v>
      </c>
      <c r="D82" s="16"/>
      <c r="E82" s="16"/>
      <c r="F82" s="2"/>
    </row>
    <row r="83" spans="1:6" ht="14.45" customHeight="1">
      <c r="A83" s="21" t="s">
        <v>48</v>
      </c>
      <c r="B83" s="22"/>
      <c r="C83" s="22"/>
      <c r="D83" s="16"/>
      <c r="E83" s="16"/>
      <c r="F83" s="2"/>
    </row>
    <row r="84" spans="1:6" ht="14.45" customHeight="1">
      <c r="A84" s="16" t="s">
        <v>33</v>
      </c>
      <c r="B84" s="19" t="s">
        <v>26</v>
      </c>
      <c r="C84" s="19" t="s">
        <v>26</v>
      </c>
      <c r="D84" s="16"/>
      <c r="E84" s="16"/>
      <c r="F84" s="2"/>
    </row>
    <row r="85" spans="1:6" ht="14.45" customHeight="1">
      <c r="A85" s="21" t="s">
        <v>35</v>
      </c>
      <c r="B85" s="23"/>
      <c r="C85" s="23"/>
      <c r="D85" s="16"/>
      <c r="E85" s="16"/>
      <c r="F85" s="2"/>
    </row>
  </sheetData>
  <autoFilter ref="A2:E85" xr:uid="{00000000-0009-0000-0000-000001000000}"/>
  <mergeCells count="1">
    <mergeCell ref="A1:E1"/>
  </mergeCells>
  <conditionalFormatting sqref="D3 D10:D21 D5:D8">
    <cfRule type="cellIs" dxfId="261" priority="20" operator="equal">
      <formula>"PASS"</formula>
    </cfRule>
  </conditionalFormatting>
  <conditionalFormatting sqref="D3 D10:D21 D5:D8">
    <cfRule type="cellIs" dxfId="260" priority="19" operator="equal">
      <formula>"FAIL"</formula>
    </cfRule>
  </conditionalFormatting>
  <conditionalFormatting sqref="D8">
    <cfRule type="cellIs" dxfId="259" priority="18" operator="equal">
      <formula>"PASS"</formula>
    </cfRule>
  </conditionalFormatting>
  <conditionalFormatting sqref="D8">
    <cfRule type="cellIs" dxfId="258" priority="17" operator="equal">
      <formula>"FAIL"</formula>
    </cfRule>
  </conditionalFormatting>
  <conditionalFormatting sqref="D7">
    <cfRule type="cellIs" dxfId="257" priority="16" operator="equal">
      <formula>"PASS"</formula>
    </cfRule>
  </conditionalFormatting>
  <conditionalFormatting sqref="D7">
    <cfRule type="cellIs" dxfId="256" priority="15" operator="equal">
      <formula>"FAIL"</formula>
    </cfRule>
  </conditionalFormatting>
  <conditionalFormatting sqref="E3 E5:E19">
    <cfRule type="cellIs" dxfId="255" priority="14" operator="equal">
      <formula>"PASS"</formula>
    </cfRule>
  </conditionalFormatting>
  <conditionalFormatting sqref="E3 E5:E19">
    <cfRule type="cellIs" dxfId="254" priority="13" operator="equal">
      <formula>"FAIL"</formula>
    </cfRule>
  </conditionalFormatting>
  <conditionalFormatting sqref="E9">
    <cfRule type="cellIs" dxfId="253" priority="8" operator="equal">
      <formula>"PASS"</formula>
    </cfRule>
  </conditionalFormatting>
  <conditionalFormatting sqref="E9">
    <cfRule type="cellIs" dxfId="252" priority="7" operator="equal">
      <formula>"FAIL"</formula>
    </cfRule>
  </conditionalFormatting>
  <conditionalFormatting sqref="D9">
    <cfRule type="cellIs" dxfId="251" priority="12" operator="equal">
      <formula>"PASS"</formula>
    </cfRule>
  </conditionalFormatting>
  <conditionalFormatting sqref="D9">
    <cfRule type="cellIs" dxfId="250" priority="11" operator="equal">
      <formula>"FAIL"</formula>
    </cfRule>
  </conditionalFormatting>
  <conditionalFormatting sqref="D9">
    <cfRule type="cellIs" dxfId="249" priority="10" operator="equal">
      <formula>"PASS"</formula>
    </cfRule>
  </conditionalFormatting>
  <conditionalFormatting sqref="D9">
    <cfRule type="cellIs" dxfId="248" priority="9" operator="equal">
      <formula>"FAIL"</formula>
    </cfRule>
  </conditionalFormatting>
  <conditionalFormatting sqref="E20:E21">
    <cfRule type="cellIs" dxfId="247" priority="6" operator="equal">
      <formula>"PASS"</formula>
    </cfRule>
  </conditionalFormatting>
  <conditionalFormatting sqref="E20:E21">
    <cfRule type="cellIs" dxfId="246" priority="5" operator="equal">
      <formula>"FAIL"</formula>
    </cfRule>
  </conditionalFormatting>
  <conditionalFormatting sqref="D4">
    <cfRule type="cellIs" dxfId="245" priority="4" operator="equal">
      <formula>"PASS"</formula>
    </cfRule>
  </conditionalFormatting>
  <conditionalFormatting sqref="D4">
    <cfRule type="cellIs" dxfId="244" priority="3" operator="equal">
      <formula>"FAIL"</formula>
    </cfRule>
  </conditionalFormatting>
  <conditionalFormatting sqref="E4">
    <cfRule type="cellIs" dxfId="243" priority="2" operator="equal">
      <formula>"PASS"</formula>
    </cfRule>
  </conditionalFormatting>
  <conditionalFormatting sqref="E4">
    <cfRule type="cellIs" dxfId="242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zoomScaleNormal="100" workbookViewId="0">
      <selection activeCell="D2" sqref="D2"/>
    </sheetView>
  </sheetViews>
  <sheetFormatPr defaultRowHeight="14.45" customHeight="1"/>
  <cols>
    <col min="1" max="1" width="24.85546875" customWidth="1"/>
    <col min="2" max="3" width="33.140625" customWidth="1"/>
  </cols>
  <sheetData>
    <row r="1" spans="1:5" ht="14.45" customHeight="1">
      <c r="B1" s="58" t="s">
        <v>102</v>
      </c>
      <c r="C1" s="58"/>
      <c r="D1" s="58"/>
    </row>
    <row r="2" spans="1:5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5" ht="30" customHeight="1">
      <c r="A4" s="27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 ht="30" customHeight="1">
      <c r="A5" s="27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 ht="14.45" customHeight="1">
      <c r="A6" s="27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 ht="30" customHeight="1">
      <c r="A7" s="16" t="s">
        <v>58</v>
      </c>
      <c r="B7" s="2"/>
      <c r="C7" s="2"/>
      <c r="D7" s="35"/>
    </row>
    <row r="8" spans="1:5" ht="15" customHeight="1">
      <c r="B8" s="2"/>
      <c r="C8" s="2"/>
      <c r="D8" s="34"/>
    </row>
  </sheetData>
  <mergeCells count="1">
    <mergeCell ref="B1:D1"/>
  </mergeCells>
  <conditionalFormatting sqref="D7:D8">
    <cfRule type="cellIs" dxfId="113" priority="8" operator="equal">
      <formula>"PASS"</formula>
    </cfRule>
  </conditionalFormatting>
  <conditionalFormatting sqref="D7:D8">
    <cfRule type="cellIs" dxfId="112" priority="7" operator="equal">
      <formula>"FAIL"</formula>
    </cfRule>
  </conditionalFormatting>
  <conditionalFormatting sqref="D6">
    <cfRule type="cellIs" dxfId="111" priority="4" operator="equal">
      <formula>"PASS"</formula>
    </cfRule>
  </conditionalFormatting>
  <conditionalFormatting sqref="D6">
    <cfRule type="cellIs" dxfId="110" priority="3" operator="equal">
      <formula>"FAIL"</formula>
    </cfRule>
  </conditionalFormatting>
  <conditionalFormatting sqref="D3:D5">
    <cfRule type="cellIs" dxfId="109" priority="2" operator="equal">
      <formula>"PASS"</formula>
    </cfRule>
  </conditionalFormatting>
  <conditionalFormatting sqref="D3:D5">
    <cfRule type="cellIs" dxfId="10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8"/>
  <sheetViews>
    <sheetView zoomScaleNormal="100" workbookViewId="0">
      <selection activeCell="C12" sqref="C12"/>
    </sheetView>
  </sheetViews>
  <sheetFormatPr defaultRowHeight="14.45" customHeight="1"/>
  <cols>
    <col min="1" max="1" width="24.85546875" customWidth="1"/>
    <col min="2" max="3" width="19" customWidth="1"/>
  </cols>
  <sheetData>
    <row r="1" spans="1:5" ht="14.45" customHeight="1">
      <c r="B1" s="58" t="s">
        <v>103</v>
      </c>
      <c r="C1" s="58"/>
      <c r="D1" s="58"/>
    </row>
    <row r="2" spans="1:5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5" ht="30" customHeight="1">
      <c r="A4" s="27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 ht="30" customHeight="1">
      <c r="A5" s="27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 ht="30" customHeight="1">
      <c r="A6" s="27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 ht="30" customHeight="1">
      <c r="A7" s="16" t="s">
        <v>58</v>
      </c>
      <c r="B7" s="2"/>
      <c r="C7" s="2"/>
      <c r="D7" s="35"/>
    </row>
    <row r="8" spans="1:5" ht="15" customHeight="1">
      <c r="B8" s="2" t="s">
        <v>104</v>
      </c>
      <c r="C8" s="2" t="s">
        <v>104</v>
      </c>
      <c r="D8" s="34"/>
    </row>
  </sheetData>
  <mergeCells count="1">
    <mergeCell ref="B1:D1"/>
  </mergeCells>
  <conditionalFormatting sqref="D7:D8">
    <cfRule type="cellIs" dxfId="107" priority="8" operator="equal">
      <formula>"PASS"</formula>
    </cfRule>
  </conditionalFormatting>
  <conditionalFormatting sqref="D7:D8">
    <cfRule type="cellIs" dxfId="106" priority="7" operator="equal">
      <formula>"FAIL"</formula>
    </cfRule>
  </conditionalFormatting>
  <conditionalFormatting sqref="D6">
    <cfRule type="cellIs" dxfId="105" priority="4" operator="equal">
      <formula>"PASS"</formula>
    </cfRule>
  </conditionalFormatting>
  <conditionalFormatting sqref="D6">
    <cfRule type="cellIs" dxfId="104" priority="3" operator="equal">
      <formula>"FAIL"</formula>
    </cfRule>
  </conditionalFormatting>
  <conditionalFormatting sqref="D3:D5">
    <cfRule type="cellIs" dxfId="103" priority="2" operator="equal">
      <formula>"PASS"</formula>
    </cfRule>
  </conditionalFormatting>
  <conditionalFormatting sqref="D3:D5">
    <cfRule type="cellIs" dxfId="10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8"/>
  <sheetViews>
    <sheetView zoomScaleNormal="100" workbookViewId="0">
      <selection activeCell="E6" sqref="E6"/>
    </sheetView>
  </sheetViews>
  <sheetFormatPr defaultRowHeight="14.45" customHeight="1"/>
  <cols>
    <col min="1" max="1" width="24.85546875" customWidth="1"/>
    <col min="2" max="3" width="29.42578125" customWidth="1"/>
  </cols>
  <sheetData>
    <row r="1" spans="1:5" ht="14.45" customHeight="1">
      <c r="B1" s="60" t="s">
        <v>105</v>
      </c>
      <c r="C1" s="60"/>
      <c r="D1" s="60"/>
    </row>
    <row r="2" spans="1:5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5" ht="30" customHeight="1">
      <c r="A4" s="27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 ht="30" customHeight="1">
      <c r="A5" s="27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 ht="14.45" customHeight="1">
      <c r="A6" s="27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 ht="30" customHeight="1">
      <c r="A7" s="16" t="s">
        <v>58</v>
      </c>
      <c r="B7" s="2"/>
      <c r="C7" s="2"/>
      <c r="D7" s="35"/>
    </row>
    <row r="8" spans="1:5" ht="15" customHeight="1">
      <c r="B8" s="2"/>
      <c r="C8" s="2"/>
      <c r="D8" s="34"/>
    </row>
  </sheetData>
  <mergeCells count="1">
    <mergeCell ref="B1:D1"/>
  </mergeCells>
  <conditionalFormatting sqref="D7:D8">
    <cfRule type="cellIs" dxfId="101" priority="8" operator="equal">
      <formula>"PASS"</formula>
    </cfRule>
  </conditionalFormatting>
  <conditionalFormatting sqref="D7:D8">
    <cfRule type="cellIs" dxfId="100" priority="7" operator="equal">
      <formula>"FAIL"</formula>
    </cfRule>
  </conditionalFormatting>
  <conditionalFormatting sqref="D6">
    <cfRule type="cellIs" dxfId="99" priority="4" operator="equal">
      <formula>"PASS"</formula>
    </cfRule>
  </conditionalFormatting>
  <conditionalFormatting sqref="D6">
    <cfRule type="cellIs" dxfId="98" priority="3" operator="equal">
      <formula>"FAIL"</formula>
    </cfRule>
  </conditionalFormatting>
  <conditionalFormatting sqref="D3:D5">
    <cfRule type="cellIs" dxfId="97" priority="2" operator="equal">
      <formula>"PASS"</formula>
    </cfRule>
  </conditionalFormatting>
  <conditionalFormatting sqref="D3:D5">
    <cfRule type="cellIs" dxfId="9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8"/>
  <sheetViews>
    <sheetView zoomScaleNormal="100" workbookViewId="0">
      <selection activeCell="D2" sqref="D2"/>
    </sheetView>
  </sheetViews>
  <sheetFormatPr defaultRowHeight="14.45" customHeight="1"/>
  <cols>
    <col min="1" max="1" width="24.85546875" customWidth="1"/>
    <col min="2" max="3" width="23.140625" customWidth="1"/>
  </cols>
  <sheetData>
    <row r="1" spans="1:5" ht="14.45" customHeight="1">
      <c r="B1" s="58" t="s">
        <v>106</v>
      </c>
      <c r="C1" s="58"/>
      <c r="D1" s="58"/>
    </row>
    <row r="2" spans="1:5" ht="14.45" customHeight="1">
      <c r="A2" s="2"/>
      <c r="B2" s="8" t="s">
        <v>2</v>
      </c>
      <c r="C2" s="44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"/>
      <c r="C3" s="45"/>
      <c r="D3" s="29">
        <v>0.05</v>
      </c>
      <c r="E3" s="30" t="str">
        <f>IF(AND((B3+(B3*D3))&gt;=C3,(B3-(B3*D3))&lt;=C3),"PASS","FAIL")</f>
        <v>PASS</v>
      </c>
    </row>
    <row r="4" spans="1:5" ht="30" customHeight="1">
      <c r="A4" s="27" t="s">
        <v>38</v>
      </c>
      <c r="B4" s="2"/>
      <c r="C4" s="45"/>
      <c r="D4" s="29">
        <v>0.05</v>
      </c>
      <c r="E4" s="30" t="str">
        <f>IF(AND((B4+(B4*D4))&gt;=C4,(B4-(B4*D4))&lt;=C4),"PASS","FAIL")</f>
        <v>PASS</v>
      </c>
    </row>
    <row r="5" spans="1:5" ht="30" customHeight="1">
      <c r="A5" s="27" t="s">
        <v>39</v>
      </c>
      <c r="B5" s="2"/>
      <c r="C5" s="45"/>
      <c r="D5" s="29">
        <v>0.05</v>
      </c>
      <c r="E5" s="30" t="str">
        <f>IF(AND((B5+(B5*D5))&gt;=C5,(B5-(B5*D5))&lt;=C5),"PASS","FAIL")</f>
        <v>PASS</v>
      </c>
    </row>
    <row r="6" spans="1:5" ht="30" customHeight="1">
      <c r="A6" s="27" t="s">
        <v>40</v>
      </c>
      <c r="B6" s="2"/>
      <c r="C6" s="45"/>
      <c r="D6" s="32">
        <v>0.05</v>
      </c>
      <c r="E6" s="30" t="str">
        <f>IF(AND((B6+(B6*D6))&gt;=C6,(B6-(B6*D6))&lt;=C6),"PASS","FAIL")</f>
        <v>PASS</v>
      </c>
    </row>
    <row r="7" spans="1:5" ht="30" customHeight="1">
      <c r="A7" s="16" t="s">
        <v>58</v>
      </c>
      <c r="B7" s="46"/>
      <c r="C7" s="47"/>
      <c r="D7" s="35"/>
    </row>
    <row r="8" spans="1:5" ht="15" customHeight="1">
      <c r="B8" s="2"/>
      <c r="C8" s="45"/>
      <c r="D8" s="34"/>
    </row>
  </sheetData>
  <mergeCells count="1">
    <mergeCell ref="B1:D1"/>
  </mergeCells>
  <conditionalFormatting sqref="D7:D8">
    <cfRule type="cellIs" dxfId="95" priority="8" operator="equal">
      <formula>"PASS"</formula>
    </cfRule>
  </conditionalFormatting>
  <conditionalFormatting sqref="D7:D8">
    <cfRule type="cellIs" dxfId="94" priority="7" operator="equal">
      <formula>"FAIL"</formula>
    </cfRule>
  </conditionalFormatting>
  <conditionalFormatting sqref="D6">
    <cfRule type="cellIs" dxfId="93" priority="4" operator="equal">
      <formula>"PASS"</formula>
    </cfRule>
  </conditionalFormatting>
  <conditionalFormatting sqref="D6">
    <cfRule type="cellIs" dxfId="92" priority="3" operator="equal">
      <formula>"FAIL"</formula>
    </cfRule>
  </conditionalFormatting>
  <conditionalFormatting sqref="D3:D5">
    <cfRule type="cellIs" dxfId="91" priority="2" operator="equal">
      <formula>"PASS"</formula>
    </cfRule>
  </conditionalFormatting>
  <conditionalFormatting sqref="D3:D5">
    <cfRule type="cellIs" dxfId="9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8"/>
  <sheetViews>
    <sheetView zoomScaleNormal="100" workbookViewId="0">
      <selection activeCell="D2" sqref="D2"/>
    </sheetView>
  </sheetViews>
  <sheetFormatPr defaultRowHeight="14.45" customHeight="1"/>
  <cols>
    <col min="1" max="1" width="24.85546875" customWidth="1"/>
    <col min="2" max="3" width="33.28515625" customWidth="1"/>
  </cols>
  <sheetData>
    <row r="1" spans="1:5" ht="14.45" customHeight="1">
      <c r="B1" s="58" t="s">
        <v>107</v>
      </c>
      <c r="C1" s="58"/>
      <c r="D1" s="58"/>
    </row>
    <row r="2" spans="1:5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5" ht="30" customHeight="1">
      <c r="A4" s="27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 ht="30" customHeight="1">
      <c r="A5" s="27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 ht="30" customHeight="1">
      <c r="A6" s="27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 ht="30" customHeight="1">
      <c r="A7" s="16" t="s">
        <v>58</v>
      </c>
      <c r="B7" s="2"/>
      <c r="C7" s="2"/>
      <c r="D7" s="35"/>
    </row>
    <row r="8" spans="1:5" ht="15" customHeight="1">
      <c r="B8" s="2"/>
      <c r="C8" s="2"/>
      <c r="D8" s="34"/>
    </row>
  </sheetData>
  <mergeCells count="1">
    <mergeCell ref="B1:D1"/>
  </mergeCells>
  <conditionalFormatting sqref="D7:D8">
    <cfRule type="cellIs" dxfId="89" priority="8" operator="equal">
      <formula>"PASS"</formula>
    </cfRule>
  </conditionalFormatting>
  <conditionalFormatting sqref="D7:D8">
    <cfRule type="cellIs" dxfId="88" priority="7" operator="equal">
      <formula>"FAIL"</formula>
    </cfRule>
  </conditionalFormatting>
  <conditionalFormatting sqref="D6">
    <cfRule type="cellIs" dxfId="87" priority="4" operator="equal">
      <formula>"PASS"</formula>
    </cfRule>
  </conditionalFormatting>
  <conditionalFormatting sqref="D6">
    <cfRule type="cellIs" dxfId="86" priority="3" operator="equal">
      <formula>"FAIL"</formula>
    </cfRule>
  </conditionalFormatting>
  <conditionalFormatting sqref="D3:D5">
    <cfRule type="cellIs" dxfId="85" priority="2" operator="equal">
      <formula>"PASS"</formula>
    </cfRule>
  </conditionalFormatting>
  <conditionalFormatting sqref="D3:D5">
    <cfRule type="cellIs" dxfId="8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8"/>
  <sheetViews>
    <sheetView zoomScaleNormal="100" workbookViewId="0">
      <selection activeCell="E6" sqref="E6"/>
    </sheetView>
  </sheetViews>
  <sheetFormatPr defaultRowHeight="14.45" customHeight="1"/>
  <cols>
    <col min="1" max="1" width="24.85546875" customWidth="1"/>
    <col min="2" max="3" width="22.140625" customWidth="1"/>
  </cols>
  <sheetData>
    <row r="1" spans="1:5" ht="14.45" customHeight="1">
      <c r="B1" s="58" t="s">
        <v>108</v>
      </c>
      <c r="C1" s="58"/>
      <c r="D1" s="58"/>
    </row>
    <row r="2" spans="1:5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5" ht="30" customHeight="1">
      <c r="A4" s="27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 ht="30" customHeight="1">
      <c r="A5" s="27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 ht="30" customHeight="1">
      <c r="A6" s="27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 ht="30" customHeight="1">
      <c r="A7" s="16" t="s">
        <v>58</v>
      </c>
      <c r="B7" s="2"/>
      <c r="C7" s="2"/>
      <c r="D7" s="35"/>
    </row>
    <row r="8" spans="1:5" ht="15" customHeight="1">
      <c r="B8" s="2"/>
      <c r="C8" s="2"/>
      <c r="D8" s="34"/>
    </row>
  </sheetData>
  <mergeCells count="1">
    <mergeCell ref="B1:D1"/>
  </mergeCells>
  <conditionalFormatting sqref="D7:D8">
    <cfRule type="cellIs" dxfId="83" priority="8" operator="equal">
      <formula>"PASS"</formula>
    </cfRule>
  </conditionalFormatting>
  <conditionalFormatting sqref="D7:D8">
    <cfRule type="cellIs" dxfId="82" priority="7" operator="equal">
      <formula>"FAIL"</formula>
    </cfRule>
  </conditionalFormatting>
  <conditionalFormatting sqref="D6">
    <cfRule type="cellIs" dxfId="81" priority="4" operator="equal">
      <formula>"PASS"</formula>
    </cfRule>
  </conditionalFormatting>
  <conditionalFormatting sqref="D6">
    <cfRule type="cellIs" dxfId="80" priority="3" operator="equal">
      <formula>"FAIL"</formula>
    </cfRule>
  </conditionalFormatting>
  <conditionalFormatting sqref="D3:D5">
    <cfRule type="cellIs" dxfId="79" priority="2" operator="equal">
      <formula>"PASS"</formula>
    </cfRule>
  </conditionalFormatting>
  <conditionalFormatting sqref="D3:D5">
    <cfRule type="cellIs" dxfId="7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8"/>
  <sheetViews>
    <sheetView zoomScaleNormal="100" workbookViewId="0">
      <selection activeCell="D2" sqref="D2"/>
    </sheetView>
  </sheetViews>
  <sheetFormatPr defaultRowHeight="14.45" customHeight="1"/>
  <cols>
    <col min="1" max="1" width="31.85546875" customWidth="1"/>
    <col min="2" max="2" width="52.28515625" customWidth="1"/>
    <col min="3" max="3" width="40.42578125" customWidth="1"/>
    <col min="4" max="4" width="10.28515625" customWidth="1"/>
  </cols>
  <sheetData>
    <row r="1" spans="1:5" ht="14.45" customHeight="1">
      <c r="B1" s="61" t="s">
        <v>109</v>
      </c>
      <c r="C1" s="58"/>
      <c r="D1" s="58"/>
    </row>
    <row r="2" spans="1:5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5" ht="15" customHeight="1">
      <c r="A4" s="27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 ht="15" customHeight="1">
      <c r="A5" s="27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 ht="15" customHeight="1">
      <c r="A6" s="27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 ht="15" customHeight="1">
      <c r="A7" s="16" t="s">
        <v>58</v>
      </c>
      <c r="B7" s="2"/>
      <c r="C7" s="2"/>
      <c r="D7" s="35"/>
    </row>
    <row r="8" spans="1:5" ht="15" customHeight="1">
      <c r="B8" s="2"/>
      <c r="C8" s="2"/>
      <c r="D8" s="34"/>
    </row>
  </sheetData>
  <mergeCells count="1">
    <mergeCell ref="B1:D1"/>
  </mergeCells>
  <conditionalFormatting sqref="D7:D8">
    <cfRule type="cellIs" dxfId="77" priority="8" operator="equal">
      <formula>"PASS"</formula>
    </cfRule>
  </conditionalFormatting>
  <conditionalFormatting sqref="D7:D8">
    <cfRule type="cellIs" dxfId="76" priority="7" operator="equal">
      <formula>"FAIL"</formula>
    </cfRule>
  </conditionalFormatting>
  <conditionalFormatting sqref="D6">
    <cfRule type="cellIs" dxfId="75" priority="4" operator="equal">
      <formula>"PASS"</formula>
    </cfRule>
  </conditionalFormatting>
  <conditionalFormatting sqref="D6">
    <cfRule type="cellIs" dxfId="74" priority="3" operator="equal">
      <formula>"FAIL"</formula>
    </cfRule>
  </conditionalFormatting>
  <conditionalFormatting sqref="D3:D5">
    <cfRule type="cellIs" dxfId="73" priority="2" operator="equal">
      <formula>"PASS"</formula>
    </cfRule>
  </conditionalFormatting>
  <conditionalFormatting sqref="D3:D5">
    <cfRule type="cellIs" dxfId="7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8"/>
  <sheetViews>
    <sheetView zoomScaleNormal="100" workbookViewId="0"/>
  </sheetViews>
  <sheetFormatPr defaultRowHeight="14.45" customHeight="1"/>
  <cols>
    <col min="1" max="1" width="31.85546875" customWidth="1"/>
    <col min="2" max="3" width="52.28515625" customWidth="1"/>
    <col min="4" max="4" width="10.28515625" customWidth="1"/>
  </cols>
  <sheetData>
    <row r="1" spans="1:5" ht="14.45" customHeight="1">
      <c r="B1" s="58" t="s">
        <v>110</v>
      </c>
      <c r="C1" s="58"/>
      <c r="D1" s="62"/>
    </row>
    <row r="2" spans="1:5" ht="14.45" customHeight="1">
      <c r="A2" s="2"/>
      <c r="B2" s="26" t="s">
        <v>2</v>
      </c>
      <c r="C2" s="26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5" ht="15" customHeight="1">
      <c r="A4" s="27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 ht="15" customHeight="1">
      <c r="A5" s="27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 ht="15" customHeight="1">
      <c r="A6" s="27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 ht="15" customHeight="1">
      <c r="A7" s="16" t="s">
        <v>58</v>
      </c>
      <c r="B7" s="2"/>
      <c r="C7" s="2"/>
      <c r="D7" s="35"/>
    </row>
    <row r="8" spans="1:5" ht="15" customHeight="1">
      <c r="B8" s="2"/>
      <c r="C8" s="2"/>
      <c r="D8" s="48"/>
    </row>
  </sheetData>
  <mergeCells count="1">
    <mergeCell ref="B1:D1"/>
  </mergeCells>
  <conditionalFormatting sqref="D8">
    <cfRule type="cellIs" dxfId="71" priority="8" operator="equal">
      <formula>"PASS"</formula>
    </cfRule>
  </conditionalFormatting>
  <conditionalFormatting sqref="D8">
    <cfRule type="cellIs" dxfId="70" priority="7" operator="equal">
      <formula>"FAIL"</formula>
    </cfRule>
  </conditionalFormatting>
  <conditionalFormatting sqref="D7">
    <cfRule type="cellIs" dxfId="69" priority="6" operator="equal">
      <formula>"PASS"</formula>
    </cfRule>
  </conditionalFormatting>
  <conditionalFormatting sqref="D7">
    <cfRule type="cellIs" dxfId="68" priority="5" operator="equal">
      <formula>"FAIL"</formula>
    </cfRule>
  </conditionalFormatting>
  <conditionalFormatting sqref="D6">
    <cfRule type="cellIs" dxfId="67" priority="4" operator="equal">
      <formula>"PASS"</formula>
    </cfRule>
  </conditionalFormatting>
  <conditionalFormatting sqref="D6">
    <cfRule type="cellIs" dxfId="66" priority="3" operator="equal">
      <formula>"FAIL"</formula>
    </cfRule>
  </conditionalFormatting>
  <conditionalFormatting sqref="D3:D5">
    <cfRule type="cellIs" dxfId="65" priority="2" operator="equal">
      <formula>"PASS"</formula>
    </cfRule>
  </conditionalFormatting>
  <conditionalFormatting sqref="D3:D5">
    <cfRule type="cellIs" dxfId="6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8"/>
  <sheetViews>
    <sheetView zoomScaleNormal="100" workbookViewId="0">
      <selection activeCell="D13" sqref="D13"/>
    </sheetView>
  </sheetViews>
  <sheetFormatPr defaultRowHeight="14.45" customHeight="1"/>
  <cols>
    <col min="1" max="1" width="34.42578125" customWidth="1"/>
    <col min="2" max="2" width="12" customWidth="1"/>
    <col min="3" max="3" width="16.140625" customWidth="1"/>
    <col min="4" max="4" width="16" customWidth="1"/>
    <col min="5" max="5" width="9.7109375" customWidth="1"/>
  </cols>
  <sheetData>
    <row r="1" spans="1:5">
      <c r="A1" s="49"/>
      <c r="B1" s="60" t="s">
        <v>111</v>
      </c>
      <c r="C1" s="60"/>
      <c r="D1" s="63"/>
      <c r="E1" s="49"/>
    </row>
    <row r="2" spans="1:5">
      <c r="A2" s="31"/>
      <c r="B2" s="26" t="s">
        <v>2</v>
      </c>
      <c r="C2" s="26" t="s">
        <v>3</v>
      </c>
      <c r="D2" s="26" t="s">
        <v>4</v>
      </c>
      <c r="E2" s="26" t="s">
        <v>5</v>
      </c>
    </row>
    <row r="3" spans="1:5">
      <c r="A3" s="27" t="s">
        <v>37</v>
      </c>
      <c r="B3" s="31"/>
      <c r="C3" s="31"/>
      <c r="D3" s="50">
        <v>0.05</v>
      </c>
      <c r="E3" s="51" t="str">
        <f>IF(AND((B3+(B3*D3))&gt;=C3,(B3-(B3*D3))&lt;=C3),"PASS","FAIL")</f>
        <v>PASS</v>
      </c>
    </row>
    <row r="4" spans="1:5">
      <c r="A4" s="27" t="s">
        <v>38</v>
      </c>
      <c r="B4" s="31"/>
      <c r="C4" s="31"/>
      <c r="D4" s="50">
        <v>0.05</v>
      </c>
      <c r="E4" s="51" t="str">
        <f>IF(AND((B4+(B4*D4))&gt;=C4,(B4-(B4*D4))&lt;=C4),"PASS","FAIL")</f>
        <v>PASS</v>
      </c>
    </row>
    <row r="5" spans="1:5">
      <c r="A5" s="27" t="s">
        <v>39</v>
      </c>
      <c r="B5" s="31"/>
      <c r="C5" s="31"/>
      <c r="D5" s="50">
        <v>0.05</v>
      </c>
      <c r="E5" s="51" t="str">
        <f>IF(AND((B5+(B5*D5))&gt;=C5,(B5-(B5*D5))&lt;=C5),"PASS","FAIL")</f>
        <v>PASS</v>
      </c>
    </row>
    <row r="6" spans="1:5">
      <c r="A6" s="27" t="s">
        <v>40</v>
      </c>
      <c r="B6" s="31"/>
      <c r="C6" s="31"/>
      <c r="D6" s="52">
        <v>0.05</v>
      </c>
      <c r="E6" s="51" t="str">
        <f>IF(AND((B6+(B6*D6))&gt;=C6,(B6-(B6*D6))&lt;=C6),"PASS","FAIL")</f>
        <v>PASS</v>
      </c>
    </row>
    <row r="7" spans="1:5">
      <c r="A7" s="16" t="s">
        <v>58</v>
      </c>
      <c r="B7" s="31"/>
      <c r="C7" s="31"/>
      <c r="D7" s="53"/>
      <c r="E7" s="49"/>
    </row>
    <row r="8" spans="1:5">
      <c r="A8" s="49"/>
      <c r="B8" s="31"/>
      <c r="C8" s="31"/>
      <c r="D8" s="54"/>
      <c r="E8" s="49"/>
    </row>
  </sheetData>
  <mergeCells count="1">
    <mergeCell ref="B1:D1"/>
  </mergeCells>
  <conditionalFormatting sqref="D8">
    <cfRule type="cellIs" dxfId="63" priority="8" operator="equal">
      <formula>"PASS"</formula>
    </cfRule>
  </conditionalFormatting>
  <conditionalFormatting sqref="D8">
    <cfRule type="cellIs" dxfId="62" priority="7" operator="equal">
      <formula>"FAIL"</formula>
    </cfRule>
  </conditionalFormatting>
  <conditionalFormatting sqref="D7">
    <cfRule type="cellIs" dxfId="61" priority="6" operator="equal">
      <formula>"PASS"</formula>
    </cfRule>
  </conditionalFormatting>
  <conditionalFormatting sqref="D7">
    <cfRule type="cellIs" dxfId="60" priority="5" operator="equal">
      <formula>"FAIL"</formula>
    </cfRule>
  </conditionalFormatting>
  <conditionalFormatting sqref="D6">
    <cfRule type="cellIs" dxfId="59" priority="4" operator="equal">
      <formula>"PASS"</formula>
    </cfRule>
  </conditionalFormatting>
  <conditionalFormatting sqref="D6">
    <cfRule type="cellIs" dxfId="58" priority="3" operator="equal">
      <formula>"FAIL"</formula>
    </cfRule>
  </conditionalFormatting>
  <conditionalFormatting sqref="D3:D5">
    <cfRule type="cellIs" dxfId="57" priority="2" operator="equal">
      <formula>"PASS"</formula>
    </cfRule>
  </conditionalFormatting>
  <conditionalFormatting sqref="D3:D5">
    <cfRule type="cellIs" dxfId="5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"/>
  <sheetViews>
    <sheetView zoomScaleNormal="100" workbookViewId="0">
      <selection activeCell="E12" sqref="E12"/>
    </sheetView>
  </sheetViews>
  <sheetFormatPr defaultRowHeight="14.45" customHeight="1"/>
  <cols>
    <col min="1" max="1" width="30.85546875" customWidth="1"/>
    <col min="2" max="2" width="17.5703125" customWidth="1"/>
    <col min="3" max="3" width="15.140625" customWidth="1"/>
    <col min="4" max="4" width="18.140625" customWidth="1"/>
  </cols>
  <sheetData>
    <row r="1" spans="1:5" ht="15" customHeight="1">
      <c r="A1" s="58" t="s">
        <v>112</v>
      </c>
      <c r="B1" s="58"/>
      <c r="C1" s="58"/>
      <c r="D1" s="58"/>
      <c r="E1" s="58"/>
    </row>
    <row r="2" spans="1:5" ht="15" customHeight="1">
      <c r="A2" s="2"/>
      <c r="B2" s="8" t="s">
        <v>2</v>
      </c>
      <c r="C2" s="8" t="s">
        <v>3</v>
      </c>
      <c r="D2" s="8" t="s">
        <v>4</v>
      </c>
      <c r="E2" s="8" t="s">
        <v>5</v>
      </c>
    </row>
    <row r="3" spans="1:5" ht="14.45" customHeight="1">
      <c r="A3" s="55" t="s">
        <v>37</v>
      </c>
      <c r="B3" s="28">
        <v>9359829</v>
      </c>
      <c r="C3" s="28">
        <v>9359829</v>
      </c>
      <c r="D3" s="29">
        <v>0.05</v>
      </c>
      <c r="E3" s="30" t="str">
        <f>IF(AND((B3+(B3*D3))&gt;=C3,(B3-(B3*D3))&lt;=C3),"PASS","FAIL")</f>
        <v>PASS</v>
      </c>
    </row>
    <row r="4" spans="1:5" ht="14.45" customHeight="1">
      <c r="A4" s="55" t="s">
        <v>38</v>
      </c>
      <c r="B4" s="28">
        <v>0</v>
      </c>
      <c r="C4" s="28">
        <v>0</v>
      </c>
      <c r="D4" s="29">
        <v>0.05</v>
      </c>
      <c r="E4" s="30" t="str">
        <f>IF(AND((B4+(B4*D4))&gt;=C4,(B4-(B4*D4))&lt;=C4),"PASS","FAIL")</f>
        <v>PASS</v>
      </c>
    </row>
    <row r="5" spans="1:5" ht="14.45" customHeight="1">
      <c r="A5" s="55" t="s">
        <v>39</v>
      </c>
      <c r="B5" s="28">
        <v>4197</v>
      </c>
      <c r="C5" s="28">
        <v>4197</v>
      </c>
      <c r="D5" s="29">
        <v>0.05</v>
      </c>
      <c r="E5" s="30" t="str">
        <f>IF(AND((B5+(B5*D5))&gt;=C5,(B5-(B5*D5))&lt;=C5),"PASS","FAIL")</f>
        <v>PASS</v>
      </c>
    </row>
    <row r="6" spans="1:5" ht="14.45" customHeight="1">
      <c r="A6" s="55" t="s">
        <v>40</v>
      </c>
      <c r="B6" s="28">
        <v>0</v>
      </c>
      <c r="C6" s="28">
        <v>0</v>
      </c>
      <c r="D6" s="32">
        <v>0.05</v>
      </c>
      <c r="E6" s="30" t="str">
        <f>IF(AND((B6+(B6*D6))&gt;=C6,(B6-(B6*D6))&lt;=C6),"PASS","FAIL")</f>
        <v>PASS</v>
      </c>
    </row>
    <row r="7" spans="1:5" ht="15" customHeight="1">
      <c r="A7" s="56" t="s">
        <v>58</v>
      </c>
      <c r="B7" s="2"/>
      <c r="C7" s="2" t="s">
        <v>59</v>
      </c>
      <c r="D7" s="35"/>
    </row>
    <row r="8" spans="1:5" ht="14.45" customHeight="1">
      <c r="B8" s="2"/>
      <c r="C8" s="2" t="s">
        <v>113</v>
      </c>
      <c r="D8" s="48"/>
    </row>
  </sheetData>
  <mergeCells count="1">
    <mergeCell ref="A1:E1"/>
  </mergeCells>
  <conditionalFormatting sqref="D8">
    <cfRule type="cellIs" dxfId="55" priority="8" operator="equal">
      <formula>"PASS"</formula>
    </cfRule>
  </conditionalFormatting>
  <conditionalFormatting sqref="D8">
    <cfRule type="cellIs" dxfId="54" priority="7" operator="equal">
      <formula>"FAIL"</formula>
    </cfRule>
  </conditionalFormatting>
  <conditionalFormatting sqref="D7">
    <cfRule type="cellIs" dxfId="53" priority="6" operator="equal">
      <formula>"PASS"</formula>
    </cfRule>
  </conditionalFormatting>
  <conditionalFormatting sqref="D7">
    <cfRule type="cellIs" dxfId="52" priority="5" operator="equal">
      <formula>"FAIL"</formula>
    </cfRule>
  </conditionalFormatting>
  <conditionalFormatting sqref="D6">
    <cfRule type="cellIs" dxfId="51" priority="4" operator="equal">
      <formula>"PASS"</formula>
    </cfRule>
  </conditionalFormatting>
  <conditionalFormatting sqref="D6">
    <cfRule type="cellIs" dxfId="50" priority="3" operator="equal">
      <formula>"FAIL"</formula>
    </cfRule>
  </conditionalFormatting>
  <conditionalFormatting sqref="D3:D5">
    <cfRule type="cellIs" dxfId="49" priority="2" operator="equal">
      <formula>"PASS"</formula>
    </cfRule>
  </conditionalFormatting>
  <conditionalFormatting sqref="D3:D5">
    <cfRule type="cellIs" dxfId="4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zoomScaleNormal="100" workbookViewId="0">
      <selection activeCell="B8" sqref="B8"/>
    </sheetView>
  </sheetViews>
  <sheetFormatPr defaultRowHeight="14.45" customHeight="1"/>
  <cols>
    <col min="1" max="1" width="27.5703125" customWidth="1"/>
    <col min="2" max="2" width="55.140625" customWidth="1"/>
    <col min="3" max="3" width="59.85546875" customWidth="1"/>
    <col min="4" max="4" width="11.5703125" customWidth="1"/>
  </cols>
  <sheetData>
    <row r="1" spans="1:5" ht="16.899999999999999" customHeight="1">
      <c r="B1" s="58" t="s">
        <v>70</v>
      </c>
      <c r="C1" s="58"/>
      <c r="D1" s="58"/>
    </row>
    <row r="2" spans="1:5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8">
        <v>26790640</v>
      </c>
      <c r="C3" s="28" t="s">
        <v>71</v>
      </c>
      <c r="D3" s="29">
        <v>0.05</v>
      </c>
      <c r="E3" s="30" t="str">
        <f>IF(AND((B3+(B3*D3))&gt;=C3,(B3-(B3*D3))&lt;=C3),"PASS","FAIL")</f>
        <v>FAIL</v>
      </c>
    </row>
    <row r="4" spans="1:5" ht="15" customHeight="1">
      <c r="A4" s="27" t="s">
        <v>38</v>
      </c>
      <c r="B4" s="28">
        <v>27188</v>
      </c>
      <c r="C4" s="28" t="s">
        <v>14</v>
      </c>
      <c r="D4" s="29">
        <v>0.05</v>
      </c>
      <c r="E4" s="30" t="str">
        <f>IF(AND((B4+(B4*D4))&gt;=C4,(B4-(B4*D4))&lt;=C4),"PASS","FAIL")</f>
        <v>FAIL</v>
      </c>
    </row>
    <row r="5" spans="1:5" ht="15" customHeight="1">
      <c r="A5" s="27" t="s">
        <v>39</v>
      </c>
      <c r="B5" s="28">
        <v>5958364</v>
      </c>
      <c r="C5" s="28" t="s">
        <v>72</v>
      </c>
      <c r="D5" s="29">
        <v>0.05</v>
      </c>
      <c r="E5" s="30" t="str">
        <f>IF(AND((B5+(B5*D5))&gt;=C5,(B5-(B5*D5))&lt;=C5),"PASS","FAIL")</f>
        <v>FAIL</v>
      </c>
    </row>
    <row r="6" spans="1:5" ht="15" customHeight="1">
      <c r="A6" s="27" t="s">
        <v>40</v>
      </c>
      <c r="B6" s="28">
        <v>0</v>
      </c>
      <c r="C6" s="28" t="s">
        <v>73</v>
      </c>
      <c r="D6" s="29">
        <v>0.05</v>
      </c>
      <c r="E6" s="30" t="str">
        <f>IF(AND((B6+(B6*D6))&gt;=C6,(B6-(B6*D6))&lt;=C6),"PASS","FAIL")</f>
        <v>FAIL</v>
      </c>
    </row>
    <row r="7" spans="1:5" ht="100.9" customHeight="1">
      <c r="A7" s="16" t="s">
        <v>58</v>
      </c>
      <c r="B7" s="31" t="s">
        <v>59</v>
      </c>
      <c r="C7" s="31" t="s">
        <v>59</v>
      </c>
      <c r="D7" s="32">
        <v>0.05</v>
      </c>
      <c r="E7" s="33" t="str">
        <f>IF(B7=C7,"PASS","FAIL")</f>
        <v>PASS</v>
      </c>
    </row>
    <row r="8" spans="1:5" ht="409.5" customHeight="1">
      <c r="B8" s="31" t="s">
        <v>74</v>
      </c>
      <c r="C8" s="31" t="s">
        <v>74</v>
      </c>
      <c r="D8" s="34"/>
      <c r="E8" s="33" t="str">
        <f>IF(B8=C8,"PASS","FAIL")</f>
        <v>PASS</v>
      </c>
    </row>
  </sheetData>
  <mergeCells count="1">
    <mergeCell ref="B1:D1"/>
  </mergeCells>
  <conditionalFormatting sqref="D8">
    <cfRule type="cellIs" dxfId="241" priority="14" operator="equal">
      <formula>"PASS"</formula>
    </cfRule>
  </conditionalFormatting>
  <conditionalFormatting sqref="D8">
    <cfRule type="cellIs" dxfId="240" priority="13" operator="equal">
      <formula>"FAIL"</formula>
    </cfRule>
  </conditionalFormatting>
  <conditionalFormatting sqref="D7">
    <cfRule type="cellIs" dxfId="239" priority="10" operator="equal">
      <formula>"PASS"</formula>
    </cfRule>
  </conditionalFormatting>
  <conditionalFormatting sqref="D7">
    <cfRule type="cellIs" dxfId="238" priority="9" operator="equal">
      <formula>"FAIL"</formula>
    </cfRule>
  </conditionalFormatting>
  <conditionalFormatting sqref="D4:D6">
    <cfRule type="cellIs" dxfId="237" priority="8" operator="equal">
      <formula>"PASS"</formula>
    </cfRule>
  </conditionalFormatting>
  <conditionalFormatting sqref="D4:D6">
    <cfRule type="cellIs" dxfId="236" priority="7" operator="equal">
      <formula>"FAIL"</formula>
    </cfRule>
  </conditionalFormatting>
  <conditionalFormatting sqref="D3">
    <cfRule type="cellIs" dxfId="235" priority="6" operator="equal">
      <formula>"PASS"</formula>
    </cfRule>
  </conditionalFormatting>
  <conditionalFormatting sqref="D3">
    <cfRule type="cellIs" dxfId="234" priority="5" operator="equal">
      <formula>"FAIL"</formula>
    </cfRule>
  </conditionalFormatting>
  <conditionalFormatting sqref="E8">
    <cfRule type="cellIs" dxfId="233" priority="4" operator="equal">
      <formula>"PASS"</formula>
    </cfRule>
  </conditionalFormatting>
  <conditionalFormatting sqref="E8">
    <cfRule type="cellIs" dxfId="232" priority="3" operator="equal">
      <formula>"FAIL"</formula>
    </cfRule>
  </conditionalFormatting>
  <conditionalFormatting sqref="E7">
    <cfRule type="cellIs" dxfId="231" priority="2" operator="equal">
      <formula>"PASS"</formula>
    </cfRule>
  </conditionalFormatting>
  <conditionalFormatting sqref="E7">
    <cfRule type="cellIs" dxfId="2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8"/>
  <sheetViews>
    <sheetView zoomScaleNormal="100" workbookViewId="0">
      <selection activeCell="G16" sqref="G16"/>
    </sheetView>
  </sheetViews>
  <sheetFormatPr defaultRowHeight="14.45" customHeight="1"/>
  <cols>
    <col min="1" max="1" width="24" customWidth="1"/>
    <col min="2" max="2" width="10.7109375" customWidth="1"/>
    <col min="3" max="3" width="10" customWidth="1"/>
    <col min="4" max="4" width="10.28515625" customWidth="1"/>
  </cols>
  <sheetData>
    <row r="1" spans="1:5">
      <c r="A1" s="58" t="s">
        <v>114</v>
      </c>
      <c r="B1" s="58"/>
      <c r="C1" s="58"/>
      <c r="D1" s="58"/>
      <c r="E1" s="58"/>
    </row>
    <row r="2" spans="1:5">
      <c r="A2" s="2"/>
      <c r="B2" s="8" t="s">
        <v>2</v>
      </c>
      <c r="C2" s="8" t="s">
        <v>3</v>
      </c>
      <c r="D2" s="8" t="s">
        <v>4</v>
      </c>
      <c r="E2" s="8" t="s">
        <v>5</v>
      </c>
    </row>
    <row r="3" spans="1:5">
      <c r="A3" s="55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5">
      <c r="A4" s="55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>
      <c r="A5" s="55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>
      <c r="A6" s="55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>
      <c r="A7" s="56" t="s">
        <v>58</v>
      </c>
      <c r="B7" s="2"/>
      <c r="C7" s="2"/>
      <c r="D7" s="35"/>
    </row>
    <row r="8" spans="1:5">
      <c r="B8" s="2"/>
      <c r="C8" s="2"/>
      <c r="D8" s="48"/>
    </row>
  </sheetData>
  <mergeCells count="1">
    <mergeCell ref="A1:E1"/>
  </mergeCells>
  <conditionalFormatting sqref="D8">
    <cfRule type="cellIs" dxfId="47" priority="8" operator="equal">
      <formula>"PASS"</formula>
    </cfRule>
  </conditionalFormatting>
  <conditionalFormatting sqref="D8">
    <cfRule type="cellIs" dxfId="46" priority="7" operator="equal">
      <formula>"FAIL"</formula>
    </cfRule>
  </conditionalFormatting>
  <conditionalFormatting sqref="D7">
    <cfRule type="cellIs" dxfId="45" priority="6" operator="equal">
      <formula>"PASS"</formula>
    </cfRule>
  </conditionalFormatting>
  <conditionalFormatting sqref="D7">
    <cfRule type="cellIs" dxfId="44" priority="5" operator="equal">
      <formula>"FAIL"</formula>
    </cfRule>
  </conditionalFormatting>
  <conditionalFormatting sqref="D6">
    <cfRule type="cellIs" dxfId="43" priority="4" operator="equal">
      <formula>"PASS"</formula>
    </cfRule>
  </conditionalFormatting>
  <conditionalFormatting sqref="D6">
    <cfRule type="cellIs" dxfId="42" priority="3" operator="equal">
      <formula>"FAIL"</formula>
    </cfRule>
  </conditionalFormatting>
  <conditionalFormatting sqref="D3:D5">
    <cfRule type="cellIs" dxfId="41" priority="2" operator="equal">
      <formula>"PASS"</formula>
    </cfRule>
  </conditionalFormatting>
  <conditionalFormatting sqref="D3:D5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8"/>
  <sheetViews>
    <sheetView zoomScaleNormal="100" workbookViewId="0">
      <selection activeCell="F25" sqref="F25"/>
    </sheetView>
  </sheetViews>
  <sheetFormatPr defaultRowHeight="14.45" customHeight="1"/>
  <cols>
    <col min="1" max="1" width="24" customWidth="1"/>
    <col min="2" max="2" width="10.7109375" customWidth="1"/>
    <col min="3" max="3" width="10" customWidth="1"/>
  </cols>
  <sheetData>
    <row r="1" spans="1:5">
      <c r="A1" s="58" t="s">
        <v>115</v>
      </c>
      <c r="B1" s="58"/>
      <c r="C1" s="58"/>
      <c r="D1" s="58"/>
      <c r="E1" s="58"/>
    </row>
    <row r="2" spans="1:5">
      <c r="A2" s="2"/>
      <c r="B2" s="8" t="s">
        <v>2</v>
      </c>
      <c r="C2" s="8" t="s">
        <v>3</v>
      </c>
      <c r="D2" s="8" t="s">
        <v>4</v>
      </c>
      <c r="E2" s="8" t="s">
        <v>5</v>
      </c>
    </row>
    <row r="3" spans="1:5">
      <c r="A3" s="55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5">
      <c r="A4" s="55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>
      <c r="A5" s="55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>
      <c r="A6" s="55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>
      <c r="A7" s="56" t="s">
        <v>58</v>
      </c>
      <c r="B7" s="2"/>
      <c r="C7" s="2"/>
      <c r="D7" s="35"/>
    </row>
    <row r="8" spans="1:5">
      <c r="B8" s="2"/>
      <c r="C8" s="2"/>
      <c r="D8" s="48"/>
    </row>
  </sheetData>
  <mergeCells count="1">
    <mergeCell ref="A1:E1"/>
  </mergeCells>
  <conditionalFormatting sqref="D8">
    <cfRule type="cellIs" dxfId="39" priority="8" operator="equal">
      <formula>"PASS"</formula>
    </cfRule>
  </conditionalFormatting>
  <conditionalFormatting sqref="D8">
    <cfRule type="cellIs" dxfId="38" priority="7" operator="equal">
      <formula>"FAIL"</formula>
    </cfRule>
  </conditionalFormatting>
  <conditionalFormatting sqref="D7">
    <cfRule type="cellIs" dxfId="37" priority="6" operator="equal">
      <formula>"PASS"</formula>
    </cfRule>
  </conditionalFormatting>
  <conditionalFormatting sqref="D7">
    <cfRule type="cellIs" dxfId="36" priority="5" operator="equal">
      <formula>"FAIL"</formula>
    </cfRule>
  </conditionalFormatting>
  <conditionalFormatting sqref="D6">
    <cfRule type="cellIs" dxfId="35" priority="4" operator="equal">
      <formula>"PASS"</formula>
    </cfRule>
  </conditionalFormatting>
  <conditionalFormatting sqref="D6">
    <cfRule type="cellIs" dxfId="34" priority="3" operator="equal">
      <formula>"FAIL"</formula>
    </cfRule>
  </conditionalFormatting>
  <conditionalFormatting sqref="D3:D5">
    <cfRule type="cellIs" dxfId="33" priority="2" operator="equal">
      <formula>"PASS"</formula>
    </cfRule>
  </conditionalFormatting>
  <conditionalFormatting sqref="D3:D5">
    <cfRule type="cellIs" dxfId="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8"/>
  <sheetViews>
    <sheetView zoomScaleNormal="100" workbookViewId="0">
      <selection activeCell="E12" sqref="E12"/>
    </sheetView>
  </sheetViews>
  <sheetFormatPr defaultRowHeight="14.45" customHeight="1"/>
  <cols>
    <col min="1" max="1" width="24" customWidth="1"/>
    <col min="2" max="2" width="10.7109375" customWidth="1"/>
    <col min="3" max="3" width="10" customWidth="1"/>
    <col min="4" max="4" width="10.28515625" customWidth="1"/>
  </cols>
  <sheetData>
    <row r="1" spans="1:5" ht="15" customHeight="1">
      <c r="A1" s="58" t="s">
        <v>116</v>
      </c>
      <c r="B1" s="58"/>
      <c r="C1" s="58"/>
      <c r="D1" s="58"/>
      <c r="E1" s="58"/>
    </row>
    <row r="2" spans="1:5" ht="15" customHeight="1">
      <c r="A2" s="2"/>
      <c r="B2" s="8" t="s">
        <v>2</v>
      </c>
      <c r="C2" s="8" t="s">
        <v>3</v>
      </c>
      <c r="D2" s="8" t="s">
        <v>4</v>
      </c>
      <c r="E2" s="8" t="s">
        <v>5</v>
      </c>
    </row>
    <row r="3" spans="1:5" ht="14.45" customHeight="1">
      <c r="A3" s="55" t="s">
        <v>37</v>
      </c>
      <c r="B3" s="2"/>
      <c r="C3" s="2" t="s">
        <v>117</v>
      </c>
      <c r="D3" s="29">
        <v>0.05</v>
      </c>
      <c r="E3" s="30" t="str">
        <f>IF(AND((B3+(B3*D3))&gt;=C3,(B3-(B3*D3))&lt;=C3),"PASS","FAIL")</f>
        <v>FAIL</v>
      </c>
    </row>
    <row r="4" spans="1:5" ht="14.45" customHeight="1">
      <c r="A4" s="55" t="s">
        <v>38</v>
      </c>
      <c r="B4" s="2"/>
      <c r="C4" s="2" t="s">
        <v>14</v>
      </c>
      <c r="D4" s="29">
        <v>0.05</v>
      </c>
      <c r="E4" s="30" t="str">
        <f>IF(AND((B4+(B4*D4))&gt;=C4,(B4-(B4*D4))&lt;=C4),"PASS","FAIL")</f>
        <v>FAIL</v>
      </c>
    </row>
    <row r="5" spans="1:5" ht="14.45" customHeight="1">
      <c r="A5" s="55" t="s">
        <v>39</v>
      </c>
      <c r="B5" s="2"/>
      <c r="C5" s="2" t="s">
        <v>118</v>
      </c>
      <c r="D5" s="29">
        <v>0.05</v>
      </c>
      <c r="E5" s="30" t="str">
        <f>IF(AND((B5+(B5*D5))&gt;=C5,(B5-(B5*D5))&lt;=C5),"PASS","FAIL")</f>
        <v>FAIL</v>
      </c>
    </row>
    <row r="6" spans="1:5" ht="14.45" customHeight="1">
      <c r="A6" s="55" t="s">
        <v>40</v>
      </c>
      <c r="B6" s="2"/>
      <c r="C6" s="2" t="s">
        <v>14</v>
      </c>
      <c r="D6" s="32">
        <v>0.05</v>
      </c>
      <c r="E6" s="30" t="str">
        <f>IF(AND((B6+(B6*D6))&gt;=C6,(B6-(B6*D6))&lt;=C6),"PASS","FAIL")</f>
        <v>FAIL</v>
      </c>
    </row>
    <row r="7" spans="1:5" ht="15" customHeight="1">
      <c r="A7" s="56" t="s">
        <v>58</v>
      </c>
      <c r="B7" s="2"/>
      <c r="C7" s="2"/>
      <c r="D7" s="35"/>
    </row>
    <row r="8" spans="1:5" ht="15" customHeight="1">
      <c r="B8" s="2"/>
      <c r="C8" s="2"/>
      <c r="D8" s="48"/>
    </row>
  </sheetData>
  <mergeCells count="1">
    <mergeCell ref="A1:E1"/>
  </mergeCells>
  <conditionalFormatting sqref="D8">
    <cfRule type="cellIs" dxfId="31" priority="8" operator="equal">
      <formula>"PASS"</formula>
    </cfRule>
  </conditionalFormatting>
  <conditionalFormatting sqref="D8">
    <cfRule type="cellIs" dxfId="30" priority="7" operator="equal">
      <formula>"FAIL"</formula>
    </cfRule>
  </conditionalFormatting>
  <conditionalFormatting sqref="D7">
    <cfRule type="cellIs" dxfId="29" priority="6" operator="equal">
      <formula>"PASS"</formula>
    </cfRule>
  </conditionalFormatting>
  <conditionalFormatting sqref="D7">
    <cfRule type="cellIs" dxfId="28" priority="5" operator="equal">
      <formula>"FAIL"</formula>
    </cfRule>
  </conditionalFormatting>
  <conditionalFormatting sqref="D6">
    <cfRule type="cellIs" dxfId="27" priority="4" operator="equal">
      <formula>"PASS"</formula>
    </cfRule>
  </conditionalFormatting>
  <conditionalFormatting sqref="D6">
    <cfRule type="cellIs" dxfId="26" priority="3" operator="equal">
      <formula>"FAIL"</formula>
    </cfRule>
  </conditionalFormatting>
  <conditionalFormatting sqref="D3:D5">
    <cfRule type="cellIs" dxfId="25" priority="2" operator="equal">
      <formula>"PASS"</formula>
    </cfRule>
  </conditionalFormatting>
  <conditionalFormatting sqref="D3:D5">
    <cfRule type="cellIs" dxfId="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8"/>
  <sheetViews>
    <sheetView zoomScaleNormal="100" workbookViewId="0">
      <selection activeCell="L13" sqref="L13"/>
    </sheetView>
  </sheetViews>
  <sheetFormatPr defaultRowHeight="14.45" customHeight="1"/>
  <cols>
    <col min="1" max="1" width="24" customWidth="1"/>
    <col min="2" max="2" width="10.7109375" customWidth="1"/>
    <col min="3" max="3" width="10" customWidth="1"/>
    <col min="4" max="4" width="10.28515625" customWidth="1"/>
  </cols>
  <sheetData>
    <row r="1" spans="1:5">
      <c r="A1" s="58" t="s">
        <v>119</v>
      </c>
      <c r="B1" s="58"/>
      <c r="C1" s="58"/>
      <c r="D1" s="58"/>
      <c r="E1" s="58"/>
    </row>
    <row r="2" spans="1:5">
      <c r="A2" s="2"/>
      <c r="B2" s="8" t="s">
        <v>2</v>
      </c>
      <c r="C2" s="8" t="s">
        <v>3</v>
      </c>
      <c r="D2" s="8" t="s">
        <v>4</v>
      </c>
      <c r="E2" s="8" t="s">
        <v>5</v>
      </c>
    </row>
    <row r="3" spans="1:5">
      <c r="A3" s="55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5">
      <c r="A4" s="55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>
      <c r="A5" s="55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>
      <c r="A6" s="55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>
      <c r="A7" s="56" t="s">
        <v>58</v>
      </c>
      <c r="B7" s="2"/>
      <c r="C7" s="2"/>
      <c r="D7" s="35"/>
    </row>
    <row r="8" spans="1:5">
      <c r="B8" s="2"/>
      <c r="C8" s="2"/>
      <c r="D8" s="48"/>
    </row>
  </sheetData>
  <mergeCells count="1">
    <mergeCell ref="A1:E1"/>
  </mergeCells>
  <conditionalFormatting sqref="D8">
    <cfRule type="cellIs" dxfId="23" priority="8" operator="equal">
      <formula>"PASS"</formula>
    </cfRule>
  </conditionalFormatting>
  <conditionalFormatting sqref="D8">
    <cfRule type="cellIs" dxfId="22" priority="7" operator="equal">
      <formula>"FAIL"</formula>
    </cfRule>
  </conditionalFormatting>
  <conditionalFormatting sqref="D7">
    <cfRule type="cellIs" dxfId="21" priority="6" operator="equal">
      <formula>"PASS"</formula>
    </cfRule>
  </conditionalFormatting>
  <conditionalFormatting sqref="D7">
    <cfRule type="cellIs" dxfId="20" priority="5" operator="equal">
      <formula>"FAIL"</formula>
    </cfRule>
  </conditionalFormatting>
  <conditionalFormatting sqref="D6">
    <cfRule type="cellIs" dxfId="19" priority="4" operator="equal">
      <formula>"PASS"</formula>
    </cfRule>
  </conditionalFormatting>
  <conditionalFormatting sqref="D6">
    <cfRule type="cellIs" dxfId="18" priority="3" operator="equal">
      <formula>"FAIL"</formula>
    </cfRule>
  </conditionalFormatting>
  <conditionalFormatting sqref="D3:D5">
    <cfRule type="cellIs" dxfId="17" priority="2" operator="equal">
      <formula>"PASS"</formula>
    </cfRule>
  </conditionalFormatting>
  <conditionalFormatting sqref="D3:D5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8"/>
  <sheetViews>
    <sheetView zoomScaleNormal="100" workbookViewId="0">
      <selection activeCell="G13" sqref="G13"/>
    </sheetView>
  </sheetViews>
  <sheetFormatPr defaultRowHeight="14.45" customHeight="1"/>
  <cols>
    <col min="1" max="1" width="24" customWidth="1"/>
    <col min="2" max="2" width="10.7109375" customWidth="1"/>
    <col min="3" max="3" width="10" customWidth="1"/>
    <col min="4" max="4" width="10.28515625" customWidth="1"/>
  </cols>
  <sheetData>
    <row r="1" spans="1:5">
      <c r="A1" s="58" t="s">
        <v>120</v>
      </c>
      <c r="B1" s="58"/>
      <c r="C1" s="58"/>
      <c r="D1" s="58"/>
      <c r="E1" s="58"/>
    </row>
    <row r="2" spans="1:5">
      <c r="A2" s="2"/>
      <c r="B2" s="8" t="s">
        <v>2</v>
      </c>
      <c r="C2" s="8" t="s">
        <v>3</v>
      </c>
      <c r="D2" s="8" t="s">
        <v>4</v>
      </c>
      <c r="E2" s="8" t="s">
        <v>5</v>
      </c>
    </row>
    <row r="3" spans="1:5">
      <c r="A3" s="55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5">
      <c r="A4" s="55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>
      <c r="A5" s="55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>
      <c r="A6" s="55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>
      <c r="A7" s="56" t="s">
        <v>58</v>
      </c>
      <c r="B7" s="2"/>
      <c r="C7" s="2"/>
      <c r="D7" s="35"/>
    </row>
    <row r="8" spans="1:5">
      <c r="B8" s="2"/>
      <c r="C8" s="2"/>
      <c r="D8" s="48"/>
    </row>
  </sheetData>
  <mergeCells count="1">
    <mergeCell ref="A1:E1"/>
  </mergeCells>
  <conditionalFormatting sqref="D8">
    <cfRule type="cellIs" dxfId="15" priority="8" operator="equal">
      <formula>"PASS"</formula>
    </cfRule>
  </conditionalFormatting>
  <conditionalFormatting sqref="D8">
    <cfRule type="cellIs" dxfId="14" priority="7" operator="equal">
      <formula>"FAIL"</formula>
    </cfRule>
  </conditionalFormatting>
  <conditionalFormatting sqref="D7">
    <cfRule type="cellIs" dxfId="13" priority="6" operator="equal">
      <formula>"PASS"</formula>
    </cfRule>
  </conditionalFormatting>
  <conditionalFormatting sqref="D7">
    <cfRule type="cellIs" dxfId="12" priority="5" operator="equal">
      <formula>"FAIL"</formula>
    </cfRule>
  </conditionalFormatting>
  <conditionalFormatting sqref="D6">
    <cfRule type="cellIs" dxfId="11" priority="4" operator="equal">
      <formula>"PASS"</formula>
    </cfRule>
  </conditionalFormatting>
  <conditionalFormatting sqref="D6">
    <cfRule type="cellIs" dxfId="10" priority="3" operator="equal">
      <formula>"FAIL"</formula>
    </cfRule>
  </conditionalFormatting>
  <conditionalFormatting sqref="D3:D5">
    <cfRule type="cellIs" dxfId="9" priority="2" operator="equal">
      <formula>"PASS"</formula>
    </cfRule>
  </conditionalFormatting>
  <conditionalFormatting sqref="D3:D5">
    <cfRule type="cellIs" dxfId="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8"/>
  <sheetViews>
    <sheetView zoomScaleNormal="100" workbookViewId="0">
      <selection activeCell="F12" sqref="F12"/>
    </sheetView>
  </sheetViews>
  <sheetFormatPr defaultRowHeight="14.45" customHeight="1"/>
  <cols>
    <col min="1" max="1" width="24" customWidth="1"/>
    <col min="2" max="2" width="10.7109375" customWidth="1"/>
    <col min="3" max="3" width="10" customWidth="1"/>
    <col min="4" max="4" width="10.28515625" customWidth="1"/>
  </cols>
  <sheetData>
    <row r="1" spans="1:5">
      <c r="A1" s="58" t="s">
        <v>121</v>
      </c>
      <c r="B1" s="58"/>
      <c r="C1" s="58"/>
      <c r="D1" s="58"/>
      <c r="E1" s="58"/>
    </row>
    <row r="2" spans="1:5">
      <c r="A2" s="2"/>
      <c r="B2" s="8" t="s">
        <v>2</v>
      </c>
      <c r="C2" s="8" t="s">
        <v>3</v>
      </c>
      <c r="D2" s="8" t="s">
        <v>4</v>
      </c>
      <c r="E2" s="8" t="s">
        <v>5</v>
      </c>
    </row>
    <row r="3" spans="1:5">
      <c r="A3" s="55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5">
      <c r="A4" s="55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>
      <c r="A5" s="55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>
      <c r="A6" s="55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>
      <c r="A7" s="56" t="s">
        <v>58</v>
      </c>
      <c r="B7" s="2"/>
      <c r="C7" s="2"/>
      <c r="D7" s="35"/>
    </row>
    <row r="8" spans="1:5">
      <c r="B8" s="2"/>
      <c r="C8" s="2"/>
      <c r="D8" s="48"/>
    </row>
  </sheetData>
  <mergeCells count="1">
    <mergeCell ref="A1:E1"/>
  </mergeCells>
  <conditionalFormatting sqref="D8">
    <cfRule type="cellIs" dxfId="7" priority="8" operator="equal">
      <formula>"PASS"</formula>
    </cfRule>
  </conditionalFormatting>
  <conditionalFormatting sqref="D8">
    <cfRule type="cellIs" dxfId="6" priority="7" operator="equal">
      <formula>"FAIL"</formula>
    </cfRule>
  </conditionalFormatting>
  <conditionalFormatting sqref="D7">
    <cfRule type="cellIs" dxfId="5" priority="6" operator="equal">
      <formula>"PASS"</formula>
    </cfRule>
  </conditionalFormatting>
  <conditionalFormatting sqref="D7">
    <cfRule type="cellIs" dxfId="4" priority="5" operator="equal">
      <formula>"FAIL"</formula>
    </cfRule>
  </conditionalFormatting>
  <conditionalFormatting sqref="D6">
    <cfRule type="cellIs" dxfId="3" priority="4" operator="equal">
      <formula>"PASS"</formula>
    </cfRule>
  </conditionalFormatting>
  <conditionalFormatting sqref="D6">
    <cfRule type="cellIs" dxfId="2" priority="3" operator="equal">
      <formula>"FAIL"</formula>
    </cfRule>
  </conditionalFormatting>
  <conditionalFormatting sqref="D3:D5">
    <cfRule type="cellIs" dxfId="1" priority="2" operator="equal">
      <formula>"PASS"</formula>
    </cfRule>
  </conditionalFormatting>
  <conditionalFormatting sqref="D3:D5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20"/>
  <sheetViews>
    <sheetView zoomScaleNormal="100" workbookViewId="0">
      <selection activeCell="C3" sqref="C3"/>
    </sheetView>
  </sheetViews>
  <sheetFormatPr defaultRowHeight="14.45" customHeight="1"/>
  <sheetData>
    <row r="1" spans="1:4" ht="14.45" customHeight="1">
      <c r="A1" s="59" t="s">
        <v>122</v>
      </c>
      <c r="B1" s="59"/>
      <c r="C1" s="59"/>
      <c r="D1" s="59"/>
    </row>
    <row r="19" spans="3:3" ht="15" customHeight="1">
      <c r="C19" t="s">
        <v>59</v>
      </c>
    </row>
    <row r="20" spans="3:3" ht="15" customHeight="1">
      <c r="C20" t="s">
        <v>123</v>
      </c>
    </row>
  </sheetData>
  <mergeCells count="1">
    <mergeCell ref="A1:D1"/>
  </mergeCells>
  <pageMargins left="0.7" right="0.7" top="0.75" bottom="0.75" header="0.3" footer="0.3"/>
  <pageSetup paperSize="9" orientation="portrait" useFirstPageNumber="1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zoomScaleNormal="100" workbookViewId="0"/>
  </sheetViews>
  <sheetFormatPr defaultRowHeight="14.45" customHeight="1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zoomScaleNormal="100" workbookViewId="0"/>
  </sheetViews>
  <sheetFormatPr defaultRowHeight="15"/>
  <sheetData/>
  <pageMargins left="0.7" right="0.7" top="0.75" bottom="0.75" header="0.3" footer="0.3"/>
  <pageSetup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zoomScaleNormal="100" workbookViewId="0">
      <selection activeCell="D2" sqref="D2"/>
    </sheetView>
  </sheetViews>
  <sheetFormatPr defaultRowHeight="14.45" customHeight="1"/>
  <cols>
    <col min="1" max="1" width="24.85546875" customWidth="1"/>
    <col min="2" max="3" width="37.28515625" customWidth="1"/>
  </cols>
  <sheetData>
    <row r="1" spans="1:5" ht="14.45" customHeight="1">
      <c r="B1" s="58" t="s">
        <v>75</v>
      </c>
      <c r="C1" s="58"/>
      <c r="D1" s="58"/>
    </row>
    <row r="2" spans="1:5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5" ht="30" customHeight="1">
      <c r="A4" s="27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 ht="30" customHeight="1">
      <c r="A5" s="27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 ht="30" customHeight="1">
      <c r="A6" s="27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 ht="30" customHeight="1">
      <c r="A7" s="16" t="s">
        <v>58</v>
      </c>
      <c r="B7" s="2"/>
      <c r="C7" s="2"/>
      <c r="D7" s="35"/>
    </row>
    <row r="8" spans="1:5" ht="15" customHeight="1">
      <c r="B8" s="2"/>
      <c r="C8" s="2"/>
      <c r="D8" s="34"/>
    </row>
  </sheetData>
  <mergeCells count="1">
    <mergeCell ref="B1:D1"/>
  </mergeCells>
  <conditionalFormatting sqref="D7:D8">
    <cfRule type="cellIs" dxfId="229" priority="8" operator="equal">
      <formula>"PASS"</formula>
    </cfRule>
  </conditionalFormatting>
  <conditionalFormatting sqref="D7:D8">
    <cfRule type="cellIs" dxfId="228" priority="7" operator="equal">
      <formula>"FAIL"</formula>
    </cfRule>
  </conditionalFormatting>
  <conditionalFormatting sqref="D6">
    <cfRule type="cellIs" dxfId="227" priority="4" operator="equal">
      <formula>"PASS"</formula>
    </cfRule>
  </conditionalFormatting>
  <conditionalFormatting sqref="D6">
    <cfRule type="cellIs" dxfId="226" priority="3" operator="equal">
      <formula>"FAIL"</formula>
    </cfRule>
  </conditionalFormatting>
  <conditionalFormatting sqref="D3:D5">
    <cfRule type="cellIs" dxfId="225" priority="2" operator="equal">
      <formula>"PASS"</formula>
    </cfRule>
  </conditionalFormatting>
  <conditionalFormatting sqref="D3:D5">
    <cfRule type="cellIs" dxfId="2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zoomScaleNormal="100" workbookViewId="0">
      <selection activeCell="D2" sqref="D2"/>
    </sheetView>
  </sheetViews>
  <sheetFormatPr defaultRowHeight="14.45" customHeight="1"/>
  <cols>
    <col min="1" max="1" width="24.85546875" customWidth="1"/>
    <col min="2" max="2" width="14.28515625" customWidth="1"/>
    <col min="3" max="3" width="22.5703125" customWidth="1"/>
  </cols>
  <sheetData>
    <row r="1" spans="1:5" ht="14.45" customHeight="1">
      <c r="B1" s="58" t="s">
        <v>76</v>
      </c>
      <c r="C1" s="58"/>
      <c r="D1" s="58"/>
    </row>
    <row r="2" spans="1:5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5" ht="30" customHeight="1">
      <c r="A4" s="27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 ht="30" customHeight="1">
      <c r="A5" s="27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 ht="30" customHeight="1">
      <c r="A6" s="27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 ht="30" customHeight="1">
      <c r="A7" s="16" t="s">
        <v>58</v>
      </c>
      <c r="B7" s="2"/>
      <c r="C7" s="2"/>
      <c r="D7" s="35"/>
    </row>
    <row r="8" spans="1:5" ht="15" customHeight="1">
      <c r="B8" s="2"/>
      <c r="C8" s="2"/>
      <c r="D8" s="34"/>
    </row>
  </sheetData>
  <mergeCells count="1">
    <mergeCell ref="B1:D1"/>
  </mergeCells>
  <conditionalFormatting sqref="D7:D8">
    <cfRule type="cellIs" dxfId="223" priority="8" operator="equal">
      <formula>"PASS"</formula>
    </cfRule>
  </conditionalFormatting>
  <conditionalFormatting sqref="D7:D8">
    <cfRule type="cellIs" dxfId="222" priority="7" operator="equal">
      <formula>"FAIL"</formula>
    </cfRule>
  </conditionalFormatting>
  <conditionalFormatting sqref="D6">
    <cfRule type="cellIs" dxfId="221" priority="4" operator="equal">
      <formula>"PASS"</formula>
    </cfRule>
  </conditionalFormatting>
  <conditionalFormatting sqref="D6">
    <cfRule type="cellIs" dxfId="220" priority="3" operator="equal">
      <formula>"FAIL"</formula>
    </cfRule>
  </conditionalFormatting>
  <conditionalFormatting sqref="D3:D5">
    <cfRule type="cellIs" dxfId="219" priority="2" operator="equal">
      <formula>"PASS"</formula>
    </cfRule>
  </conditionalFormatting>
  <conditionalFormatting sqref="D3:D5">
    <cfRule type="cellIs" dxfId="21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zoomScaleNormal="100" workbookViewId="0">
      <selection activeCell="E3" sqref="E3"/>
    </sheetView>
  </sheetViews>
  <sheetFormatPr defaultRowHeight="14.45" customHeight="1"/>
  <cols>
    <col min="1" max="1" width="24.85546875" customWidth="1"/>
    <col min="2" max="3" width="35.5703125" customWidth="1"/>
  </cols>
  <sheetData>
    <row r="1" spans="1:5" ht="14.45" customHeight="1">
      <c r="B1" s="58" t="s">
        <v>77</v>
      </c>
      <c r="C1" s="58"/>
      <c r="D1" s="58"/>
    </row>
    <row r="2" spans="1:5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"/>
      <c r="C3" s="2" t="s">
        <v>78</v>
      </c>
      <c r="D3" s="29">
        <v>0.05</v>
      </c>
      <c r="E3" s="30" t="str">
        <f>IF(AND((B3+(B3*D3))&gt;=C3,(B3-(B3*D3))&lt;=C3),"PASS","FAIL")</f>
        <v>FAIL</v>
      </c>
    </row>
    <row r="4" spans="1:5" ht="30" customHeight="1">
      <c r="A4" s="27" t="s">
        <v>38</v>
      </c>
      <c r="B4" s="2"/>
      <c r="C4" s="2" t="s">
        <v>79</v>
      </c>
      <c r="D4" s="29">
        <v>0.05</v>
      </c>
      <c r="E4" s="30" t="str">
        <f>IF(AND((B4+(B4*D4))&gt;=C4,(B4-(B4*D4))&lt;=C4),"PASS","FAIL")</f>
        <v>FAIL</v>
      </c>
    </row>
    <row r="5" spans="1:5" ht="30" customHeight="1">
      <c r="A5" s="27" t="s">
        <v>39</v>
      </c>
      <c r="B5" s="2"/>
      <c r="C5" s="2" t="s">
        <v>80</v>
      </c>
      <c r="D5" s="29">
        <v>0.05</v>
      </c>
      <c r="E5" s="30" t="str">
        <f>IF(AND((B5+(B5*D5))&gt;=C5,(B5-(B5*D5))&lt;=C5),"PASS","FAIL")</f>
        <v>FAIL</v>
      </c>
    </row>
    <row r="6" spans="1:5" ht="30" customHeight="1">
      <c r="A6" s="27" t="s">
        <v>40</v>
      </c>
      <c r="B6" s="2"/>
      <c r="C6" s="2" t="s">
        <v>81</v>
      </c>
      <c r="D6" s="32">
        <v>0.05</v>
      </c>
      <c r="E6" s="30" t="str">
        <f>IF(AND((B6+(B6*D6))&gt;=C6,(B6-(B6*D6))&lt;=C6),"PASS","FAIL")</f>
        <v>FAIL</v>
      </c>
    </row>
    <row r="7" spans="1:5" ht="30" customHeight="1">
      <c r="A7" s="16" t="s">
        <v>58</v>
      </c>
      <c r="B7" s="2"/>
      <c r="C7" s="2"/>
      <c r="D7" s="35"/>
    </row>
    <row r="8" spans="1:5" ht="15" customHeight="1">
      <c r="B8" s="2"/>
      <c r="C8" s="2"/>
      <c r="D8" s="34"/>
    </row>
  </sheetData>
  <mergeCells count="1">
    <mergeCell ref="B1:D1"/>
  </mergeCells>
  <conditionalFormatting sqref="D7:D8">
    <cfRule type="cellIs" dxfId="217" priority="8" operator="equal">
      <formula>"PASS"</formula>
    </cfRule>
  </conditionalFormatting>
  <conditionalFormatting sqref="D7:D8">
    <cfRule type="cellIs" dxfId="216" priority="7" operator="equal">
      <formula>"FAIL"</formula>
    </cfRule>
  </conditionalFormatting>
  <conditionalFormatting sqref="D6">
    <cfRule type="cellIs" dxfId="215" priority="4" operator="equal">
      <formula>"PASS"</formula>
    </cfRule>
  </conditionalFormatting>
  <conditionalFormatting sqref="D6">
    <cfRule type="cellIs" dxfId="214" priority="3" operator="equal">
      <formula>"FAIL"</formula>
    </cfRule>
  </conditionalFormatting>
  <conditionalFormatting sqref="D3:D5">
    <cfRule type="cellIs" dxfId="213" priority="2" operator="equal">
      <formula>"PASS"</formula>
    </cfRule>
  </conditionalFormatting>
  <conditionalFormatting sqref="D3:D5">
    <cfRule type="cellIs" dxfId="2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E3" sqref="E3"/>
    </sheetView>
  </sheetViews>
  <sheetFormatPr defaultRowHeight="14.45" customHeight="1"/>
  <cols>
    <col min="1" max="1" width="24.85546875" customWidth="1"/>
    <col min="2" max="3" width="32.5703125" customWidth="1"/>
  </cols>
  <sheetData>
    <row r="1" spans="1:5" ht="14.45" customHeight="1">
      <c r="B1" s="58" t="s">
        <v>82</v>
      </c>
      <c r="C1" s="58"/>
      <c r="D1" s="58"/>
    </row>
    <row r="2" spans="1:5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5" ht="30" customHeight="1">
      <c r="A4" s="27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 ht="30" customHeight="1">
      <c r="A5" s="27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 ht="30" customHeight="1">
      <c r="A6" s="27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 ht="30" customHeight="1">
      <c r="A7" s="16" t="s">
        <v>58</v>
      </c>
      <c r="B7" s="2"/>
      <c r="C7" s="2"/>
      <c r="D7" s="35"/>
    </row>
    <row r="8" spans="1:5" ht="15" customHeight="1">
      <c r="B8" s="2"/>
      <c r="C8" s="2"/>
      <c r="D8" s="34"/>
    </row>
  </sheetData>
  <mergeCells count="1">
    <mergeCell ref="B1:D1"/>
  </mergeCells>
  <conditionalFormatting sqref="D7:D8">
    <cfRule type="cellIs" dxfId="211" priority="8" operator="equal">
      <formula>"PASS"</formula>
    </cfRule>
  </conditionalFormatting>
  <conditionalFormatting sqref="D7:D8">
    <cfRule type="cellIs" dxfId="210" priority="7" operator="equal">
      <formula>"FAIL"</formula>
    </cfRule>
  </conditionalFormatting>
  <conditionalFormatting sqref="D6">
    <cfRule type="cellIs" dxfId="209" priority="4" operator="equal">
      <formula>"PASS"</formula>
    </cfRule>
  </conditionalFormatting>
  <conditionalFormatting sqref="D6">
    <cfRule type="cellIs" dxfId="208" priority="3" operator="equal">
      <formula>"FAIL"</formula>
    </cfRule>
  </conditionalFormatting>
  <conditionalFormatting sqref="D3:D5">
    <cfRule type="cellIs" dxfId="207" priority="2" operator="equal">
      <formula>"PASS"</formula>
    </cfRule>
  </conditionalFormatting>
  <conditionalFormatting sqref="D3:D5">
    <cfRule type="cellIs" dxfId="20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9"/>
  <sheetViews>
    <sheetView zoomScaleNormal="100" workbookViewId="0">
      <selection activeCell="B1" sqref="B1"/>
    </sheetView>
  </sheetViews>
  <sheetFormatPr defaultRowHeight="14.45" customHeight="1"/>
  <cols>
    <col min="1" max="1" width="24.85546875" customWidth="1"/>
    <col min="2" max="3" width="16.85546875" customWidth="1"/>
    <col min="4" max="4" width="11.28515625" customWidth="1"/>
    <col min="6" max="6" width="10.85546875" customWidth="1"/>
    <col min="8" max="8" width="21.7109375" customWidth="1"/>
    <col min="9" max="9" width="18.42578125" customWidth="1"/>
    <col min="11" max="11" width="26.7109375" customWidth="1"/>
  </cols>
  <sheetData>
    <row r="1" spans="1:11" ht="14.45" customHeight="1">
      <c r="B1" s="59" t="s">
        <v>83</v>
      </c>
      <c r="C1" s="59"/>
      <c r="D1" s="59"/>
      <c r="E1" s="59"/>
    </row>
    <row r="2" spans="1:11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11" ht="14.45" customHeight="1">
      <c r="A3" s="27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11" ht="30" customHeight="1">
      <c r="A4" s="27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11" ht="30" customHeight="1">
      <c r="A5" s="27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11" ht="30" customHeight="1">
      <c r="A6" s="27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11" ht="30" customHeight="1">
      <c r="A7" s="16" t="s">
        <v>58</v>
      </c>
      <c r="B7" s="2"/>
      <c r="C7" s="2"/>
      <c r="D7" s="35"/>
    </row>
    <row r="8" spans="1:11" ht="15" customHeight="1">
      <c r="B8" s="2"/>
      <c r="C8" s="2"/>
      <c r="D8" s="34"/>
    </row>
    <row r="12" spans="1:11" ht="14.45" customHeight="1">
      <c r="A12" s="36" t="s">
        <v>6</v>
      </c>
      <c r="B12" s="37">
        <v>40789520</v>
      </c>
      <c r="C12" s="37">
        <v>36634112</v>
      </c>
      <c r="D12" s="38">
        <v>0.05</v>
      </c>
      <c r="E12" s="39" t="str">
        <f>IF(AND((B3+(B3*D3))&gt;=C3,(B3-(B3*D3))&lt;=C3),"PASS","FAIL")</f>
        <v>PASS</v>
      </c>
      <c r="H12" s="40">
        <v>40789520</v>
      </c>
      <c r="I12" s="40">
        <v>11629956</v>
      </c>
      <c r="J12" s="38">
        <v>0.05</v>
      </c>
      <c r="K12" s="39" t="str">
        <f>IF(AND((H3+(H3*J3))&gt;=I3,(H3-(H3*J3))&lt;=I3),"PASS","FAIL")</f>
        <v>PASS</v>
      </c>
    </row>
    <row r="13" spans="1:11" ht="14.45" customHeight="1">
      <c r="A13" t="s">
        <v>84</v>
      </c>
      <c r="B13" s="41">
        <v>36795593</v>
      </c>
      <c r="C13" s="41">
        <v>24956074</v>
      </c>
      <c r="D13" s="38">
        <v>0.05</v>
      </c>
      <c r="E13" s="39" t="str">
        <f>IF(AND((B4+(B4*D4))&gt;=C4,(B4-(B4*D4))&lt;=C4),"PASS","FAIL")</f>
        <v>PASS</v>
      </c>
      <c r="H13" s="40">
        <v>7627113</v>
      </c>
      <c r="I13" s="40">
        <v>7880969</v>
      </c>
      <c r="J13" s="38">
        <v>0.05</v>
      </c>
      <c r="K13" s="39" t="str">
        <f t="shared" ref="K13:K19" si="0">IF(AND((H4+(H4*J4))&gt;=I4,(H4-(H4*J4))&lt;=I4),"PASS","FAIL")</f>
        <v>PASS</v>
      </c>
    </row>
    <row r="14" spans="1:11" ht="14.45" customHeight="1">
      <c r="A14" s="36" t="s">
        <v>8</v>
      </c>
      <c r="B14" s="40">
        <v>38239537</v>
      </c>
      <c r="C14" s="40">
        <v>34194039</v>
      </c>
      <c r="D14" s="29">
        <v>0.05</v>
      </c>
      <c r="E14" s="39" t="str">
        <f t="shared" ref="E14:E27" si="1">IF(AND((B5+(B5*D5))&gt;=C5,(B5-(B5*D5))&lt;=C5),"PASS","FAIL")</f>
        <v>PASS</v>
      </c>
      <c r="H14" s="40">
        <v>11126170</v>
      </c>
      <c r="I14" s="40">
        <v>11126170</v>
      </c>
      <c r="J14" s="29">
        <v>0.05</v>
      </c>
      <c r="K14" s="39" t="str">
        <f t="shared" si="0"/>
        <v>PASS</v>
      </c>
    </row>
    <row r="15" spans="1:11" ht="14.45" customHeight="1">
      <c r="A15" s="36" t="s">
        <v>11</v>
      </c>
      <c r="B15" s="40">
        <v>32043835</v>
      </c>
      <c r="C15" s="40">
        <v>28163018</v>
      </c>
      <c r="D15" s="29">
        <v>0.05</v>
      </c>
      <c r="E15" s="39" t="str">
        <f t="shared" si="1"/>
        <v>PASS</v>
      </c>
      <c r="H15" s="40">
        <v>5794239</v>
      </c>
      <c r="I15" s="40">
        <v>5761349</v>
      </c>
      <c r="J15" s="29">
        <v>0.05</v>
      </c>
      <c r="K15" s="39" t="str">
        <f t="shared" si="0"/>
        <v>PASS</v>
      </c>
    </row>
    <row r="16" spans="1:11" ht="14.45" customHeight="1">
      <c r="A16" s="36" t="s">
        <v>12</v>
      </c>
      <c r="B16" s="40">
        <v>6184234</v>
      </c>
      <c r="C16" s="40">
        <v>6029553</v>
      </c>
      <c r="D16" s="29">
        <v>0.05</v>
      </c>
      <c r="E16" s="39" t="str">
        <f t="shared" si="1"/>
        <v>PASS</v>
      </c>
      <c r="H16" s="40">
        <v>5393644</v>
      </c>
      <c r="I16" s="40">
        <v>5344780</v>
      </c>
      <c r="J16" s="29">
        <v>0.05</v>
      </c>
      <c r="K16" s="39" t="str">
        <f t="shared" si="0"/>
        <v>PASS</v>
      </c>
    </row>
    <row r="17" spans="1:11" ht="14.45" customHeight="1">
      <c r="A17" s="36" t="s">
        <v>13</v>
      </c>
      <c r="B17" s="42">
        <v>10000</v>
      </c>
      <c r="C17" s="40">
        <v>0</v>
      </c>
      <c r="D17" s="29">
        <v>0.05</v>
      </c>
      <c r="E17" s="39" t="str">
        <f t="shared" si="1"/>
        <v>PASS</v>
      </c>
      <c r="H17" s="40">
        <v>14</v>
      </c>
      <c r="I17" s="40">
        <v>14</v>
      </c>
      <c r="J17" s="29">
        <v>0.05</v>
      </c>
      <c r="K17" s="39" t="str">
        <f t="shared" si="0"/>
        <v>PASS</v>
      </c>
    </row>
    <row r="18" spans="1:11" ht="14.45" customHeight="1">
      <c r="A18" s="36" t="s">
        <v>15</v>
      </c>
      <c r="B18" s="40">
        <v>1468</v>
      </c>
      <c r="C18" s="40">
        <v>1468</v>
      </c>
      <c r="D18" s="29">
        <v>0.05</v>
      </c>
      <c r="E18" s="39" t="str">
        <f t="shared" si="1"/>
        <v>PASS</v>
      </c>
      <c r="H18" s="40">
        <v>20028</v>
      </c>
      <c r="I18" s="40">
        <v>20028</v>
      </c>
      <c r="J18" s="29">
        <v>0.05</v>
      </c>
      <c r="K18" s="39" t="str">
        <f t="shared" si="0"/>
        <v>PASS</v>
      </c>
    </row>
    <row r="19" spans="1:11" ht="14.45" customHeight="1">
      <c r="A19" s="36" t="s">
        <v>20</v>
      </c>
      <c r="B19" s="40">
        <v>13703</v>
      </c>
      <c r="C19" s="40" t="s">
        <v>59</v>
      </c>
      <c r="D19" s="29">
        <v>0.05</v>
      </c>
      <c r="E19" s="39" t="str">
        <f t="shared" si="1"/>
        <v>PASS</v>
      </c>
      <c r="H19" s="40">
        <v>239</v>
      </c>
      <c r="I19" s="40">
        <v>209</v>
      </c>
      <c r="J19" s="29">
        <v>0.05</v>
      </c>
      <c r="K19" s="39" t="str">
        <f t="shared" si="0"/>
        <v>PASS</v>
      </c>
    </row>
    <row r="20" spans="1:11" ht="14.45" customHeight="1">
      <c r="A20" s="36" t="s">
        <v>22</v>
      </c>
      <c r="B20" s="40">
        <v>7662</v>
      </c>
      <c r="C20" s="40" t="s">
        <v>85</v>
      </c>
      <c r="D20" s="29">
        <v>0.05</v>
      </c>
      <c r="E20" s="39" t="str">
        <f>IF(AND((B11+(B11*D11))&gt;=C11,(B11-(B11*D11))&lt;=C11),"PASS","FAIL")</f>
        <v>PASS</v>
      </c>
      <c r="H20" s="40">
        <v>723</v>
      </c>
      <c r="I20" s="40">
        <v>661</v>
      </c>
      <c r="J20" s="29">
        <v>0.05</v>
      </c>
      <c r="K20" s="39" t="str">
        <f>IF(AND((H11+(H11*J11))&gt;=I11,(H11-(H11*J11))&lt;=I11),"PASS","FAIL")</f>
        <v>PASS</v>
      </c>
    </row>
    <row r="21" spans="1:11" ht="14.45" customHeight="1">
      <c r="A21" s="36" t="s">
        <v>23</v>
      </c>
      <c r="B21" s="42">
        <v>0</v>
      </c>
      <c r="C21" s="40">
        <v>0</v>
      </c>
      <c r="D21" s="29">
        <v>0.05</v>
      </c>
      <c r="E21" s="39" t="s">
        <v>86</v>
      </c>
      <c r="F21" s="40">
        <f>C21-B21</f>
        <v>0</v>
      </c>
      <c r="H21" s="40">
        <v>0</v>
      </c>
      <c r="I21" s="40">
        <v>0</v>
      </c>
      <c r="J21" s="29">
        <v>0.05</v>
      </c>
      <c r="K21" s="39" t="str">
        <f t="shared" ref="K21:K27" si="2">IF(AND((H12+(H12*J12))&gt;=I12,(H12-(H12*J12))&lt;=I12),"PASS","FAIL")</f>
        <v>FAIL</v>
      </c>
    </row>
    <row r="22" spans="1:11" ht="14.45" customHeight="1">
      <c r="A22" s="36" t="s">
        <v>24</v>
      </c>
      <c r="B22" s="40">
        <v>275913</v>
      </c>
      <c r="C22" s="40">
        <v>292069</v>
      </c>
      <c r="D22" s="29">
        <v>0.05</v>
      </c>
      <c r="E22" s="39" t="str">
        <f t="shared" si="1"/>
        <v>FAIL</v>
      </c>
      <c r="F22" s="40">
        <f t="shared" ref="F22:F27" si="3">C22-B22</f>
        <v>16156</v>
      </c>
      <c r="H22" s="40">
        <v>224195</v>
      </c>
      <c r="I22" s="40">
        <v>221695</v>
      </c>
      <c r="J22" s="29">
        <v>0.05</v>
      </c>
      <c r="K22" s="39" t="str">
        <f t="shared" si="2"/>
        <v>PASS</v>
      </c>
    </row>
    <row r="23" spans="1:11" ht="14.45" customHeight="1">
      <c r="A23" s="36" t="s">
        <v>8</v>
      </c>
      <c r="B23" s="43">
        <v>38239537</v>
      </c>
      <c r="C23" s="40">
        <v>34194039</v>
      </c>
      <c r="D23" s="29">
        <v>0.05</v>
      </c>
      <c r="E23" s="39" t="str">
        <f t="shared" si="1"/>
        <v>FAIL</v>
      </c>
      <c r="F23" s="40">
        <f t="shared" si="3"/>
        <v>-4045498</v>
      </c>
      <c r="H23" s="40">
        <v>11207924</v>
      </c>
      <c r="I23" s="40">
        <v>11126170</v>
      </c>
      <c r="J23" s="29">
        <v>0.05</v>
      </c>
      <c r="K23" s="39" t="str">
        <f t="shared" si="2"/>
        <v>PASS</v>
      </c>
    </row>
    <row r="24" spans="1:11" ht="14.45" customHeight="1">
      <c r="A24" s="36" t="s">
        <v>37</v>
      </c>
      <c r="B24" s="42">
        <v>1468</v>
      </c>
      <c r="C24" s="40">
        <v>1468</v>
      </c>
      <c r="D24" s="29">
        <v>0.05</v>
      </c>
      <c r="E24" s="39" t="s">
        <v>86</v>
      </c>
      <c r="F24" s="40">
        <f t="shared" si="3"/>
        <v>0</v>
      </c>
      <c r="H24" s="40">
        <v>200218</v>
      </c>
      <c r="I24" s="40">
        <v>200218</v>
      </c>
      <c r="J24" s="29">
        <v>0.05</v>
      </c>
      <c r="K24" s="39" t="str">
        <f t="shared" si="2"/>
        <v>PASS</v>
      </c>
    </row>
    <row r="25" spans="1:11" ht="14.45" customHeight="1">
      <c r="A25" s="36" t="s">
        <v>38</v>
      </c>
      <c r="B25" s="42">
        <v>6184234</v>
      </c>
      <c r="C25" s="40">
        <v>6029553</v>
      </c>
      <c r="D25" s="29">
        <v>0.05</v>
      </c>
      <c r="E25" s="39" t="str">
        <f t="shared" si="1"/>
        <v>PASS</v>
      </c>
      <c r="F25" s="40">
        <f t="shared" si="3"/>
        <v>-154681</v>
      </c>
      <c r="H25" s="40">
        <v>5393644</v>
      </c>
      <c r="I25" s="40">
        <v>5344780</v>
      </c>
      <c r="J25" s="29">
        <v>0.05</v>
      </c>
      <c r="K25" s="39" t="str">
        <f t="shared" si="2"/>
        <v>PASS</v>
      </c>
    </row>
    <row r="26" spans="1:11" ht="14.45" customHeight="1">
      <c r="A26" s="36" t="s">
        <v>39</v>
      </c>
      <c r="B26" s="42">
        <v>32043835</v>
      </c>
      <c r="C26" s="40">
        <v>28163018</v>
      </c>
      <c r="D26" s="29">
        <v>0.05</v>
      </c>
      <c r="E26" s="39" t="str">
        <f t="shared" si="1"/>
        <v>FAIL</v>
      </c>
      <c r="F26" s="40">
        <f t="shared" si="3"/>
        <v>-3880817</v>
      </c>
      <c r="H26" s="40">
        <v>5794239</v>
      </c>
      <c r="I26" s="40">
        <v>5761349</v>
      </c>
      <c r="J26" s="29">
        <v>0.05</v>
      </c>
      <c r="K26" s="39" t="str">
        <f t="shared" si="2"/>
        <v>PASS</v>
      </c>
    </row>
    <row r="27" spans="1:11" ht="14.45" customHeight="1">
      <c r="A27" s="36" t="s">
        <v>40</v>
      </c>
      <c r="B27" s="42">
        <v>10000</v>
      </c>
      <c r="C27" s="40">
        <v>0</v>
      </c>
      <c r="D27" s="29">
        <v>0.05</v>
      </c>
      <c r="E27" s="39" t="str">
        <f t="shared" si="1"/>
        <v>PASS</v>
      </c>
      <c r="F27" s="40">
        <f t="shared" si="3"/>
        <v>-10000</v>
      </c>
      <c r="H27" s="40">
        <v>14</v>
      </c>
      <c r="I27" s="40">
        <v>14</v>
      </c>
      <c r="J27" s="29">
        <v>0.05</v>
      </c>
      <c r="K27" s="39" t="str">
        <f t="shared" si="2"/>
        <v>PASS</v>
      </c>
    </row>
    <row r="28" spans="1:11" ht="14.45" customHeight="1">
      <c r="A28" s="36" t="s">
        <v>34</v>
      </c>
    </row>
    <row r="29" spans="1:11" ht="14.45" customHeight="1">
      <c r="A29" s="36" t="s">
        <v>58</v>
      </c>
    </row>
    <row r="35" spans="1:6" ht="14.45" customHeight="1">
      <c r="A35" s="36" t="s">
        <v>24</v>
      </c>
      <c r="B35" s="40">
        <v>275913</v>
      </c>
      <c r="C35" s="40">
        <v>292069</v>
      </c>
      <c r="D35" s="29">
        <v>0.05</v>
      </c>
      <c r="E35" s="39" t="str">
        <f t="shared" ref="E35:E36" si="4">IF(AND((B26+(B26*D26))&gt;=C26,(B26-(B26*D26))&lt;=C26),"PASS","FAIL")</f>
        <v>FAIL</v>
      </c>
      <c r="F35" s="40">
        <f t="shared" ref="F35:F39" si="5">C35-B35</f>
        <v>16156</v>
      </c>
    </row>
    <row r="36" spans="1:6" ht="14.45" customHeight="1">
      <c r="A36" s="36" t="s">
        <v>8</v>
      </c>
      <c r="B36" s="43">
        <v>38239537</v>
      </c>
      <c r="C36" s="40">
        <v>34194039</v>
      </c>
      <c r="D36" s="29">
        <v>0.05</v>
      </c>
      <c r="E36" s="39" t="str">
        <f t="shared" si="4"/>
        <v>FAIL</v>
      </c>
      <c r="F36" s="40">
        <f t="shared" si="5"/>
        <v>-4045498</v>
      </c>
    </row>
    <row r="37" spans="1:6" ht="14.45" customHeight="1">
      <c r="A37" s="36" t="s">
        <v>37</v>
      </c>
      <c r="B37" s="42">
        <v>1468</v>
      </c>
      <c r="C37" s="40">
        <v>1468</v>
      </c>
      <c r="D37" s="29">
        <v>0.05</v>
      </c>
      <c r="E37" s="39" t="s">
        <v>86</v>
      </c>
      <c r="F37" s="40">
        <f t="shared" si="5"/>
        <v>0</v>
      </c>
    </row>
    <row r="38" spans="1:6" ht="14.45" customHeight="1">
      <c r="A38" s="36" t="s">
        <v>38</v>
      </c>
      <c r="B38" s="42">
        <v>6184234</v>
      </c>
      <c r="C38" s="40">
        <v>6029553</v>
      </c>
      <c r="D38" s="29">
        <v>0.05</v>
      </c>
      <c r="E38" s="39" t="str">
        <f t="shared" ref="E38:E39" si="6">IF(AND((B29+(B29*D29))&gt;=C29,(B29-(B29*D29))&lt;=C29),"PASS","FAIL")</f>
        <v>PASS</v>
      </c>
      <c r="F38" s="40">
        <f t="shared" si="5"/>
        <v>-154681</v>
      </c>
    </row>
    <row r="39" spans="1:6" ht="14.45" customHeight="1">
      <c r="A39" s="36" t="s">
        <v>39</v>
      </c>
      <c r="B39" s="42">
        <v>32043835</v>
      </c>
      <c r="C39" s="40">
        <v>28163018</v>
      </c>
      <c r="D39" s="29">
        <v>0.05</v>
      </c>
      <c r="E39" s="39" t="str">
        <f t="shared" si="6"/>
        <v>PASS</v>
      </c>
      <c r="F39" s="40">
        <f t="shared" si="5"/>
        <v>-3880817</v>
      </c>
    </row>
  </sheetData>
  <mergeCells count="1">
    <mergeCell ref="B1:E1"/>
  </mergeCells>
  <conditionalFormatting sqref="D7:D8">
    <cfRule type="cellIs" dxfId="205" priority="36" operator="equal">
      <formula>"PASS"</formula>
    </cfRule>
  </conditionalFormatting>
  <conditionalFormatting sqref="D7:D8">
    <cfRule type="cellIs" dxfId="204" priority="35" operator="equal">
      <formula>"FAIL"</formula>
    </cfRule>
  </conditionalFormatting>
  <conditionalFormatting sqref="D6">
    <cfRule type="cellIs" dxfId="203" priority="32" operator="equal">
      <formula>"PASS"</formula>
    </cfRule>
  </conditionalFormatting>
  <conditionalFormatting sqref="D6">
    <cfRule type="cellIs" dxfId="202" priority="31" operator="equal">
      <formula>"FAIL"</formula>
    </cfRule>
  </conditionalFormatting>
  <conditionalFormatting sqref="D3:D5">
    <cfRule type="cellIs" dxfId="201" priority="30" operator="equal">
      <formula>"PASS"</formula>
    </cfRule>
  </conditionalFormatting>
  <conditionalFormatting sqref="D3:D5">
    <cfRule type="cellIs" dxfId="200" priority="29" operator="equal">
      <formula>"FAIL"</formula>
    </cfRule>
  </conditionalFormatting>
  <conditionalFormatting sqref="D12">
    <cfRule type="cellIs" dxfId="199" priority="28" operator="equal">
      <formula>"PASS"</formula>
    </cfRule>
  </conditionalFormatting>
  <conditionalFormatting sqref="D12">
    <cfRule type="cellIs" dxfId="198" priority="27" operator="equal">
      <formula>"FAIL"</formula>
    </cfRule>
  </conditionalFormatting>
  <conditionalFormatting sqref="D14:D22">
    <cfRule type="cellIs" dxfId="197" priority="26" operator="equal">
      <formula>"PASS"</formula>
    </cfRule>
  </conditionalFormatting>
  <conditionalFormatting sqref="D14:D22">
    <cfRule type="cellIs" dxfId="196" priority="25" operator="equal">
      <formula>"FAIL"</formula>
    </cfRule>
  </conditionalFormatting>
  <conditionalFormatting sqref="D23:D27">
    <cfRule type="cellIs" dxfId="195" priority="24" operator="equal">
      <formula>"PASS"</formula>
    </cfRule>
  </conditionalFormatting>
  <conditionalFormatting sqref="D23:D27">
    <cfRule type="cellIs" dxfId="194" priority="23" operator="equal">
      <formula>"FAIL"</formula>
    </cfRule>
  </conditionalFormatting>
  <conditionalFormatting sqref="D13">
    <cfRule type="cellIs" dxfId="193" priority="22" operator="equal">
      <formula>"PASS"</formula>
    </cfRule>
  </conditionalFormatting>
  <conditionalFormatting sqref="D13">
    <cfRule type="cellIs" dxfId="192" priority="21" operator="equal">
      <formula>"FAIL"</formula>
    </cfRule>
  </conditionalFormatting>
  <conditionalFormatting sqref="J12">
    <cfRule type="cellIs" dxfId="191" priority="14" operator="equal">
      <formula>"PASS"</formula>
    </cfRule>
  </conditionalFormatting>
  <conditionalFormatting sqref="J12">
    <cfRule type="cellIs" dxfId="190" priority="13" operator="equal">
      <formula>"FAIL"</formula>
    </cfRule>
  </conditionalFormatting>
  <conditionalFormatting sqref="J14:J22">
    <cfRule type="cellIs" dxfId="189" priority="12" operator="equal">
      <formula>"PASS"</formula>
    </cfRule>
  </conditionalFormatting>
  <conditionalFormatting sqref="J14:J22">
    <cfRule type="cellIs" dxfId="188" priority="11" operator="equal">
      <formula>"FAIL"</formula>
    </cfRule>
  </conditionalFormatting>
  <conditionalFormatting sqref="J23:J27">
    <cfRule type="cellIs" dxfId="187" priority="10" operator="equal">
      <formula>"PASS"</formula>
    </cfRule>
  </conditionalFormatting>
  <conditionalFormatting sqref="J23:J27">
    <cfRule type="cellIs" dxfId="186" priority="9" operator="equal">
      <formula>"FAIL"</formula>
    </cfRule>
  </conditionalFormatting>
  <conditionalFormatting sqref="J13">
    <cfRule type="cellIs" dxfId="185" priority="8" operator="equal">
      <formula>"PASS"</formula>
    </cfRule>
  </conditionalFormatting>
  <conditionalFormatting sqref="J13">
    <cfRule type="cellIs" dxfId="184" priority="7" operator="equal">
      <formula>"FAIL"</formula>
    </cfRule>
  </conditionalFormatting>
  <conditionalFormatting sqref="D35">
    <cfRule type="cellIs" dxfId="183" priority="4" operator="equal">
      <formula>"PASS"</formula>
    </cfRule>
  </conditionalFormatting>
  <conditionalFormatting sqref="D35">
    <cfRule type="cellIs" dxfId="182" priority="3" operator="equal">
      <formula>"FAIL"</formula>
    </cfRule>
  </conditionalFormatting>
  <conditionalFormatting sqref="D36:D39">
    <cfRule type="cellIs" dxfId="181" priority="2" operator="equal">
      <formula>"PASS"</formula>
    </cfRule>
  </conditionalFormatting>
  <conditionalFormatting sqref="D36:D39">
    <cfRule type="cellIs" dxfId="18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"/>
  <sheetViews>
    <sheetView zoomScaleNormal="100" workbookViewId="0">
      <selection activeCell="E3" sqref="E3"/>
    </sheetView>
  </sheetViews>
  <sheetFormatPr defaultRowHeight="14.45" customHeight="1"/>
  <cols>
    <col min="1" max="1" width="24.85546875" customWidth="1"/>
    <col min="2" max="3" width="14.85546875" customWidth="1"/>
    <col min="4" max="4" width="5.85546875" customWidth="1"/>
  </cols>
  <sheetData>
    <row r="1" spans="1:5" ht="14.45" customHeight="1">
      <c r="B1" s="58" t="s">
        <v>87</v>
      </c>
      <c r="C1" s="58"/>
      <c r="D1" s="58"/>
    </row>
    <row r="2" spans="1:5" ht="14.45" customHeight="1">
      <c r="A2" s="2"/>
      <c r="B2" s="8" t="s">
        <v>2</v>
      </c>
      <c r="C2" s="8" t="s">
        <v>3</v>
      </c>
      <c r="D2" s="26" t="s">
        <v>4</v>
      </c>
      <c r="E2" s="8" t="s">
        <v>5</v>
      </c>
    </row>
    <row r="3" spans="1:5" ht="14.45" customHeight="1">
      <c r="A3" s="27" t="s">
        <v>37</v>
      </c>
      <c r="B3" s="2"/>
      <c r="C3" s="2"/>
      <c r="D3" s="29">
        <v>0.05</v>
      </c>
      <c r="E3" s="30" t="str">
        <f>IF(AND((B3+(B3*D3))&gt;=C3,(B3-(B3*D3))&lt;=C3),"PASS","FAIL")</f>
        <v>PASS</v>
      </c>
    </row>
    <row r="4" spans="1:5" ht="30" customHeight="1">
      <c r="A4" s="27" t="s">
        <v>38</v>
      </c>
      <c r="B4" s="2"/>
      <c r="C4" s="2"/>
      <c r="D4" s="29">
        <v>0.05</v>
      </c>
      <c r="E4" s="30" t="str">
        <f>IF(AND((B4+(B4*D4))&gt;=C4,(B4-(B4*D4))&lt;=C4),"PASS","FAIL")</f>
        <v>PASS</v>
      </c>
    </row>
    <row r="5" spans="1:5" ht="30" customHeight="1">
      <c r="A5" s="27" t="s">
        <v>39</v>
      </c>
      <c r="B5" s="2"/>
      <c r="C5" s="2"/>
      <c r="D5" s="29">
        <v>0.05</v>
      </c>
      <c r="E5" s="30" t="str">
        <f>IF(AND((B5+(B5*D5))&gt;=C5,(B5-(B5*D5))&lt;=C5),"PASS","FAIL")</f>
        <v>PASS</v>
      </c>
    </row>
    <row r="6" spans="1:5" ht="30" customHeight="1">
      <c r="A6" s="27" t="s">
        <v>40</v>
      </c>
      <c r="B6" s="2"/>
      <c r="C6" s="2"/>
      <c r="D6" s="32">
        <v>0.05</v>
      </c>
      <c r="E6" s="30" t="str">
        <f>IF(AND((B6+(B6*D6))&gt;=C6,(B6-(B6*D6))&lt;=C6),"PASS","FAIL")</f>
        <v>PASS</v>
      </c>
    </row>
    <row r="7" spans="1:5" ht="30" customHeight="1">
      <c r="A7" s="16" t="s">
        <v>58</v>
      </c>
      <c r="B7" s="2"/>
      <c r="C7" s="2"/>
      <c r="D7" s="35"/>
    </row>
    <row r="8" spans="1:5" ht="15" customHeight="1">
      <c r="B8" s="2"/>
      <c r="C8" s="2"/>
      <c r="D8" s="34"/>
    </row>
  </sheetData>
  <mergeCells count="1">
    <mergeCell ref="B1:D1"/>
  </mergeCells>
  <conditionalFormatting sqref="D7:D8">
    <cfRule type="cellIs" dxfId="179" priority="8" operator="equal">
      <formula>"PASS"</formula>
    </cfRule>
  </conditionalFormatting>
  <conditionalFormatting sqref="D7:D8">
    <cfRule type="cellIs" dxfId="178" priority="7" operator="equal">
      <formula>"FAIL"</formula>
    </cfRule>
  </conditionalFormatting>
  <conditionalFormatting sqref="D6">
    <cfRule type="cellIs" dxfId="177" priority="4" operator="equal">
      <formula>"PASS"</formula>
    </cfRule>
  </conditionalFormatting>
  <conditionalFormatting sqref="D6">
    <cfRule type="cellIs" dxfId="176" priority="3" operator="equal">
      <formula>"FAIL"</formula>
    </cfRule>
  </conditionalFormatting>
  <conditionalFormatting sqref="D3:D5">
    <cfRule type="cellIs" dxfId="175" priority="2" operator="equal">
      <formula>"PASS"</formula>
    </cfRule>
  </conditionalFormatting>
  <conditionalFormatting sqref="D3:D5">
    <cfRule type="cellIs" dxfId="17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1</vt:i4>
      </vt:variant>
    </vt:vector>
  </HeadingPairs>
  <TitlesOfParts>
    <vt:vector size="3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2022-07-28T04:14:53Z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2022-07-28T04:13:34Z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918d2fc9-2cd3-4f9b-8a67-a37a7e46e0a1</vt:lpwstr>
  </property>
  <property fmtid="{D5CDD505-2E9C-101B-9397-08002B2CF9AE}" pid="8" name="MSIP_Label_959a91ea-2073-4935-a795-8d5add99d027_ContentBits">
    <vt:lpwstr>0</vt:lpwstr>
  </property>
</Properties>
</file>