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 Miller\Documents\Princeton Class\MAE 224 LAB\Lab Update\"/>
    </mc:Choice>
  </mc:AlternateContent>
  <bookViews>
    <workbookView xWindow="0" yWindow="0" windowWidth="17964" windowHeight="820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D36" i="1"/>
  <c r="L36" i="1"/>
  <c r="G36" i="1"/>
  <c r="H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18" i="1"/>
  <c r="D18" i="1" s="1"/>
  <c r="B12" i="1"/>
  <c r="B11" i="1"/>
</calcChain>
</file>

<file path=xl/sharedStrings.xml><?xml version="1.0" encoding="utf-8"?>
<sst xmlns="http://schemas.openxmlformats.org/spreadsheetml/2006/main" count="32" uniqueCount="20">
  <si>
    <t>Cylinder drag for MAE 224: Fluids Lab</t>
  </si>
  <si>
    <t>Flow Conditions</t>
  </si>
  <si>
    <t>Density</t>
  </si>
  <si>
    <t>kg/m^3</t>
  </si>
  <si>
    <t>Velocity Min</t>
  </si>
  <si>
    <t>Velocity Max</t>
  </si>
  <si>
    <t>Viscosity</t>
  </si>
  <si>
    <t>Cylinder Diameter</t>
  </si>
  <si>
    <t>m</t>
  </si>
  <si>
    <t>Pa*s</t>
  </si>
  <si>
    <t>m/s</t>
  </si>
  <si>
    <t>Re_min</t>
  </si>
  <si>
    <t>Re_max</t>
  </si>
  <si>
    <t>Theta</t>
  </si>
  <si>
    <t>Cp</t>
  </si>
  <si>
    <t>Re_D</t>
  </si>
  <si>
    <t>Velocity</t>
  </si>
  <si>
    <t>Delta P (Pa)</t>
  </si>
  <si>
    <t>Delta P (PSI)</t>
  </si>
  <si>
    <t>Calculated Re_D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</si>
</sst>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1.10E+04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Sheet1!$A$18:$A$35</c:f>
              <c:numCache>
                <c:formatCode>General</c:formatCode>
                <c:ptCount val="18"/>
                <c:pt idx="0">
                  <c:v>2.9165000000000001</c:v>
                </c:pt>
                <c:pt idx="1">
                  <c:v>9.8425999999999991</c:v>
                </c:pt>
                <c:pt idx="2">
                  <c:v>17.857500000000002</c:v>
                </c:pt>
                <c:pt idx="3">
                  <c:v>23.682200000000002</c:v>
                </c:pt>
                <c:pt idx="4">
                  <c:v>29.140599999999999</c:v>
                </c:pt>
                <c:pt idx="5">
                  <c:v>36.236800000000002</c:v>
                </c:pt>
                <c:pt idx="6">
                  <c:v>41.148400000000002</c:v>
                </c:pt>
                <c:pt idx="7">
                  <c:v>48.6111</c:v>
                </c:pt>
                <c:pt idx="8">
                  <c:v>53.526299999999999</c:v>
                </c:pt>
                <c:pt idx="9">
                  <c:v>59.899799999999999</c:v>
                </c:pt>
                <c:pt idx="10">
                  <c:v>68.824799999999996</c:v>
                </c:pt>
                <c:pt idx="11">
                  <c:v>80.141599999999997</c:v>
                </c:pt>
                <c:pt idx="12">
                  <c:v>89.627700000000004</c:v>
                </c:pt>
                <c:pt idx="13">
                  <c:v>104.03570000000001</c:v>
                </c:pt>
                <c:pt idx="14">
                  <c:v>121.72499999999999</c:v>
                </c:pt>
                <c:pt idx="15">
                  <c:v>138.6823</c:v>
                </c:pt>
                <c:pt idx="16">
                  <c:v>160.38290000000001</c:v>
                </c:pt>
                <c:pt idx="17">
                  <c:v>177.16130000000001</c:v>
                </c:pt>
              </c:numCache>
            </c:numRef>
          </c:xVal>
          <c:yVal>
            <c:numRef>
              <c:f>Sheet1!$B$18:$B$35</c:f>
              <c:numCache>
                <c:formatCode>General</c:formatCode>
                <c:ptCount val="18"/>
                <c:pt idx="0">
                  <c:v>0.97009999999999996</c:v>
                </c:pt>
                <c:pt idx="1">
                  <c:v>0.88049999999999995</c:v>
                </c:pt>
                <c:pt idx="2">
                  <c:v>0.67549999999999999</c:v>
                </c:pt>
                <c:pt idx="3">
                  <c:v>0.42970000000000003</c:v>
                </c:pt>
                <c:pt idx="4">
                  <c:v>0.15040000000000001</c:v>
                </c:pt>
                <c:pt idx="5">
                  <c:v>-0.20710000000000001</c:v>
                </c:pt>
                <c:pt idx="6">
                  <c:v>-0.4788</c:v>
                </c:pt>
                <c:pt idx="7">
                  <c:v>-0.79549999999999998</c:v>
                </c:pt>
                <c:pt idx="8">
                  <c:v>-0.98909999999999998</c:v>
                </c:pt>
                <c:pt idx="9">
                  <c:v>-1.1978</c:v>
                </c:pt>
                <c:pt idx="10">
                  <c:v>-1.4438</c:v>
                </c:pt>
                <c:pt idx="11">
                  <c:v>-1.2283999999999999</c:v>
                </c:pt>
                <c:pt idx="12">
                  <c:v>-1.1656</c:v>
                </c:pt>
                <c:pt idx="13">
                  <c:v>-1.1513</c:v>
                </c:pt>
                <c:pt idx="14">
                  <c:v>-1.1632</c:v>
                </c:pt>
                <c:pt idx="15">
                  <c:v>-1.2345999999999999</c:v>
                </c:pt>
                <c:pt idx="16">
                  <c:v>-1.2689999999999999</c:v>
                </c:pt>
                <c:pt idx="17">
                  <c:v>-1.2622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6.70E+04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Sheet1!$E$18:$E$36</c:f>
              <c:numCache>
                <c:formatCode>General</c:formatCode>
                <c:ptCount val="19"/>
                <c:pt idx="0">
                  <c:v>2.9165000000000001</c:v>
                </c:pt>
                <c:pt idx="1">
                  <c:v>9.8425999999999991</c:v>
                </c:pt>
                <c:pt idx="2">
                  <c:v>17.857500000000002</c:v>
                </c:pt>
                <c:pt idx="3">
                  <c:v>23.682200000000002</c:v>
                </c:pt>
                <c:pt idx="4">
                  <c:v>29.140599999999999</c:v>
                </c:pt>
                <c:pt idx="5">
                  <c:v>35.871299999999998</c:v>
                </c:pt>
                <c:pt idx="6">
                  <c:v>42.965299999999999</c:v>
                </c:pt>
                <c:pt idx="7">
                  <c:v>50.6038</c:v>
                </c:pt>
                <c:pt idx="8">
                  <c:v>57.333500000000001</c:v>
                </c:pt>
                <c:pt idx="9">
                  <c:v>67.700800000000001</c:v>
                </c:pt>
                <c:pt idx="10">
                  <c:v>74.62</c:v>
                </c:pt>
                <c:pt idx="11">
                  <c:v>85.558000000000007</c:v>
                </c:pt>
                <c:pt idx="12">
                  <c:v>97.242000000000004</c:v>
                </c:pt>
                <c:pt idx="13">
                  <c:v>107.8279</c:v>
                </c:pt>
                <c:pt idx="14">
                  <c:v>111.1216</c:v>
                </c:pt>
                <c:pt idx="15">
                  <c:v>117.1938</c:v>
                </c:pt>
                <c:pt idx="16">
                  <c:v>127.4217</c:v>
                </c:pt>
                <c:pt idx="17">
                  <c:v>148.03100000000001</c:v>
                </c:pt>
                <c:pt idx="18">
                  <c:v>174.47479999999999</c:v>
                </c:pt>
              </c:numCache>
            </c:numRef>
          </c:xVal>
          <c:yVal>
            <c:numRef>
              <c:f>Sheet1!$F$18:$F$36</c:f>
              <c:numCache>
                <c:formatCode>General</c:formatCode>
                <c:ptCount val="19"/>
                <c:pt idx="0">
                  <c:v>0.97009999999999996</c:v>
                </c:pt>
                <c:pt idx="1">
                  <c:v>0.88049999999999995</c:v>
                </c:pt>
                <c:pt idx="2">
                  <c:v>0.67549999999999999</c:v>
                </c:pt>
                <c:pt idx="3">
                  <c:v>0.42970000000000003</c:v>
                </c:pt>
                <c:pt idx="4">
                  <c:v>0.15040000000000001</c:v>
                </c:pt>
                <c:pt idx="5">
                  <c:v>-0.22189999999999999</c:v>
                </c:pt>
                <c:pt idx="6">
                  <c:v>-0.62780000000000002</c:v>
                </c:pt>
                <c:pt idx="7">
                  <c:v>-1.0894999999999999</c:v>
                </c:pt>
                <c:pt idx="8">
                  <c:v>-1.4842</c:v>
                </c:pt>
                <c:pt idx="9">
                  <c:v>-2.0949</c:v>
                </c:pt>
                <c:pt idx="10">
                  <c:v>-2.3332999999999999</c:v>
                </c:pt>
                <c:pt idx="11">
                  <c:v>-2.4268000000000001</c:v>
                </c:pt>
                <c:pt idx="12">
                  <c:v>-2.1594000000000002</c:v>
                </c:pt>
                <c:pt idx="13">
                  <c:v>-1.9738</c:v>
                </c:pt>
                <c:pt idx="14">
                  <c:v>-1.732</c:v>
                </c:pt>
                <c:pt idx="15">
                  <c:v>-0.54900000000000004</c:v>
                </c:pt>
                <c:pt idx="16">
                  <c:v>-0.21829999999999999</c:v>
                </c:pt>
                <c:pt idx="17">
                  <c:v>-0.1857</c:v>
                </c:pt>
                <c:pt idx="18">
                  <c:v>-0.183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Sheet1!$J$16</c:f>
              <c:strCache>
                <c:ptCount val="1"/>
                <c:pt idx="0">
                  <c:v>8.40E+06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Sheet1!$I$18:$I$35</c:f>
              <c:numCache>
                <c:formatCode>General</c:formatCode>
                <c:ptCount val="18"/>
                <c:pt idx="0">
                  <c:v>2.9165000000000001</c:v>
                </c:pt>
                <c:pt idx="1">
                  <c:v>9.8425999999999991</c:v>
                </c:pt>
                <c:pt idx="2">
                  <c:v>17.857500000000002</c:v>
                </c:pt>
                <c:pt idx="3">
                  <c:v>23.682200000000002</c:v>
                </c:pt>
                <c:pt idx="4">
                  <c:v>29.140599999999999</c:v>
                </c:pt>
                <c:pt idx="5">
                  <c:v>35.871299999999998</c:v>
                </c:pt>
                <c:pt idx="6">
                  <c:v>42.965299999999999</c:v>
                </c:pt>
                <c:pt idx="7">
                  <c:v>50.6038</c:v>
                </c:pt>
                <c:pt idx="8">
                  <c:v>57.333500000000001</c:v>
                </c:pt>
                <c:pt idx="9">
                  <c:v>63.5197</c:v>
                </c:pt>
                <c:pt idx="10">
                  <c:v>71.169600000000003</c:v>
                </c:pt>
                <c:pt idx="11">
                  <c:v>82.662999999999997</c:v>
                </c:pt>
                <c:pt idx="12">
                  <c:v>90.335099999999997</c:v>
                </c:pt>
                <c:pt idx="13">
                  <c:v>98.746200000000002</c:v>
                </c:pt>
                <c:pt idx="14">
                  <c:v>104.22880000000001</c:v>
                </c:pt>
                <c:pt idx="15">
                  <c:v>130.49289999999999</c:v>
                </c:pt>
                <c:pt idx="16">
                  <c:v>154.7482</c:v>
                </c:pt>
                <c:pt idx="17">
                  <c:v>173.898</c:v>
                </c:pt>
              </c:numCache>
            </c:numRef>
          </c:xVal>
          <c:yVal>
            <c:numRef>
              <c:f>Sheet1!$J$18:$J$35</c:f>
              <c:numCache>
                <c:formatCode>General</c:formatCode>
                <c:ptCount val="18"/>
                <c:pt idx="0">
                  <c:v>0.97009999999999996</c:v>
                </c:pt>
                <c:pt idx="1">
                  <c:v>0.88049999999999995</c:v>
                </c:pt>
                <c:pt idx="2">
                  <c:v>0.67549999999999999</c:v>
                </c:pt>
                <c:pt idx="3">
                  <c:v>0.42970000000000003</c:v>
                </c:pt>
                <c:pt idx="4">
                  <c:v>0.15040000000000001</c:v>
                </c:pt>
                <c:pt idx="5">
                  <c:v>-0.22189999999999999</c:v>
                </c:pt>
                <c:pt idx="6">
                  <c:v>-0.62780000000000002</c:v>
                </c:pt>
                <c:pt idx="7">
                  <c:v>-1.0894999999999999</c:v>
                </c:pt>
                <c:pt idx="8">
                  <c:v>-1.4842</c:v>
                </c:pt>
                <c:pt idx="9">
                  <c:v>-1.8008</c:v>
                </c:pt>
                <c:pt idx="10">
                  <c:v>-2.0131999999999999</c:v>
                </c:pt>
                <c:pt idx="11">
                  <c:v>-1.9242999999999999</c:v>
                </c:pt>
                <c:pt idx="12">
                  <c:v>-1.6493</c:v>
                </c:pt>
                <c:pt idx="13">
                  <c:v>-1.1658999999999999</c:v>
                </c:pt>
                <c:pt idx="14">
                  <c:v>-0.91310000000000002</c:v>
                </c:pt>
                <c:pt idx="15">
                  <c:v>-0.85470000000000002</c:v>
                </c:pt>
                <c:pt idx="16">
                  <c:v>-0.85570000000000002</c:v>
                </c:pt>
                <c:pt idx="17">
                  <c:v>-0.83779999999999999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8104"/>
        <c:axId val="454029160"/>
      </c:scatterChart>
      <c:valAx>
        <c:axId val="45401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9160"/>
        <c:crosses val="autoZero"/>
        <c:crossBetween val="midCat"/>
      </c:valAx>
      <c:valAx>
        <c:axId val="4540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1.10E+04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Sheet1!$A$18:$A$35</c:f>
              <c:numCache>
                <c:formatCode>General</c:formatCode>
                <c:ptCount val="18"/>
                <c:pt idx="0">
                  <c:v>2.9165000000000001</c:v>
                </c:pt>
                <c:pt idx="1">
                  <c:v>9.8425999999999991</c:v>
                </c:pt>
                <c:pt idx="2">
                  <c:v>17.857500000000002</c:v>
                </c:pt>
                <c:pt idx="3">
                  <c:v>23.682200000000002</c:v>
                </c:pt>
                <c:pt idx="4">
                  <c:v>29.140599999999999</c:v>
                </c:pt>
                <c:pt idx="5">
                  <c:v>36.236800000000002</c:v>
                </c:pt>
                <c:pt idx="6">
                  <c:v>41.148400000000002</c:v>
                </c:pt>
                <c:pt idx="7">
                  <c:v>48.6111</c:v>
                </c:pt>
                <c:pt idx="8">
                  <c:v>53.526299999999999</c:v>
                </c:pt>
                <c:pt idx="9">
                  <c:v>59.899799999999999</c:v>
                </c:pt>
                <c:pt idx="10">
                  <c:v>68.824799999999996</c:v>
                </c:pt>
                <c:pt idx="11">
                  <c:v>80.141599999999997</c:v>
                </c:pt>
                <c:pt idx="12">
                  <c:v>89.627700000000004</c:v>
                </c:pt>
                <c:pt idx="13">
                  <c:v>104.03570000000001</c:v>
                </c:pt>
                <c:pt idx="14">
                  <c:v>121.72499999999999</c:v>
                </c:pt>
                <c:pt idx="15">
                  <c:v>138.6823</c:v>
                </c:pt>
                <c:pt idx="16">
                  <c:v>160.38290000000001</c:v>
                </c:pt>
                <c:pt idx="17">
                  <c:v>177.16130000000001</c:v>
                </c:pt>
              </c:numCache>
            </c:numRef>
          </c:xVal>
          <c:yVal>
            <c:numRef>
              <c:f>Sheet1!$D$18:$D$35</c:f>
              <c:numCache>
                <c:formatCode>General</c:formatCode>
                <c:ptCount val="18"/>
                <c:pt idx="0">
                  <c:v>0.13206206150885705</c:v>
                </c:pt>
                <c:pt idx="1">
                  <c:v>0.11986459659679274</c:v>
                </c:pt>
                <c:pt idx="2">
                  <c:v>9.1957450313609884E-2</c:v>
                </c:pt>
                <c:pt idx="3">
                  <c:v>5.8496101257969169E-2</c:v>
                </c:pt>
                <c:pt idx="4">
                  <c:v>2.0474316102393676E-2</c:v>
                </c:pt>
                <c:pt idx="5">
                  <c:v>-2.8193024367059373E-2</c:v>
                </c:pt>
                <c:pt idx="6">
                  <c:v>-6.5180203123843691E-2</c:v>
                </c:pt>
                <c:pt idx="7">
                  <c:v>-0.10829334082083887</c:v>
                </c:pt>
                <c:pt idx="8">
                  <c:v>-0.134648577505835</c:v>
                </c:pt>
                <c:pt idx="9">
                  <c:v>-0.16305941374632407</c:v>
                </c:pt>
                <c:pt idx="10">
                  <c:v>-0.1965479892861435</c:v>
                </c:pt>
                <c:pt idx="11">
                  <c:v>-0.16722506582566746</c:v>
                </c:pt>
                <c:pt idx="12">
                  <c:v>-0.15867594979355096</c:v>
                </c:pt>
                <c:pt idx="13">
                  <c:v>-0.15672925617477287</c:v>
                </c:pt>
                <c:pt idx="14">
                  <c:v>-0.15834923198340639</c:v>
                </c:pt>
                <c:pt idx="15">
                  <c:v>-0.16806908683520763</c:v>
                </c:pt>
                <c:pt idx="16">
                  <c:v>-0.17275204211394662</c:v>
                </c:pt>
                <c:pt idx="17">
                  <c:v>-0.1718263416518703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6.70E+04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Sheet1!$E$18:$E$36</c:f>
              <c:numCache>
                <c:formatCode>General</c:formatCode>
                <c:ptCount val="19"/>
                <c:pt idx="0">
                  <c:v>2.9165000000000001</c:v>
                </c:pt>
                <c:pt idx="1">
                  <c:v>9.8425999999999991</c:v>
                </c:pt>
                <c:pt idx="2">
                  <c:v>17.857500000000002</c:v>
                </c:pt>
                <c:pt idx="3">
                  <c:v>23.682200000000002</c:v>
                </c:pt>
                <c:pt idx="4">
                  <c:v>29.140599999999999</c:v>
                </c:pt>
                <c:pt idx="5">
                  <c:v>35.871299999999998</c:v>
                </c:pt>
                <c:pt idx="6">
                  <c:v>42.965299999999999</c:v>
                </c:pt>
                <c:pt idx="7">
                  <c:v>50.6038</c:v>
                </c:pt>
                <c:pt idx="8">
                  <c:v>57.333500000000001</c:v>
                </c:pt>
                <c:pt idx="9">
                  <c:v>67.700800000000001</c:v>
                </c:pt>
                <c:pt idx="10">
                  <c:v>74.62</c:v>
                </c:pt>
                <c:pt idx="11">
                  <c:v>85.558000000000007</c:v>
                </c:pt>
                <c:pt idx="12">
                  <c:v>97.242000000000004</c:v>
                </c:pt>
                <c:pt idx="13">
                  <c:v>107.8279</c:v>
                </c:pt>
                <c:pt idx="14">
                  <c:v>111.1216</c:v>
                </c:pt>
                <c:pt idx="15">
                  <c:v>117.1938</c:v>
                </c:pt>
                <c:pt idx="16">
                  <c:v>127.4217</c:v>
                </c:pt>
                <c:pt idx="17">
                  <c:v>148.03100000000001</c:v>
                </c:pt>
                <c:pt idx="18">
                  <c:v>174.47479999999999</c:v>
                </c:pt>
              </c:numCache>
            </c:numRef>
          </c:xVal>
          <c:yVal>
            <c:numRef>
              <c:f>Sheet1!$H$18:$H$36</c:f>
              <c:numCache>
                <c:formatCode>General</c:formatCode>
                <c:ptCount val="19"/>
                <c:pt idx="0">
                  <c:v>0.13206206150885705</c:v>
                </c:pt>
                <c:pt idx="1">
                  <c:v>0.11986459659679274</c:v>
                </c:pt>
                <c:pt idx="2">
                  <c:v>9.1957450313609884E-2</c:v>
                </c:pt>
                <c:pt idx="3">
                  <c:v>5.8496101257969169E-2</c:v>
                </c:pt>
                <c:pt idx="4">
                  <c:v>2.0474316102393676E-2</c:v>
                </c:pt>
                <c:pt idx="5">
                  <c:v>-3.0207784196284282E-2</c:v>
                </c:pt>
                <c:pt idx="6">
                  <c:v>-8.5463933836986361E-2</c:v>
                </c:pt>
                <c:pt idx="7">
                  <c:v>-0.1483162725635499</c:v>
                </c:pt>
                <c:pt idx="8">
                  <c:v>-0.20204773909024396</c:v>
                </c:pt>
                <c:pt idx="9">
                  <c:v>-0.28518380852995018</c:v>
                </c:pt>
                <c:pt idx="10">
                  <c:v>-0.31763777767097839</c:v>
                </c:pt>
                <c:pt idx="11">
                  <c:v>-0.33036615902452771</c:v>
                </c:pt>
                <c:pt idx="12">
                  <c:v>-0.29396434967758578</c:v>
                </c:pt>
                <c:pt idx="13">
                  <c:v>-0.26869817235973825</c:v>
                </c:pt>
                <c:pt idx="14">
                  <c:v>-0.23578135298767181</c:v>
                </c:pt>
                <c:pt idx="15">
                  <c:v>-7.4736699070572662E-2</c:v>
                </c:pt>
                <c:pt idx="16">
                  <c:v>-2.9717707481067411E-2</c:v>
                </c:pt>
                <c:pt idx="17">
                  <c:v>-2.5279790559936871E-2</c:v>
                </c:pt>
                <c:pt idx="18">
                  <c:v>-2.4912233023524216E-2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Sheet1!$J$16</c:f>
              <c:strCache>
                <c:ptCount val="1"/>
                <c:pt idx="0">
                  <c:v>8.40E+06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Sheet1!$I$18:$I$35</c:f>
              <c:numCache>
                <c:formatCode>General</c:formatCode>
                <c:ptCount val="18"/>
                <c:pt idx="0">
                  <c:v>2.9165000000000001</c:v>
                </c:pt>
                <c:pt idx="1">
                  <c:v>9.8425999999999991</c:v>
                </c:pt>
                <c:pt idx="2">
                  <c:v>17.857500000000002</c:v>
                </c:pt>
                <c:pt idx="3">
                  <c:v>23.682200000000002</c:v>
                </c:pt>
                <c:pt idx="4">
                  <c:v>29.140599999999999</c:v>
                </c:pt>
                <c:pt idx="5">
                  <c:v>35.871299999999998</c:v>
                </c:pt>
                <c:pt idx="6">
                  <c:v>42.965299999999999</c:v>
                </c:pt>
                <c:pt idx="7">
                  <c:v>50.6038</c:v>
                </c:pt>
                <c:pt idx="8">
                  <c:v>57.333500000000001</c:v>
                </c:pt>
                <c:pt idx="9">
                  <c:v>63.5197</c:v>
                </c:pt>
                <c:pt idx="10">
                  <c:v>71.169600000000003</c:v>
                </c:pt>
                <c:pt idx="11">
                  <c:v>82.662999999999997</c:v>
                </c:pt>
                <c:pt idx="12">
                  <c:v>90.335099999999997</c:v>
                </c:pt>
                <c:pt idx="13">
                  <c:v>98.746200000000002</c:v>
                </c:pt>
                <c:pt idx="14">
                  <c:v>104.22880000000001</c:v>
                </c:pt>
                <c:pt idx="15">
                  <c:v>130.49289999999999</c:v>
                </c:pt>
                <c:pt idx="16">
                  <c:v>154.7482</c:v>
                </c:pt>
                <c:pt idx="17">
                  <c:v>173.898</c:v>
                </c:pt>
              </c:numCache>
            </c:numRef>
          </c:xVal>
          <c:yVal>
            <c:numRef>
              <c:f>Sheet1!$L$18:$L$35</c:f>
              <c:numCache>
                <c:formatCode>General</c:formatCode>
                <c:ptCount val="18"/>
                <c:pt idx="0">
                  <c:v>0.13206206150885705</c:v>
                </c:pt>
                <c:pt idx="1">
                  <c:v>0.11986459659679274</c:v>
                </c:pt>
                <c:pt idx="2">
                  <c:v>9.1957450313609884E-2</c:v>
                </c:pt>
                <c:pt idx="3">
                  <c:v>5.8496101257969169E-2</c:v>
                </c:pt>
                <c:pt idx="4">
                  <c:v>2.0474316102393676E-2</c:v>
                </c:pt>
                <c:pt idx="5">
                  <c:v>-3.0207784196284282E-2</c:v>
                </c:pt>
                <c:pt idx="6">
                  <c:v>-8.5463933836986361E-2</c:v>
                </c:pt>
                <c:pt idx="7">
                  <c:v>-0.1483162725635499</c:v>
                </c:pt>
                <c:pt idx="8">
                  <c:v>-0.20204773909024396</c:v>
                </c:pt>
                <c:pt idx="9">
                  <c:v>-0.24514726354514979</c:v>
                </c:pt>
                <c:pt idx="10">
                  <c:v>-0.27406178974294509</c:v>
                </c:pt>
                <c:pt idx="11">
                  <c:v>-0.26195961752550628</c:v>
                </c:pt>
                <c:pt idx="12">
                  <c:v>-0.22452320177977317</c:v>
                </c:pt>
                <c:pt idx="13">
                  <c:v>-0.15871678951981905</c:v>
                </c:pt>
                <c:pt idx="14">
                  <c:v>-0.12430251351792329</c:v>
                </c:pt>
                <c:pt idx="15">
                  <c:v>-0.11635238013773852</c:v>
                </c:pt>
                <c:pt idx="16">
                  <c:v>-0.11648851255863209</c:v>
                </c:pt>
                <c:pt idx="17">
                  <c:v>-0.11405174222463711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1000"/>
        <c:axId val="456181392"/>
      </c:scatterChart>
      <c:valAx>
        <c:axId val="4561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1392"/>
        <c:crosses val="autoZero"/>
        <c:crossBetween val="midCat"/>
      </c:valAx>
      <c:valAx>
        <c:axId val="456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Difference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224790</xdr:colOff>
      <xdr:row>0</xdr:row>
      <xdr:rowOff>80010</xdr:rowOff>
    </xdr:from>
    <xdr:to>
      <xdr:col>19</xdr:col>
      <xdr:colOff>529590</xdr:colOff>
      <xdr:row>16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17</xdr:row>
      <xdr:rowOff>7620</xdr:rowOff>
    </xdr:from>
    <xdr:to>
      <xdr:col>23</xdr:col>
      <xdr:colOff>121920</xdr:colOff>
      <xdr:row>35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B1" workbookViewId="0">
      <selection activeCell="G29" sqref="G29:H29"/>
    </sheetView>
  </sheetViews>
  <sheetFormatPr defaultRowHeight="14.4" x14ac:dyDescent="0.3"/>
  <cols>
    <col min="1" max="1" width="31.5546875" bestFit="1" customWidth="1"/>
    <col min="3" max="4" width="15.109375" customWidth="1"/>
    <col min="7" max="7" width="10.33203125" bestFit="1" customWidth="1"/>
    <col min="8" max="8" width="10.33203125" customWidth="1"/>
    <col min="11" max="11" width="10.33203125" bestFit="1" customWidth="1"/>
  </cols>
  <sheetData>
    <row r="1" spans="1:10" x14ac:dyDescent="0.3">
      <c r="A1" t="s">
        <v>0</v>
      </c>
    </row>
    <row r="3" spans="1:10" x14ac:dyDescent="0.3">
      <c r="A3" t="s">
        <v>1</v>
      </c>
    </row>
    <row r="5" spans="1:10" x14ac:dyDescent="0.3">
      <c r="A5" t="s">
        <v>2</v>
      </c>
      <c r="B5">
        <v>1.3</v>
      </c>
      <c r="C5" t="s">
        <v>3</v>
      </c>
    </row>
    <row r="6" spans="1:10" x14ac:dyDescent="0.3">
      <c r="A6" t="s">
        <v>4</v>
      </c>
      <c r="B6">
        <v>10</v>
      </c>
      <c r="C6" t="s">
        <v>10</v>
      </c>
    </row>
    <row r="7" spans="1:10" x14ac:dyDescent="0.3">
      <c r="A7" t="s">
        <v>5</v>
      </c>
      <c r="B7">
        <v>35</v>
      </c>
      <c r="C7" t="s">
        <v>10</v>
      </c>
    </row>
    <row r="8" spans="1:10" x14ac:dyDescent="0.3">
      <c r="A8" t="s">
        <v>6</v>
      </c>
      <c r="B8" s="1">
        <v>1.5E-5</v>
      </c>
      <c r="C8" t="s">
        <v>9</v>
      </c>
    </row>
    <row r="9" spans="1:10" x14ac:dyDescent="0.3">
      <c r="A9" t="s">
        <v>7</v>
      </c>
      <c r="B9">
        <v>0.1</v>
      </c>
      <c r="C9" t="s">
        <v>8</v>
      </c>
    </row>
    <row r="11" spans="1:10" x14ac:dyDescent="0.3">
      <c r="A11" t="s">
        <v>11</v>
      </c>
      <c r="B11" s="1">
        <f>B5*B6*B9/B8</f>
        <v>86666.666666666672</v>
      </c>
    </row>
    <row r="12" spans="1:10" x14ac:dyDescent="0.3">
      <c r="A12" t="s">
        <v>12</v>
      </c>
      <c r="B12" s="1">
        <f>B5*B7*B9/B8</f>
        <v>303333.33333333331</v>
      </c>
    </row>
    <row r="14" spans="1:10" x14ac:dyDescent="0.3">
      <c r="A14" t="s">
        <v>16</v>
      </c>
      <c r="B14">
        <v>38</v>
      </c>
      <c r="C14" t="s">
        <v>10</v>
      </c>
    </row>
    <row r="15" spans="1:10" x14ac:dyDescent="0.3">
      <c r="A15" t="s">
        <v>19</v>
      </c>
      <c r="B15" s="1">
        <f>B5*B14*B9/B8</f>
        <v>329333.33333333337</v>
      </c>
    </row>
    <row r="16" spans="1:10" x14ac:dyDescent="0.3">
      <c r="A16" t="s">
        <v>15</v>
      </c>
      <c r="B16" s="1">
        <v>11000</v>
      </c>
      <c r="E16" t="s">
        <v>15</v>
      </c>
      <c r="F16" s="1">
        <v>67000</v>
      </c>
      <c r="I16" t="s">
        <v>15</v>
      </c>
      <c r="J16" s="1">
        <v>8400000</v>
      </c>
    </row>
    <row r="17" spans="1:12" x14ac:dyDescent="0.3">
      <c r="A17" t="s">
        <v>13</v>
      </c>
      <c r="B17" t="s">
        <v>14</v>
      </c>
      <c r="C17" t="s">
        <v>17</v>
      </c>
      <c r="D17" t="s">
        <v>18</v>
      </c>
      <c r="E17" t="s">
        <v>13</v>
      </c>
      <c r="F17" t="s">
        <v>14</v>
      </c>
      <c r="G17" t="s">
        <v>17</v>
      </c>
      <c r="H17" t="s">
        <v>18</v>
      </c>
      <c r="I17" t="s">
        <v>13</v>
      </c>
      <c r="J17" t="s">
        <v>14</v>
      </c>
      <c r="K17" t="s">
        <v>17</v>
      </c>
      <c r="L17" t="s">
        <v>18</v>
      </c>
    </row>
    <row r="18" spans="1:12" x14ac:dyDescent="0.3">
      <c r="A18">
        <v>2.9165000000000001</v>
      </c>
      <c r="B18">
        <v>0.97009999999999996</v>
      </c>
      <c r="C18">
        <f>B18*(0.5*$B$5*$B$14^2)</f>
        <v>910.53585999999996</v>
      </c>
      <c r="D18" s="2">
        <f>C18/6894.75728</f>
        <v>0.13206206150885705</v>
      </c>
      <c r="E18">
        <v>2.9165000000000001</v>
      </c>
      <c r="F18">
        <v>0.97009999999999996</v>
      </c>
      <c r="G18">
        <f>F18*(0.5*$B$5*$B$14^2)</f>
        <v>910.53585999999996</v>
      </c>
      <c r="H18" s="2">
        <f>G18/6894.75728</f>
        <v>0.13206206150885705</v>
      </c>
      <c r="I18">
        <v>2.9165000000000001</v>
      </c>
      <c r="J18">
        <v>0.97009999999999996</v>
      </c>
      <c r="K18">
        <f>J18*(0.5*$B$5*$B$14^2)</f>
        <v>910.53585999999996</v>
      </c>
      <c r="L18" s="2">
        <f>K18/6894.75728</f>
        <v>0.13206206150885705</v>
      </c>
    </row>
    <row r="19" spans="1:12" x14ac:dyDescent="0.3">
      <c r="A19">
        <v>9.8425999999999991</v>
      </c>
      <c r="B19">
        <v>0.88049999999999995</v>
      </c>
      <c r="C19">
        <f t="shared" ref="C19:C35" si="0">B19*(0.5*$B$5*$B$14^2)</f>
        <v>826.43729999999994</v>
      </c>
      <c r="D19" s="2">
        <f t="shared" ref="D19:D36" si="1">C19/6894.75728</f>
        <v>0.11986459659679274</v>
      </c>
      <c r="E19">
        <v>9.8425999999999991</v>
      </c>
      <c r="F19">
        <v>0.88049999999999995</v>
      </c>
      <c r="G19">
        <f t="shared" ref="G19:G36" si="2">F19*(0.5*$B$5*$B$14^2)</f>
        <v>826.43729999999994</v>
      </c>
      <c r="H19" s="2">
        <f t="shared" ref="H19:H36" si="3">G19/6894.75728</f>
        <v>0.11986459659679274</v>
      </c>
      <c r="I19">
        <v>9.8425999999999991</v>
      </c>
      <c r="J19">
        <v>0.88049999999999995</v>
      </c>
      <c r="K19">
        <f t="shared" ref="K19:K35" si="4">J19*(0.5*$B$5*$B$14^2)</f>
        <v>826.43729999999994</v>
      </c>
      <c r="L19" s="2">
        <f t="shared" ref="L19:L36" si="5">K19/6894.75728</f>
        <v>0.11986459659679274</v>
      </c>
    </row>
    <row r="20" spans="1:12" x14ac:dyDescent="0.3">
      <c r="A20">
        <v>17.857500000000002</v>
      </c>
      <c r="B20">
        <v>0.67549999999999999</v>
      </c>
      <c r="C20">
        <f t="shared" si="0"/>
        <v>634.02430000000004</v>
      </c>
      <c r="D20" s="2">
        <f t="shared" si="1"/>
        <v>9.1957450313609884E-2</v>
      </c>
      <c r="E20">
        <v>17.857500000000002</v>
      </c>
      <c r="F20">
        <v>0.67549999999999999</v>
      </c>
      <c r="G20">
        <f t="shared" si="2"/>
        <v>634.02430000000004</v>
      </c>
      <c r="H20" s="2">
        <f t="shared" si="3"/>
        <v>9.1957450313609884E-2</v>
      </c>
      <c r="I20">
        <v>17.857500000000002</v>
      </c>
      <c r="J20">
        <v>0.67549999999999999</v>
      </c>
      <c r="K20">
        <f t="shared" si="4"/>
        <v>634.02430000000004</v>
      </c>
      <c r="L20" s="2">
        <f t="shared" si="5"/>
        <v>9.1957450313609884E-2</v>
      </c>
    </row>
    <row r="21" spans="1:12" x14ac:dyDescent="0.3">
      <c r="A21">
        <v>23.682200000000002</v>
      </c>
      <c r="B21">
        <v>0.42970000000000003</v>
      </c>
      <c r="C21">
        <f t="shared" si="0"/>
        <v>403.31642000000005</v>
      </c>
      <c r="D21" s="2">
        <f t="shared" si="1"/>
        <v>5.8496101257969169E-2</v>
      </c>
      <c r="E21">
        <v>23.682200000000002</v>
      </c>
      <c r="F21">
        <v>0.42970000000000003</v>
      </c>
      <c r="G21">
        <f t="shared" si="2"/>
        <v>403.31642000000005</v>
      </c>
      <c r="H21" s="2">
        <f t="shared" si="3"/>
        <v>5.8496101257969169E-2</v>
      </c>
      <c r="I21">
        <v>23.682200000000002</v>
      </c>
      <c r="J21">
        <v>0.42970000000000003</v>
      </c>
      <c r="K21">
        <f t="shared" si="4"/>
        <v>403.31642000000005</v>
      </c>
      <c r="L21" s="2">
        <f t="shared" si="5"/>
        <v>5.8496101257969169E-2</v>
      </c>
    </row>
    <row r="22" spans="1:12" x14ac:dyDescent="0.3">
      <c r="A22">
        <v>29.140599999999999</v>
      </c>
      <c r="B22">
        <v>0.15040000000000001</v>
      </c>
      <c r="C22">
        <f t="shared" si="0"/>
        <v>141.16544000000002</v>
      </c>
      <c r="D22" s="3">
        <f t="shared" si="1"/>
        <v>2.0474316102393676E-2</v>
      </c>
      <c r="E22">
        <v>29.140599999999999</v>
      </c>
      <c r="F22">
        <v>0.15040000000000001</v>
      </c>
      <c r="G22">
        <f t="shared" si="2"/>
        <v>141.16544000000002</v>
      </c>
      <c r="H22" s="3">
        <f t="shared" si="3"/>
        <v>2.0474316102393676E-2</v>
      </c>
      <c r="I22">
        <v>29.140599999999999</v>
      </c>
      <c r="J22">
        <v>0.15040000000000001</v>
      </c>
      <c r="K22">
        <f t="shared" si="4"/>
        <v>141.16544000000002</v>
      </c>
      <c r="L22" s="3">
        <f t="shared" si="5"/>
        <v>2.0474316102393676E-2</v>
      </c>
    </row>
    <row r="23" spans="1:12" x14ac:dyDescent="0.3">
      <c r="A23">
        <v>36.236800000000002</v>
      </c>
      <c r="B23">
        <v>-0.20710000000000001</v>
      </c>
      <c r="C23">
        <f t="shared" si="0"/>
        <v>-194.38406000000001</v>
      </c>
      <c r="D23" s="2">
        <f t="shared" si="1"/>
        <v>-2.8193024367059373E-2</v>
      </c>
      <c r="E23">
        <v>35.871299999999998</v>
      </c>
      <c r="F23">
        <v>-0.22189999999999999</v>
      </c>
      <c r="G23">
        <f t="shared" si="2"/>
        <v>-208.27534</v>
      </c>
      <c r="H23" s="2">
        <f t="shared" si="3"/>
        <v>-3.0207784196284282E-2</v>
      </c>
      <c r="I23">
        <v>35.871299999999998</v>
      </c>
      <c r="J23">
        <v>-0.22189999999999999</v>
      </c>
      <c r="K23">
        <f t="shared" si="4"/>
        <v>-208.27534</v>
      </c>
      <c r="L23" s="2">
        <f t="shared" si="5"/>
        <v>-3.0207784196284282E-2</v>
      </c>
    </row>
    <row r="24" spans="1:12" x14ac:dyDescent="0.3">
      <c r="A24">
        <v>41.148400000000002</v>
      </c>
      <c r="B24">
        <v>-0.4788</v>
      </c>
      <c r="C24">
        <f t="shared" si="0"/>
        <v>-449.40168</v>
      </c>
      <c r="D24" s="2">
        <f t="shared" si="1"/>
        <v>-6.5180203123843691E-2</v>
      </c>
      <c r="E24">
        <v>42.965299999999999</v>
      </c>
      <c r="F24">
        <v>-0.62780000000000002</v>
      </c>
      <c r="G24">
        <f t="shared" si="2"/>
        <v>-589.25308000000007</v>
      </c>
      <c r="H24" s="2">
        <f t="shared" si="3"/>
        <v>-8.5463933836986361E-2</v>
      </c>
      <c r="I24">
        <v>42.965299999999999</v>
      </c>
      <c r="J24">
        <v>-0.62780000000000002</v>
      </c>
      <c r="K24">
        <f t="shared" si="4"/>
        <v>-589.25308000000007</v>
      </c>
      <c r="L24" s="2">
        <f t="shared" si="5"/>
        <v>-8.5463933836986361E-2</v>
      </c>
    </row>
    <row r="25" spans="1:12" x14ac:dyDescent="0.3">
      <c r="A25">
        <v>48.6111</v>
      </c>
      <c r="B25">
        <v>-0.79549999999999998</v>
      </c>
      <c r="C25">
        <f t="shared" si="0"/>
        <v>-746.65629999999999</v>
      </c>
      <c r="D25" s="2">
        <f t="shared" si="1"/>
        <v>-0.10829334082083887</v>
      </c>
      <c r="E25">
        <v>50.6038</v>
      </c>
      <c r="F25">
        <v>-1.0894999999999999</v>
      </c>
      <c r="G25">
        <f t="shared" si="2"/>
        <v>-1022.6047</v>
      </c>
      <c r="H25" s="2">
        <f t="shared" si="3"/>
        <v>-0.1483162725635499</v>
      </c>
      <c r="I25">
        <v>50.6038</v>
      </c>
      <c r="J25">
        <v>-1.0894999999999999</v>
      </c>
      <c r="K25">
        <f t="shared" si="4"/>
        <v>-1022.6047</v>
      </c>
      <c r="L25" s="2">
        <f t="shared" si="5"/>
        <v>-0.1483162725635499</v>
      </c>
    </row>
    <row r="26" spans="1:12" x14ac:dyDescent="0.3">
      <c r="A26">
        <v>53.526299999999999</v>
      </c>
      <c r="B26">
        <v>-0.98909999999999998</v>
      </c>
      <c r="C26">
        <f t="shared" si="0"/>
        <v>-928.36926000000005</v>
      </c>
      <c r="D26" s="2">
        <f t="shared" si="1"/>
        <v>-0.134648577505835</v>
      </c>
      <c r="E26">
        <v>57.333500000000001</v>
      </c>
      <c r="F26">
        <v>-1.4842</v>
      </c>
      <c r="G26">
        <f t="shared" si="2"/>
        <v>-1393.0701200000001</v>
      </c>
      <c r="H26" s="2">
        <f t="shared" si="3"/>
        <v>-0.20204773909024396</v>
      </c>
      <c r="I26">
        <v>57.333500000000001</v>
      </c>
      <c r="J26">
        <v>-1.4842</v>
      </c>
      <c r="K26">
        <f t="shared" si="4"/>
        <v>-1393.0701200000001</v>
      </c>
      <c r="L26" s="2">
        <f t="shared" si="5"/>
        <v>-0.20204773909024396</v>
      </c>
    </row>
    <row r="27" spans="1:12" x14ac:dyDescent="0.3">
      <c r="A27">
        <v>59.899799999999999</v>
      </c>
      <c r="B27">
        <v>-1.1978</v>
      </c>
      <c r="C27">
        <f t="shared" si="0"/>
        <v>-1124.2550799999999</v>
      </c>
      <c r="D27" s="2">
        <f t="shared" si="1"/>
        <v>-0.16305941374632407</v>
      </c>
      <c r="E27">
        <v>67.700800000000001</v>
      </c>
      <c r="F27">
        <v>-2.0949</v>
      </c>
      <c r="G27">
        <f t="shared" si="2"/>
        <v>-1966.27314</v>
      </c>
      <c r="H27" s="2">
        <f t="shared" si="3"/>
        <v>-0.28518380852995018</v>
      </c>
      <c r="I27">
        <v>63.5197</v>
      </c>
      <c r="J27">
        <v>-1.8008</v>
      </c>
      <c r="K27">
        <f t="shared" si="4"/>
        <v>-1690.2308800000001</v>
      </c>
      <c r="L27" s="2">
        <f t="shared" si="5"/>
        <v>-0.24514726354514979</v>
      </c>
    </row>
    <row r="28" spans="1:12" x14ac:dyDescent="0.3">
      <c r="A28">
        <v>68.824799999999996</v>
      </c>
      <c r="B28">
        <v>-1.4438</v>
      </c>
      <c r="C28">
        <f t="shared" si="0"/>
        <v>-1355.15068</v>
      </c>
      <c r="D28" s="3">
        <f t="shared" si="1"/>
        <v>-0.1965479892861435</v>
      </c>
      <c r="E28">
        <v>74.62</v>
      </c>
      <c r="F28">
        <v>-2.3332999999999999</v>
      </c>
      <c r="G28">
        <f t="shared" si="2"/>
        <v>-2190.0353799999998</v>
      </c>
      <c r="H28" s="2">
        <f t="shared" si="3"/>
        <v>-0.31763777767097839</v>
      </c>
      <c r="I28">
        <v>71.169600000000003</v>
      </c>
      <c r="J28">
        <v>-2.0131999999999999</v>
      </c>
      <c r="K28">
        <f t="shared" si="4"/>
        <v>-1889.58952</v>
      </c>
      <c r="L28" s="3">
        <f t="shared" si="5"/>
        <v>-0.27406178974294509</v>
      </c>
    </row>
    <row r="29" spans="1:12" x14ac:dyDescent="0.3">
      <c r="A29">
        <v>80.141599999999997</v>
      </c>
      <c r="B29">
        <v>-1.2283999999999999</v>
      </c>
      <c r="C29">
        <f t="shared" si="0"/>
        <v>-1152.97624</v>
      </c>
      <c r="D29" s="2">
        <f t="shared" si="1"/>
        <v>-0.16722506582566746</v>
      </c>
      <c r="E29">
        <v>85.558000000000007</v>
      </c>
      <c r="F29">
        <v>-2.4268000000000001</v>
      </c>
      <c r="G29">
        <f t="shared" si="2"/>
        <v>-2277.79448</v>
      </c>
      <c r="H29" s="3">
        <f t="shared" si="3"/>
        <v>-0.33036615902452771</v>
      </c>
      <c r="I29">
        <v>82.662999999999997</v>
      </c>
      <c r="J29">
        <v>-1.9242999999999999</v>
      </c>
      <c r="K29">
        <f t="shared" si="4"/>
        <v>-1806.14798</v>
      </c>
      <c r="L29" s="2">
        <f t="shared" si="5"/>
        <v>-0.26195961752550628</v>
      </c>
    </row>
    <row r="30" spans="1:12" x14ac:dyDescent="0.3">
      <c r="A30">
        <v>89.627700000000004</v>
      </c>
      <c r="B30">
        <v>-1.1656</v>
      </c>
      <c r="C30">
        <f t="shared" si="0"/>
        <v>-1094.03216</v>
      </c>
      <c r="D30" s="2">
        <f t="shared" si="1"/>
        <v>-0.15867594979355096</v>
      </c>
      <c r="E30">
        <v>97.242000000000004</v>
      </c>
      <c r="F30">
        <v>-2.1594000000000002</v>
      </c>
      <c r="G30">
        <f t="shared" si="2"/>
        <v>-2026.8128400000003</v>
      </c>
      <c r="H30" s="2">
        <f t="shared" si="3"/>
        <v>-0.29396434967758578</v>
      </c>
      <c r="I30">
        <v>90.335099999999997</v>
      </c>
      <c r="J30">
        <v>-1.6493</v>
      </c>
      <c r="K30">
        <f t="shared" si="4"/>
        <v>-1548.03298</v>
      </c>
      <c r="L30" s="2">
        <f t="shared" si="5"/>
        <v>-0.22452320177977317</v>
      </c>
    </row>
    <row r="31" spans="1:12" x14ac:dyDescent="0.3">
      <c r="A31">
        <v>104.03570000000001</v>
      </c>
      <c r="B31">
        <v>-1.1513</v>
      </c>
      <c r="C31">
        <f t="shared" si="0"/>
        <v>-1080.6101800000001</v>
      </c>
      <c r="D31" s="2">
        <f t="shared" si="1"/>
        <v>-0.15672925617477287</v>
      </c>
      <c r="E31">
        <v>107.8279</v>
      </c>
      <c r="F31">
        <v>-1.9738</v>
      </c>
      <c r="G31">
        <f t="shared" si="2"/>
        <v>-1852.60868</v>
      </c>
      <c r="H31" s="2">
        <f t="shared" si="3"/>
        <v>-0.26869817235973825</v>
      </c>
      <c r="I31">
        <v>98.746200000000002</v>
      </c>
      <c r="J31">
        <v>-1.1658999999999999</v>
      </c>
      <c r="K31">
        <f t="shared" si="4"/>
        <v>-1094.3137400000001</v>
      </c>
      <c r="L31" s="2">
        <f t="shared" si="5"/>
        <v>-0.15871678951981905</v>
      </c>
    </row>
    <row r="32" spans="1:12" x14ac:dyDescent="0.3">
      <c r="A32">
        <v>121.72499999999999</v>
      </c>
      <c r="B32">
        <v>-1.1632</v>
      </c>
      <c r="C32">
        <f t="shared" si="0"/>
        <v>-1091.77952</v>
      </c>
      <c r="D32" s="3">
        <f t="shared" si="1"/>
        <v>-0.15834923198340639</v>
      </c>
      <c r="E32">
        <v>111.1216</v>
      </c>
      <c r="F32">
        <v>-1.732</v>
      </c>
      <c r="G32">
        <f t="shared" si="2"/>
        <v>-1625.6551999999999</v>
      </c>
      <c r="H32" s="2">
        <f t="shared" si="3"/>
        <v>-0.23578135298767181</v>
      </c>
      <c r="I32">
        <v>104.22880000000001</v>
      </c>
      <c r="J32">
        <v>-0.91310000000000002</v>
      </c>
      <c r="K32">
        <f t="shared" si="4"/>
        <v>-857.03566000000001</v>
      </c>
      <c r="L32" s="2">
        <f t="shared" si="5"/>
        <v>-0.12430251351792329</v>
      </c>
    </row>
    <row r="33" spans="1:12" x14ac:dyDescent="0.3">
      <c r="A33">
        <v>138.6823</v>
      </c>
      <c r="B33">
        <v>-1.2345999999999999</v>
      </c>
      <c r="C33">
        <f t="shared" si="0"/>
        <v>-1158.79556</v>
      </c>
      <c r="D33" s="2">
        <f t="shared" si="1"/>
        <v>-0.16806908683520763</v>
      </c>
      <c r="E33">
        <v>117.1938</v>
      </c>
      <c r="F33">
        <v>-0.54900000000000004</v>
      </c>
      <c r="G33">
        <f t="shared" si="2"/>
        <v>-515.29140000000007</v>
      </c>
      <c r="H33" s="2">
        <f t="shared" si="3"/>
        <v>-7.4736699070572662E-2</v>
      </c>
      <c r="I33">
        <v>130.49289999999999</v>
      </c>
      <c r="J33">
        <v>-0.85470000000000002</v>
      </c>
      <c r="K33">
        <f t="shared" si="4"/>
        <v>-802.22142000000008</v>
      </c>
      <c r="L33" s="2">
        <f t="shared" si="5"/>
        <v>-0.11635238013773852</v>
      </c>
    </row>
    <row r="34" spans="1:12" x14ac:dyDescent="0.3">
      <c r="A34">
        <v>160.38290000000001</v>
      </c>
      <c r="B34">
        <v>-1.2689999999999999</v>
      </c>
      <c r="C34">
        <f t="shared" si="0"/>
        <v>-1191.0834</v>
      </c>
      <c r="D34" s="2">
        <f t="shared" si="1"/>
        <v>-0.17275204211394662</v>
      </c>
      <c r="E34">
        <v>127.4217</v>
      </c>
      <c r="F34">
        <v>-0.21829999999999999</v>
      </c>
      <c r="G34">
        <f t="shared" si="2"/>
        <v>-204.89637999999999</v>
      </c>
      <c r="H34" s="2">
        <f t="shared" si="3"/>
        <v>-2.9717707481067411E-2</v>
      </c>
      <c r="I34">
        <v>154.7482</v>
      </c>
      <c r="J34">
        <v>-0.85570000000000002</v>
      </c>
      <c r="K34">
        <f t="shared" si="4"/>
        <v>-803.16002000000003</v>
      </c>
      <c r="L34" s="2">
        <f t="shared" si="5"/>
        <v>-0.11648851255863209</v>
      </c>
    </row>
    <row r="35" spans="1:12" x14ac:dyDescent="0.3">
      <c r="A35">
        <v>177.16130000000001</v>
      </c>
      <c r="B35">
        <v>-1.2622</v>
      </c>
      <c r="C35">
        <f t="shared" si="0"/>
        <v>-1184.70092</v>
      </c>
      <c r="D35" s="2">
        <f t="shared" si="1"/>
        <v>-0.1718263416518703</v>
      </c>
      <c r="E35">
        <v>148.03100000000001</v>
      </c>
      <c r="F35">
        <v>-0.1857</v>
      </c>
      <c r="G35">
        <f t="shared" si="2"/>
        <v>-174.29802000000001</v>
      </c>
      <c r="H35" s="2">
        <f t="shared" si="3"/>
        <v>-2.5279790559936871E-2</v>
      </c>
      <c r="I35">
        <v>173.898</v>
      </c>
      <c r="J35">
        <v>-0.83779999999999999</v>
      </c>
      <c r="K35">
        <f t="shared" si="4"/>
        <v>-786.35908000000006</v>
      </c>
      <c r="L35" s="2">
        <f t="shared" si="5"/>
        <v>-0.11405174222463711</v>
      </c>
    </row>
    <row r="36" spans="1:12" x14ac:dyDescent="0.3">
      <c r="D36">
        <f t="shared" si="1"/>
        <v>0</v>
      </c>
      <c r="E36">
        <v>174.47479999999999</v>
      </c>
      <c r="F36">
        <v>-0.183</v>
      </c>
      <c r="G36">
        <f t="shared" si="2"/>
        <v>-171.7638</v>
      </c>
      <c r="H36">
        <f t="shared" si="3"/>
        <v>-2.4912233023524216E-2</v>
      </c>
      <c r="L36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A3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Miller</dc:creator>
  <cp:lastModifiedBy>Mark Miller</cp:lastModifiedBy>
  <dcterms:created xsi:type="dcterms:W3CDTF">2016-11-02T19:33:31Z</dcterms:created>
  <dcterms:modified xsi:type="dcterms:W3CDTF">2016-11-03T21:34:26Z</dcterms:modified>
</cp:coreProperties>
</file>