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home\working\"/>
    </mc:Choice>
  </mc:AlternateContent>
  <bookViews>
    <workbookView xWindow="0" yWindow="0" windowWidth="27675" windowHeight="145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18" i="2"/>
  <c r="J19" i="2"/>
  <c r="J16" i="2"/>
  <c r="H17" i="2"/>
  <c r="H18" i="2"/>
  <c r="H19" i="2"/>
  <c r="H1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O4" i="2"/>
  <c r="O5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W23" i="2"/>
  <c r="W22" i="2"/>
  <c r="W21" i="2"/>
  <c r="W20" i="2"/>
  <c r="W19" i="2"/>
  <c r="W18" i="2"/>
  <c r="W17" i="2"/>
  <c r="W16" i="2"/>
  <c r="W15" i="2"/>
  <c r="W14" i="2"/>
  <c r="W4" i="2"/>
  <c r="Y4" i="2" s="1"/>
  <c r="W5" i="2"/>
  <c r="Y5" i="2" s="1"/>
  <c r="W6" i="2"/>
  <c r="Y6" i="2" s="1"/>
  <c r="W7" i="2"/>
  <c r="Y7" i="2" s="1"/>
  <c r="W8" i="2"/>
  <c r="Y8" i="2" s="1"/>
  <c r="W9" i="2"/>
  <c r="Y9" i="2" s="1"/>
  <c r="W10" i="2"/>
  <c r="Y10" i="2" s="1"/>
  <c r="W11" i="2"/>
  <c r="Y11" i="2" s="1"/>
  <c r="W12" i="2"/>
  <c r="Y12" i="2" s="1"/>
  <c r="W3" i="2"/>
  <c r="Y3" i="2" s="1"/>
  <c r="X5" i="1" l="1"/>
  <c r="X6" i="1"/>
  <c r="X7" i="1"/>
  <c r="X8" i="1"/>
  <c r="X9" i="1"/>
  <c r="X10" i="1"/>
  <c r="X11" i="1"/>
  <c r="X12" i="1"/>
  <c r="X13" i="1"/>
  <c r="X4" i="1"/>
  <c r="V6" i="1"/>
  <c r="V7" i="1"/>
  <c r="V8" i="1"/>
  <c r="V9" i="1"/>
  <c r="V10" i="1"/>
  <c r="V11" i="1"/>
  <c r="V12" i="1"/>
  <c r="V13" i="1"/>
  <c r="V5" i="1"/>
  <c r="L4" i="1"/>
  <c r="M4" i="1"/>
  <c r="S4" i="1" s="1"/>
  <c r="L5" i="1"/>
  <c r="M5" i="1"/>
  <c r="S5" i="1" s="1"/>
  <c r="L6" i="1"/>
  <c r="M6" i="1"/>
  <c r="S6" i="1" s="1"/>
  <c r="L7" i="1"/>
  <c r="M7" i="1"/>
  <c r="S7" i="1" s="1"/>
  <c r="L8" i="1"/>
  <c r="M8" i="1"/>
  <c r="S8" i="1" s="1"/>
  <c r="L9" i="1"/>
  <c r="M9" i="1"/>
  <c r="S9" i="1" s="1"/>
  <c r="L10" i="1"/>
  <c r="M10" i="1"/>
  <c r="S10" i="1" s="1"/>
  <c r="L11" i="1"/>
  <c r="M11" i="1"/>
  <c r="S11" i="1" s="1"/>
  <c r="L12" i="1"/>
  <c r="M12" i="1"/>
  <c r="S12" i="1" s="1"/>
  <c r="L13" i="1"/>
  <c r="M1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</calcChain>
</file>

<file path=xl/sharedStrings.xml><?xml version="1.0" encoding="utf-8"?>
<sst xmlns="http://schemas.openxmlformats.org/spreadsheetml/2006/main" count="226" uniqueCount="62">
  <si>
    <t>ID  </t>
  </si>
  <si>
    <t>PID  </t>
  </si>
  <si>
    <t>CREATED  </t>
  </si>
  <si>
    <t>ROUNDNUM  </t>
  </si>
  <si>
    <t>PLAYER_NAME  </t>
  </si>
  <si>
    <t>OPERATOR_ID  </t>
  </si>
  <si>
    <t>PRICE  </t>
  </si>
  <si>
    <t>ORDEROFPOTATO  </t>
  </si>
  <si>
    <t>DELIVEREDPOTATO  </t>
  </si>
  <si>
    <t>PRODUCTION  </t>
  </si>
  <si>
    <t>STOCK  </t>
  </si>
  <si>
    <t>MACHININGCOST  </t>
  </si>
  <si>
    <t>MATERIALCOST  </t>
  </si>
  <si>
    <t>INVENTORYCOST  </t>
  </si>
  <si>
    <t>SALES  </t>
  </si>
  <si>
    <t>EARNINGS  </t>
  </si>
  <si>
    <t>PROFIT  </t>
  </si>
  <si>
    <t>DEMAND  </t>
  </si>
  <si>
    <t>ORDERS  </t>
  </si>
  <si>
    <t>PROPERTIES  </t>
  </si>
  <si>
    <t>Factory</t>
  </si>
  <si>
    <t>NOT_ASSIGNED_TO_OPERATOR</t>
  </si>
  <si>
    <t>{Shop1=200, Shop2=100}</t>
  </si>
  <si>
    <t>"PRODUCTION","0","INVENTORYCOST","0","MATERIALCOST","0","DEMAND","0","ORDEROFPOTATO","100","SALES","0","EARNINGS","0","MACHININGCOST","0","PRICE","60","DELIVEREDPOTATO","0","ORDERS","{Shop1=200, Shop2=100}","STOCK","0","PROFIT","0"</t>
  </si>
  <si>
    <t>{Shop1=300, Shop2=200}</t>
  </si>
  <si>
    <t>"PRODUCTION","200","INVENTORYCOST","0","MATERIALCOST","2000","DEMAND","0","ORDEROFPOTATO","200","SALES","0","EARNINGS","0","MACHININGCOST","4000","PRICE","60","DELIVEREDPOTATO","100","ORDERS","{Shop1=300, Shop2=200}","STOCK","200","PROFIT","-6000"</t>
  </si>
  <si>
    <t>{Shop1=400, Shop2=300}</t>
  </si>
  <si>
    <t>"PRODUCTION","400","INVENTORYCOST","10","MATERIALCOST","4000","DEMAND","300","ORDEROFPOTATO","300","SALES","199","EARNINGS","11940","MACHININGCOST","8000","PRICE","60","DELIVEREDPOTATO","200","ORDERS","{Shop1=400, Shop2=300}","STOCK","401","PROFIT","-70"</t>
  </si>
  <si>
    <t>{Shop1=200, Shop2=400}</t>
  </si>
  <si>
    <t>"PRODUCTION","600","INVENTORYCOST","10","MATERIALCOST","6000","DEMAND","500","ORDEROFPOTATO","100","SALES","400","EARNINGS","24000","MACHININGCOST","12000","PRICE","60","DELIVEREDPOTATO","300","ORDERS","{Shop1=200, Shop2=400}","STOCK","601","PROFIT","5990"</t>
  </si>
  <si>
    <t>{Shop1=300, Shop2=100}</t>
  </si>
  <si>
    <t>{Shop1=400, Shop2=200}</t>
  </si>
  <si>
    <t>{Shop1=200, Shop2=300}</t>
  </si>
  <si>
    <t>{Shop1=300, Shop2=400}</t>
  </si>
  <si>
    <t>{}</t>
  </si>
  <si>
    <t>OK</t>
    <phoneticPr fontId="3"/>
  </si>
  <si>
    <t>SELECT * FROM ORG_MAGCRUISE_GAMING_TUTORIAL_CROQUETTE_ACTOR_CROQUETTEFACTORY WHERE pid='proc-20160418-152517-963';</t>
  </si>
  <si>
    <t>(11 行, 6 ms)</t>
  </si>
  <si>
    <t>STOCK検算</t>
    <rPh sb="5" eb="7">
      <t>ケンザン</t>
    </rPh>
    <phoneticPr fontId="3"/>
  </si>
  <si>
    <t>OK</t>
    <phoneticPr fontId="3"/>
  </si>
  <si>
    <t>OK</t>
    <phoneticPr fontId="3"/>
  </si>
  <si>
    <t>検算</t>
    <rPh sb="0" eb="2">
      <t>ケンザン</t>
    </rPh>
    <phoneticPr fontId="3"/>
  </si>
  <si>
    <t>OK</t>
    <phoneticPr fontId="3"/>
  </si>
  <si>
    <t>持ち越し在庫</t>
    <rPh sb="0" eb="1">
      <t>モ</t>
    </rPh>
    <rPh sb="2" eb="3">
      <t>コ</t>
    </rPh>
    <rPh sb="4" eb="6">
      <t>ザイコ</t>
    </rPh>
    <phoneticPr fontId="3"/>
  </si>
  <si>
    <t>SELECT * FROM ORG_MAGCRUISE_GAMING_TUTORIAL_CROQUETTE_ACTOR_CROQUETTEFACTORY WHERE pid='proc-20160418-153805-616';</t>
  </si>
  <si>
    <t>proc-20160418-153805-616</t>
  </si>
  <si>
    <t>"PRODUCTION","200","INVENTORYCOST","10","MATERIALCOST","2000","DEMAND","700","ORDEROFPOTATO","700","SALES","600","EARNINGS","36000","MACHININGCOST","4000","PRICE","60","DELIVEREDPOTATO","100","ORDERS","{Shop1=300, Shop2=100}","STOCK","201","PROFIT","29990"</t>
  </si>
  <si>
    <t>"PRODUCTION","1400","INVENTORYCOST","0","MATERIALCOST","14000","DEMAND","600","ORDEROFPOTATO","300","SALES","201","EARNINGS","12060","MACHININGCOST","28000","PRICE","60","DELIVEREDPOTATO","700","ORDERS","{Shop1=400, Shop2=200}","STOCK","1400","PROFIT","-29940"</t>
  </si>
  <si>
    <t>"PRODUCTION","600","INVENTORYCOST","10000","MATERIALCOST","6000","DEMAND","400","ORDEROFPOTATO","100","SALES","400","EARNINGS","24000","MACHININGCOST","12000","PRICE","60","DELIVEREDPOTATO","300","ORDERS","{Shop1=200, Shop2=300}","STOCK","1600","PROFIT","-4000"</t>
  </si>
  <si>
    <t>"PRODUCTION","200","INVENTORYCOST","10000","MATERIALCOST","2000","DEMAND","600","ORDEROFPOTATO","200","SALES","600","EARNINGS","36000","MACHININGCOST","4000","PRICE","60","DELIVEREDPOTATO","100","ORDERS","{Shop1=300, Shop2=400}","STOCK","1200","PROFIT","20000"</t>
  </si>
  <si>
    <t>"PRODUCTION","400","INVENTORYCOST","7000","MATERIALCOST","4000","DEMAND","500","ORDEROFPOTATO","0","SALES","500","EARNINGS","30000","MACHININGCOST","8000","PRICE","60","DELIVEREDPOTATO","200","ORDERS","{}","STOCK","1100","PROFIT","11000"</t>
  </si>
  <si>
    <t>"PRODUCTION","0","INVENTORYCOST","4000","MATERIALCOST","0","DEMAND","700","ORDEROFPOTATO","0","SALES","700","EARNINGS","42000","MACHININGCOST","0","PRICE","60","DELIVEREDPOTATO","0","ORDERS","{}","STOCK","400","PROFIT","38000"</t>
  </si>
  <si>
    <t>"PRODUCTION","0","INVENTORYCOST","0","MATERIALCOST","0","DEMAND","0","ORDEROFPOTATO","0","SALES","0","EARNINGS","0","MACHININGCOST","0","PRICE","60","DELIVEREDPOTATO","0","ORDERS","{}","STOCK","400","PROFIT","0"</t>
  </si>
  <si>
    <t>(11 行, 4 ms)</t>
  </si>
  <si>
    <t>proc-20160418-153805-616</t>
    <phoneticPr fontId="3"/>
  </si>
  <si>
    <t>NUMOFORDER  </t>
  </si>
  <si>
    <t>DELIVERY  </t>
  </si>
  <si>
    <t>proc-20160418-154813-428</t>
  </si>
  <si>
    <t>Shop1</t>
  </si>
  <si>
    <t>Shop2</t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</si>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</sst>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9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9D8"/>
        <bgColor indexed="64"/>
      </patternFill>
    </fill>
  </fills>
  <borders count="4">
    <border>
      <left/>
      <right/>
      <top/>
      <bottom/>
      <diagonal/>
    </border>
    <border>
      <left style="medium">
        <color rgb="FFACA899"/>
      </left>
      <right style="medium">
        <color rgb="FFACA899"/>
      </right>
      <top style="medium">
        <color rgb="FFACA899"/>
      </top>
      <bottom style="medium">
        <color rgb="FFACA899"/>
      </bottom>
      <diagonal/>
    </border>
    <border>
      <left style="medium">
        <color rgb="FFACA899"/>
      </left>
      <right style="medium">
        <color rgb="FFACA899"/>
      </right>
      <top/>
      <bottom/>
      <diagonal/>
    </border>
    <border>
      <left style="medium">
        <color rgb="FFACA899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47" fontId="1" fillId="2" borderId="1" xfId="0" applyNumberFormat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2" fillId="3" borderId="0" xfId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390525</xdr:colOff>
          <xdr:row>16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390525</xdr:colOff>
          <xdr:row>16</xdr:row>
          <xdr:rowOff>57150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447675</xdr:colOff>
          <xdr:row>26</xdr:row>
          <xdr:rowOff>104775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2/query.do?jsessionid=aa19704b868008abf4eab93a6117661b" TargetMode="External"/><Relationship Id="rId13" Type="http://schemas.openxmlformats.org/officeDocument/2006/relationships/hyperlink" Target="http://localhost:8082/query.do?jsessionid=aa19704b868008abf4eab93a6117661b" TargetMode="External"/><Relationship Id="rId18" Type="http://schemas.openxmlformats.org/officeDocument/2006/relationships/hyperlink" Target="http://localhost:8082/query.do?jsessionid=aa19704b868008abf4eab93a6117661b" TargetMode="External"/><Relationship Id="rId26" Type="http://schemas.openxmlformats.org/officeDocument/2006/relationships/hyperlink" Target="http://localhost:8082/query.do?jsessionid=aa19704b868008abf4eab93a6117661b" TargetMode="External"/><Relationship Id="rId39" Type="http://schemas.openxmlformats.org/officeDocument/2006/relationships/hyperlink" Target="http://localhost:8082/query.do?jsessionid=aa19704b868008abf4eab93a6117661b" TargetMode="External"/><Relationship Id="rId3" Type="http://schemas.openxmlformats.org/officeDocument/2006/relationships/hyperlink" Target="http://localhost:8082/query.do?jsessionid=aa19704b868008abf4eab93a6117661b" TargetMode="External"/><Relationship Id="rId21" Type="http://schemas.openxmlformats.org/officeDocument/2006/relationships/hyperlink" Target="http://localhost:8082/query.do?jsessionid=aa19704b868008abf4eab93a6117661b" TargetMode="External"/><Relationship Id="rId34" Type="http://schemas.openxmlformats.org/officeDocument/2006/relationships/hyperlink" Target="http://localhost:8082/query.do?jsessionid=aa19704b868008abf4eab93a6117661b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localhost:8082/query.do?jsessionid=aa19704b868008abf4eab93a6117661b" TargetMode="External"/><Relationship Id="rId12" Type="http://schemas.openxmlformats.org/officeDocument/2006/relationships/hyperlink" Target="http://localhost:8082/query.do?jsessionid=aa19704b868008abf4eab93a6117661b" TargetMode="External"/><Relationship Id="rId17" Type="http://schemas.openxmlformats.org/officeDocument/2006/relationships/hyperlink" Target="http://localhost:8082/query.do?jsessionid=aa19704b868008abf4eab93a6117661b" TargetMode="External"/><Relationship Id="rId25" Type="http://schemas.openxmlformats.org/officeDocument/2006/relationships/hyperlink" Target="http://localhost:8082/query.do?jsessionid=aa19704b868008abf4eab93a6117661b" TargetMode="External"/><Relationship Id="rId33" Type="http://schemas.openxmlformats.org/officeDocument/2006/relationships/hyperlink" Target="http://localhost:8082/query.do?jsessionid=aa19704b868008abf4eab93a6117661b" TargetMode="External"/><Relationship Id="rId38" Type="http://schemas.openxmlformats.org/officeDocument/2006/relationships/hyperlink" Target="http://localhost:8082/query.do?jsessionid=aa19704b868008abf4eab93a6117661b" TargetMode="External"/><Relationship Id="rId46" Type="http://schemas.openxmlformats.org/officeDocument/2006/relationships/image" Target="../media/image2.emf"/><Relationship Id="rId2" Type="http://schemas.openxmlformats.org/officeDocument/2006/relationships/hyperlink" Target="http://localhost:8082/query.do?jsessionid=aa19704b868008abf4eab93a6117661b" TargetMode="External"/><Relationship Id="rId16" Type="http://schemas.openxmlformats.org/officeDocument/2006/relationships/hyperlink" Target="http://localhost:8082/query.do?jsessionid=aa19704b868008abf4eab93a6117661b" TargetMode="External"/><Relationship Id="rId20" Type="http://schemas.openxmlformats.org/officeDocument/2006/relationships/hyperlink" Target="http://localhost:8082/query.do?jsessionid=aa19704b868008abf4eab93a6117661b" TargetMode="External"/><Relationship Id="rId29" Type="http://schemas.openxmlformats.org/officeDocument/2006/relationships/hyperlink" Target="http://localhost:8082/query.do?jsessionid=aa19704b868008abf4eab93a6117661b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localhost:8082/query.do?jsessionid=aa19704b868008abf4eab93a6117661b" TargetMode="External"/><Relationship Id="rId6" Type="http://schemas.openxmlformats.org/officeDocument/2006/relationships/hyperlink" Target="http://localhost:8082/query.do?jsessionid=aa19704b868008abf4eab93a6117661b" TargetMode="External"/><Relationship Id="rId11" Type="http://schemas.openxmlformats.org/officeDocument/2006/relationships/hyperlink" Target="http://localhost:8082/query.do?jsessionid=aa19704b868008abf4eab93a6117661b" TargetMode="External"/><Relationship Id="rId24" Type="http://schemas.openxmlformats.org/officeDocument/2006/relationships/hyperlink" Target="http://localhost:8082/query.do?jsessionid=aa19704b868008abf4eab93a6117661b" TargetMode="External"/><Relationship Id="rId32" Type="http://schemas.openxmlformats.org/officeDocument/2006/relationships/hyperlink" Target="http://localhost:8082/query.do?jsessionid=aa19704b868008abf4eab93a6117661b" TargetMode="External"/><Relationship Id="rId37" Type="http://schemas.openxmlformats.org/officeDocument/2006/relationships/hyperlink" Target="http://localhost:8082/query.do?jsessionid=aa19704b868008abf4eab93a6117661b" TargetMode="External"/><Relationship Id="rId40" Type="http://schemas.openxmlformats.org/officeDocument/2006/relationships/printerSettings" Target="../printerSettings/printerSettings1.bin"/><Relationship Id="rId45" Type="http://schemas.openxmlformats.org/officeDocument/2006/relationships/control" Target="../activeX/activeX2.xml"/><Relationship Id="rId5" Type="http://schemas.openxmlformats.org/officeDocument/2006/relationships/hyperlink" Target="http://localhost:8082/query.do?jsessionid=aa19704b868008abf4eab93a6117661b" TargetMode="External"/><Relationship Id="rId15" Type="http://schemas.openxmlformats.org/officeDocument/2006/relationships/hyperlink" Target="http://localhost:8082/query.do?jsessionid=aa19704b868008abf4eab93a6117661b" TargetMode="External"/><Relationship Id="rId23" Type="http://schemas.openxmlformats.org/officeDocument/2006/relationships/hyperlink" Target="http://localhost:8082/query.do?jsessionid=aa19704b868008abf4eab93a6117661b" TargetMode="External"/><Relationship Id="rId28" Type="http://schemas.openxmlformats.org/officeDocument/2006/relationships/hyperlink" Target="http://localhost:8082/query.do?jsessionid=aa19704b868008abf4eab93a6117661b" TargetMode="External"/><Relationship Id="rId36" Type="http://schemas.openxmlformats.org/officeDocument/2006/relationships/hyperlink" Target="http://localhost:8082/query.do?jsessionid=aa19704b868008abf4eab93a6117661b" TargetMode="External"/><Relationship Id="rId10" Type="http://schemas.openxmlformats.org/officeDocument/2006/relationships/hyperlink" Target="http://localhost:8082/query.do?jsessionid=aa19704b868008abf4eab93a6117661b" TargetMode="External"/><Relationship Id="rId19" Type="http://schemas.openxmlformats.org/officeDocument/2006/relationships/hyperlink" Target="http://localhost:8082/query.do?jsessionid=aa19704b868008abf4eab93a6117661b" TargetMode="External"/><Relationship Id="rId31" Type="http://schemas.openxmlformats.org/officeDocument/2006/relationships/hyperlink" Target="http://localhost:8082/query.do?jsessionid=aa19704b868008abf4eab93a6117661b" TargetMode="External"/><Relationship Id="rId44" Type="http://schemas.openxmlformats.org/officeDocument/2006/relationships/image" Target="../media/image1.emf"/><Relationship Id="rId4" Type="http://schemas.openxmlformats.org/officeDocument/2006/relationships/hyperlink" Target="http://localhost:8082/query.do?jsessionid=aa19704b868008abf4eab93a6117661b" TargetMode="External"/><Relationship Id="rId9" Type="http://schemas.openxmlformats.org/officeDocument/2006/relationships/hyperlink" Target="http://localhost:8082/query.do?jsessionid=aa19704b868008abf4eab93a6117661b" TargetMode="External"/><Relationship Id="rId14" Type="http://schemas.openxmlformats.org/officeDocument/2006/relationships/hyperlink" Target="http://localhost:8082/query.do?jsessionid=aa19704b868008abf4eab93a6117661b" TargetMode="External"/><Relationship Id="rId22" Type="http://schemas.openxmlformats.org/officeDocument/2006/relationships/hyperlink" Target="http://localhost:8082/query.do?jsessionid=aa19704b868008abf4eab93a6117661b" TargetMode="External"/><Relationship Id="rId27" Type="http://schemas.openxmlformats.org/officeDocument/2006/relationships/hyperlink" Target="http://localhost:8082/query.do?jsessionid=aa19704b868008abf4eab93a6117661b" TargetMode="External"/><Relationship Id="rId30" Type="http://schemas.openxmlformats.org/officeDocument/2006/relationships/hyperlink" Target="http://localhost:8082/query.do?jsessionid=aa19704b868008abf4eab93a6117661b" TargetMode="External"/><Relationship Id="rId35" Type="http://schemas.openxmlformats.org/officeDocument/2006/relationships/hyperlink" Target="http://localhost:8082/query.do?jsessionid=aa19704b868008abf4eab93a6117661b" TargetMode="External"/><Relationship Id="rId43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2/query.do?jsessionid=aa19704b868008abf4eab93a6117661b" TargetMode="External"/><Relationship Id="rId13" Type="http://schemas.openxmlformats.org/officeDocument/2006/relationships/hyperlink" Target="http://localhost:8082/query.do?jsessionid=aa19704b868008abf4eab93a6117661b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localhost:8082/query.do?jsessionid=aa19704b868008abf4eab93a6117661b" TargetMode="External"/><Relationship Id="rId7" Type="http://schemas.openxmlformats.org/officeDocument/2006/relationships/hyperlink" Target="http://localhost:8082/query.do?jsessionid=aa19704b868008abf4eab93a6117661b" TargetMode="External"/><Relationship Id="rId12" Type="http://schemas.openxmlformats.org/officeDocument/2006/relationships/hyperlink" Target="http://localhost:8082/query.do?jsessionid=aa19704b868008abf4eab93a6117661b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://localhost:8082/query.do?jsessionid=aa19704b868008abf4eab93a6117661b" TargetMode="External"/><Relationship Id="rId16" Type="http://schemas.openxmlformats.org/officeDocument/2006/relationships/printerSettings" Target="../printerSettings/printerSettings2.bin"/><Relationship Id="rId20" Type="http://schemas.openxmlformats.org/officeDocument/2006/relationships/image" Target="../media/image3.emf"/><Relationship Id="rId1" Type="http://schemas.openxmlformats.org/officeDocument/2006/relationships/hyperlink" Target="http://localhost:8082/query.do?jsessionid=aa19704b868008abf4eab93a6117661b" TargetMode="External"/><Relationship Id="rId6" Type="http://schemas.openxmlformats.org/officeDocument/2006/relationships/hyperlink" Target="http://localhost:8082/query.do?jsessionid=aa19704b868008abf4eab93a6117661b" TargetMode="External"/><Relationship Id="rId11" Type="http://schemas.openxmlformats.org/officeDocument/2006/relationships/hyperlink" Target="http://localhost:8082/query.do?jsessionid=aa19704b868008abf4eab93a6117661b" TargetMode="External"/><Relationship Id="rId5" Type="http://schemas.openxmlformats.org/officeDocument/2006/relationships/hyperlink" Target="http://localhost:8082/query.do?jsessionid=aa19704b868008abf4eab93a6117661b" TargetMode="External"/><Relationship Id="rId15" Type="http://schemas.openxmlformats.org/officeDocument/2006/relationships/hyperlink" Target="http://localhost:8082/query.do?jsessionid=aa19704b868008abf4eab93a6117661b" TargetMode="External"/><Relationship Id="rId10" Type="http://schemas.openxmlformats.org/officeDocument/2006/relationships/hyperlink" Target="http://localhost:8082/query.do?jsessionid=aa19704b868008abf4eab93a6117661b" TargetMode="External"/><Relationship Id="rId19" Type="http://schemas.openxmlformats.org/officeDocument/2006/relationships/control" Target="../activeX/activeX3.xml"/><Relationship Id="rId4" Type="http://schemas.openxmlformats.org/officeDocument/2006/relationships/hyperlink" Target="http://localhost:8082/query.do?jsessionid=aa19704b868008abf4eab93a6117661b" TargetMode="External"/><Relationship Id="rId9" Type="http://schemas.openxmlformats.org/officeDocument/2006/relationships/hyperlink" Target="http://localhost:8082/query.do?jsessionid=aa19704b868008abf4eab93a6117661b" TargetMode="External"/><Relationship Id="rId14" Type="http://schemas.openxmlformats.org/officeDocument/2006/relationships/hyperlink" Target="http://localhost:8082/query.do?jsessionid=aa19704b868008abf4eab93a61176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41"/>
  <sheetViews>
    <sheetView topLeftCell="G1" workbookViewId="0">
      <selection activeCell="L16" sqref="L16"/>
    </sheetView>
  </sheetViews>
  <sheetFormatPr defaultRowHeight="18.75" x14ac:dyDescent="0.4"/>
  <cols>
    <col min="2" max="2" width="9" customWidth="1"/>
    <col min="4" max="4" width="9" customWidth="1"/>
    <col min="12" max="13" width="13.375" customWidth="1"/>
    <col min="18" max="19" width="12.75" customWidth="1"/>
    <col min="26" max="26" width="19.25" customWidth="1"/>
    <col min="27" max="27" width="7.875" customWidth="1"/>
  </cols>
  <sheetData>
    <row r="1" spans="1:27" ht="19.5" thickBot="1" x14ac:dyDescent="0.45">
      <c r="A1" s="1" t="s">
        <v>36</v>
      </c>
    </row>
    <row r="2" spans="1:27" ht="12" customHeight="1" thickBo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38</v>
      </c>
      <c r="M2" s="2" t="s">
        <v>43</v>
      </c>
      <c r="N2" s="2" t="s">
        <v>11</v>
      </c>
      <c r="O2" s="2" t="s">
        <v>41</v>
      </c>
      <c r="P2" s="2" t="s">
        <v>12</v>
      </c>
      <c r="Q2" s="2"/>
      <c r="R2" s="2" t="s">
        <v>13</v>
      </c>
      <c r="S2" s="2" t="s">
        <v>41</v>
      </c>
      <c r="T2" s="2" t="s">
        <v>14</v>
      </c>
      <c r="U2" s="2" t="s">
        <v>15</v>
      </c>
      <c r="V2" s="2" t="s">
        <v>41</v>
      </c>
      <c r="W2" s="2" t="s">
        <v>16</v>
      </c>
      <c r="X2" s="2" t="s">
        <v>41</v>
      </c>
      <c r="Y2" s="2" t="s">
        <v>17</v>
      </c>
      <c r="Z2" s="2" t="s">
        <v>18</v>
      </c>
      <c r="AA2" s="6"/>
    </row>
    <row r="3" spans="1:27" ht="12" customHeight="1" thickBot="1" x14ac:dyDescent="0.45">
      <c r="A3" s="3">
        <v>229</v>
      </c>
      <c r="B3" s="3" t="s">
        <v>45</v>
      </c>
      <c r="C3" s="4">
        <v>42478.651474212966</v>
      </c>
      <c r="D3" s="3">
        <v>0</v>
      </c>
      <c r="E3" s="3" t="s">
        <v>20</v>
      </c>
      <c r="F3" s="3" t="s">
        <v>21</v>
      </c>
      <c r="G3" s="3">
        <v>60</v>
      </c>
      <c r="H3" s="3">
        <v>100</v>
      </c>
      <c r="I3" s="3">
        <v>0</v>
      </c>
      <c r="J3" s="3">
        <v>0</v>
      </c>
      <c r="K3" s="3">
        <v>0</v>
      </c>
      <c r="L3" s="3"/>
      <c r="M3" s="3"/>
      <c r="N3" s="3">
        <v>0</v>
      </c>
      <c r="O3" s="3"/>
      <c r="P3" s="3">
        <v>0</v>
      </c>
      <c r="Q3" s="3"/>
      <c r="R3" s="3">
        <v>0</v>
      </c>
      <c r="S3" s="3"/>
      <c r="T3" s="3">
        <v>0</v>
      </c>
      <c r="U3" s="3">
        <v>0</v>
      </c>
      <c r="V3" s="3"/>
      <c r="W3" s="3">
        <v>0</v>
      </c>
      <c r="X3" s="3"/>
      <c r="Y3" s="3">
        <v>0</v>
      </c>
      <c r="Z3" s="3" t="s">
        <v>22</v>
      </c>
      <c r="AA3" s="5"/>
    </row>
    <row r="4" spans="1:27" ht="12" customHeight="1" thickBot="1" x14ac:dyDescent="0.45">
      <c r="A4" s="3">
        <v>230</v>
      </c>
      <c r="B4" s="3" t="s">
        <v>45</v>
      </c>
      <c r="C4" s="4">
        <v>42478.651474907405</v>
      </c>
      <c r="D4" s="3">
        <v>1</v>
      </c>
      <c r="E4" s="3" t="s">
        <v>20</v>
      </c>
      <c r="F4" s="3" t="s">
        <v>21</v>
      </c>
      <c r="G4" s="3">
        <v>60</v>
      </c>
      <c r="H4" s="3">
        <v>200</v>
      </c>
      <c r="I4" s="3">
        <v>100</v>
      </c>
      <c r="J4" s="3">
        <v>200</v>
      </c>
      <c r="K4" s="3">
        <v>200</v>
      </c>
      <c r="L4" s="3">
        <f>K3+J4-T4</f>
        <v>200</v>
      </c>
      <c r="M4" s="3">
        <f>K4-J4</f>
        <v>0</v>
      </c>
      <c r="N4" s="3">
        <v>4000</v>
      </c>
      <c r="O4" s="3">
        <f>J4*20</f>
        <v>4000</v>
      </c>
      <c r="P4" s="3">
        <v>2000</v>
      </c>
      <c r="Q4" s="3">
        <f>I4*20</f>
        <v>2000</v>
      </c>
      <c r="R4" s="3">
        <v>0</v>
      </c>
      <c r="S4" s="3">
        <f>M4*10</f>
        <v>0</v>
      </c>
      <c r="T4" s="3">
        <v>0</v>
      </c>
      <c r="U4" s="3">
        <v>0</v>
      </c>
      <c r="V4" s="3"/>
      <c r="W4" s="3">
        <v>-6000</v>
      </c>
      <c r="X4" s="3">
        <f>U4-R4-P4-N4</f>
        <v>-6000</v>
      </c>
      <c r="Y4" s="3">
        <v>0</v>
      </c>
      <c r="Z4" s="3" t="s">
        <v>24</v>
      </c>
      <c r="AA4" s="5"/>
    </row>
    <row r="5" spans="1:27" ht="12" customHeight="1" thickBot="1" x14ac:dyDescent="0.45">
      <c r="A5" s="3">
        <v>231</v>
      </c>
      <c r="B5" s="3" t="s">
        <v>45</v>
      </c>
      <c r="C5" s="4">
        <v>42478.651475729166</v>
      </c>
      <c r="D5" s="3">
        <v>2</v>
      </c>
      <c r="E5" s="3" t="s">
        <v>20</v>
      </c>
      <c r="F5" s="3" t="s">
        <v>21</v>
      </c>
      <c r="G5" s="3">
        <v>60</v>
      </c>
      <c r="H5" s="3">
        <v>300</v>
      </c>
      <c r="I5" s="3">
        <v>200</v>
      </c>
      <c r="J5" s="3">
        <v>400</v>
      </c>
      <c r="K5" s="3">
        <v>401</v>
      </c>
      <c r="L5" s="3">
        <f>K4+J5-T5</f>
        <v>401</v>
      </c>
      <c r="M5" s="3">
        <f>K5-J5</f>
        <v>1</v>
      </c>
      <c r="N5" s="3">
        <v>8000</v>
      </c>
      <c r="O5" s="3">
        <f t="shared" ref="O5:O11" si="0">J5*20</f>
        <v>8000</v>
      </c>
      <c r="P5" s="3">
        <v>4000</v>
      </c>
      <c r="Q5" s="3">
        <f t="shared" ref="Q5:Q11" si="1">I5*20</f>
        <v>4000</v>
      </c>
      <c r="R5" s="3">
        <v>10</v>
      </c>
      <c r="S5" s="3">
        <f t="shared" ref="S5:S12" si="2">M5*10</f>
        <v>10</v>
      </c>
      <c r="T5" s="3">
        <v>199</v>
      </c>
      <c r="U5" s="3">
        <v>11940</v>
      </c>
      <c r="V5" s="3">
        <f>T5*60</f>
        <v>11940</v>
      </c>
      <c r="W5" s="3">
        <v>-70</v>
      </c>
      <c r="X5" s="3">
        <f t="shared" ref="X5:X13" si="3">U5-R5-P5-N5</f>
        <v>-70</v>
      </c>
      <c r="Y5" s="3">
        <v>300</v>
      </c>
      <c r="Z5" s="3" t="s">
        <v>26</v>
      </c>
      <c r="AA5" s="5"/>
    </row>
    <row r="6" spans="1:27" ht="12" customHeight="1" thickBot="1" x14ac:dyDescent="0.45">
      <c r="A6" s="3">
        <v>232</v>
      </c>
      <c r="B6" s="3" t="s">
        <v>45</v>
      </c>
      <c r="C6" s="4">
        <v>42478.651476400461</v>
      </c>
      <c r="D6" s="3">
        <v>3</v>
      </c>
      <c r="E6" s="3" t="s">
        <v>20</v>
      </c>
      <c r="F6" s="3" t="s">
        <v>21</v>
      </c>
      <c r="G6" s="3">
        <v>60</v>
      </c>
      <c r="H6" s="3">
        <v>100</v>
      </c>
      <c r="I6" s="3">
        <v>300</v>
      </c>
      <c r="J6" s="3">
        <v>600</v>
      </c>
      <c r="K6" s="3">
        <v>601</v>
      </c>
      <c r="L6" s="3">
        <f t="shared" ref="L6:L13" si="4">K5+J6-T6</f>
        <v>601</v>
      </c>
      <c r="M6" s="3">
        <f t="shared" ref="M6:M13" si="5">K6-J6</f>
        <v>1</v>
      </c>
      <c r="N6" s="3">
        <v>12000</v>
      </c>
      <c r="O6" s="3">
        <f t="shared" si="0"/>
        <v>12000</v>
      </c>
      <c r="P6" s="3">
        <v>6000</v>
      </c>
      <c r="Q6" s="3">
        <f t="shared" si="1"/>
        <v>6000</v>
      </c>
      <c r="R6" s="3">
        <v>10</v>
      </c>
      <c r="S6" s="3">
        <f t="shared" si="2"/>
        <v>10</v>
      </c>
      <c r="T6" s="3">
        <v>400</v>
      </c>
      <c r="U6" s="3">
        <v>24000</v>
      </c>
      <c r="V6" s="3">
        <f t="shared" ref="V6:V13" si="6">T6*60</f>
        <v>24000</v>
      </c>
      <c r="W6" s="3">
        <v>5990</v>
      </c>
      <c r="X6" s="3">
        <f t="shared" si="3"/>
        <v>5990</v>
      </c>
      <c r="Y6" s="3">
        <v>500</v>
      </c>
      <c r="Z6" s="3" t="s">
        <v>28</v>
      </c>
      <c r="AA6" s="5"/>
    </row>
    <row r="7" spans="1:27" ht="12" customHeight="1" thickBot="1" x14ac:dyDescent="0.45">
      <c r="A7" s="3">
        <v>233</v>
      </c>
      <c r="B7" s="3" t="s">
        <v>45</v>
      </c>
      <c r="C7" s="4">
        <v>42478.651477013889</v>
      </c>
      <c r="D7" s="3">
        <v>4</v>
      </c>
      <c r="E7" s="3" t="s">
        <v>20</v>
      </c>
      <c r="F7" s="3" t="s">
        <v>21</v>
      </c>
      <c r="G7" s="3">
        <v>60</v>
      </c>
      <c r="H7" s="3">
        <v>700</v>
      </c>
      <c r="I7" s="3">
        <v>100</v>
      </c>
      <c r="J7" s="3">
        <v>200</v>
      </c>
      <c r="K7" s="3">
        <v>201</v>
      </c>
      <c r="L7" s="3">
        <f t="shared" si="4"/>
        <v>201</v>
      </c>
      <c r="M7" s="3">
        <f t="shared" si="5"/>
        <v>1</v>
      </c>
      <c r="N7" s="3">
        <v>4000</v>
      </c>
      <c r="O7" s="3">
        <f t="shared" si="0"/>
        <v>4000</v>
      </c>
      <c r="P7" s="3">
        <v>2000</v>
      </c>
      <c r="Q7" s="3">
        <f t="shared" si="1"/>
        <v>2000</v>
      </c>
      <c r="R7" s="3">
        <v>10</v>
      </c>
      <c r="S7" s="3">
        <f t="shared" si="2"/>
        <v>10</v>
      </c>
      <c r="T7" s="3">
        <v>600</v>
      </c>
      <c r="U7" s="3">
        <v>36000</v>
      </c>
      <c r="V7" s="3">
        <f t="shared" si="6"/>
        <v>36000</v>
      </c>
      <c r="W7" s="3">
        <v>29990</v>
      </c>
      <c r="X7" s="3">
        <f t="shared" si="3"/>
        <v>29990</v>
      </c>
      <c r="Y7" s="3">
        <v>700</v>
      </c>
      <c r="Z7" s="3" t="s">
        <v>30</v>
      </c>
      <c r="AA7" s="5"/>
    </row>
    <row r="8" spans="1:27" ht="12" customHeight="1" thickBot="1" x14ac:dyDescent="0.45">
      <c r="A8" s="3">
        <v>234</v>
      </c>
      <c r="B8" s="3" t="s">
        <v>45</v>
      </c>
      <c r="C8" s="4">
        <v>42478.651477673608</v>
      </c>
      <c r="D8" s="3">
        <v>5</v>
      </c>
      <c r="E8" s="3" t="s">
        <v>20</v>
      </c>
      <c r="F8" s="3" t="s">
        <v>21</v>
      </c>
      <c r="G8" s="3">
        <v>60</v>
      </c>
      <c r="H8" s="3">
        <v>300</v>
      </c>
      <c r="I8" s="3">
        <v>700</v>
      </c>
      <c r="J8" s="3">
        <v>1400</v>
      </c>
      <c r="K8" s="3">
        <v>1400</v>
      </c>
      <c r="L8" s="3">
        <f t="shared" si="4"/>
        <v>1400</v>
      </c>
      <c r="M8" s="3">
        <f t="shared" si="5"/>
        <v>0</v>
      </c>
      <c r="N8" s="3">
        <v>28000</v>
      </c>
      <c r="O8" s="3">
        <f t="shared" si="0"/>
        <v>28000</v>
      </c>
      <c r="P8" s="3">
        <v>14000</v>
      </c>
      <c r="Q8" s="3">
        <f t="shared" si="1"/>
        <v>14000</v>
      </c>
      <c r="R8" s="3">
        <v>0</v>
      </c>
      <c r="S8" s="3">
        <f t="shared" si="2"/>
        <v>0</v>
      </c>
      <c r="T8" s="3">
        <v>201</v>
      </c>
      <c r="U8" s="3">
        <v>12060</v>
      </c>
      <c r="V8" s="3">
        <f t="shared" si="6"/>
        <v>12060</v>
      </c>
      <c r="W8" s="3">
        <v>-29940</v>
      </c>
      <c r="X8" s="3">
        <f t="shared" si="3"/>
        <v>-29940</v>
      </c>
      <c r="Y8" s="3">
        <v>600</v>
      </c>
      <c r="Z8" s="3" t="s">
        <v>31</v>
      </c>
      <c r="AA8" s="5"/>
    </row>
    <row r="9" spans="1:27" ht="12" customHeight="1" thickBot="1" x14ac:dyDescent="0.45">
      <c r="A9" s="3">
        <v>235</v>
      </c>
      <c r="B9" s="3" t="s">
        <v>45</v>
      </c>
      <c r="C9" s="4">
        <v>42478.651478333333</v>
      </c>
      <c r="D9" s="3">
        <v>6</v>
      </c>
      <c r="E9" s="3" t="s">
        <v>20</v>
      </c>
      <c r="F9" s="3" t="s">
        <v>21</v>
      </c>
      <c r="G9" s="3">
        <v>60</v>
      </c>
      <c r="H9" s="3">
        <v>100</v>
      </c>
      <c r="I9" s="3">
        <v>300</v>
      </c>
      <c r="J9" s="3">
        <v>600</v>
      </c>
      <c r="K9" s="3">
        <v>1600</v>
      </c>
      <c r="L9" s="3">
        <f t="shared" si="4"/>
        <v>1600</v>
      </c>
      <c r="M9" s="3">
        <f t="shared" si="5"/>
        <v>1000</v>
      </c>
      <c r="N9" s="3">
        <v>12000</v>
      </c>
      <c r="O9" s="3">
        <f t="shared" si="0"/>
        <v>12000</v>
      </c>
      <c r="P9" s="3">
        <v>6000</v>
      </c>
      <c r="Q9" s="3">
        <f t="shared" si="1"/>
        <v>6000</v>
      </c>
      <c r="R9" s="3">
        <v>10000</v>
      </c>
      <c r="S9" s="3">
        <f t="shared" si="2"/>
        <v>10000</v>
      </c>
      <c r="T9" s="3">
        <v>400</v>
      </c>
      <c r="U9" s="3">
        <v>24000</v>
      </c>
      <c r="V9" s="3">
        <f t="shared" si="6"/>
        <v>24000</v>
      </c>
      <c r="W9" s="3">
        <v>-4000</v>
      </c>
      <c r="X9" s="3">
        <f t="shared" si="3"/>
        <v>-4000</v>
      </c>
      <c r="Y9" s="3">
        <v>400</v>
      </c>
      <c r="Z9" s="3" t="s">
        <v>32</v>
      </c>
      <c r="AA9" s="5"/>
    </row>
    <row r="10" spans="1:27" ht="12" customHeight="1" thickBot="1" x14ac:dyDescent="0.45">
      <c r="A10" s="3">
        <v>236</v>
      </c>
      <c r="B10" s="3" t="s">
        <v>45</v>
      </c>
      <c r="C10" s="4">
        <v>42478.651479236112</v>
      </c>
      <c r="D10" s="3">
        <v>7</v>
      </c>
      <c r="E10" s="3" t="s">
        <v>20</v>
      </c>
      <c r="F10" s="3" t="s">
        <v>21</v>
      </c>
      <c r="G10" s="3">
        <v>60</v>
      </c>
      <c r="H10" s="3">
        <v>200</v>
      </c>
      <c r="I10" s="3">
        <v>100</v>
      </c>
      <c r="J10" s="3">
        <v>200</v>
      </c>
      <c r="K10" s="3">
        <v>1200</v>
      </c>
      <c r="L10" s="3">
        <f t="shared" si="4"/>
        <v>1200</v>
      </c>
      <c r="M10" s="3">
        <f t="shared" si="5"/>
        <v>1000</v>
      </c>
      <c r="N10" s="3">
        <v>4000</v>
      </c>
      <c r="O10" s="3">
        <f t="shared" si="0"/>
        <v>4000</v>
      </c>
      <c r="P10" s="3">
        <v>2000</v>
      </c>
      <c r="Q10" s="3">
        <f t="shared" si="1"/>
        <v>2000</v>
      </c>
      <c r="R10" s="3">
        <v>10000</v>
      </c>
      <c r="S10" s="3">
        <f t="shared" si="2"/>
        <v>10000</v>
      </c>
      <c r="T10" s="3">
        <v>600</v>
      </c>
      <c r="U10" s="3">
        <v>36000</v>
      </c>
      <c r="V10" s="3">
        <f t="shared" si="6"/>
        <v>36000</v>
      </c>
      <c r="W10" s="3">
        <v>20000</v>
      </c>
      <c r="X10" s="3">
        <f t="shared" si="3"/>
        <v>20000</v>
      </c>
      <c r="Y10" s="3">
        <v>600</v>
      </c>
      <c r="Z10" s="3" t="s">
        <v>33</v>
      </c>
      <c r="AA10" s="5"/>
    </row>
    <row r="11" spans="1:27" ht="12" customHeight="1" thickBot="1" x14ac:dyDescent="0.45">
      <c r="A11" s="3">
        <v>237</v>
      </c>
      <c r="B11" s="3" t="s">
        <v>45</v>
      </c>
      <c r="C11" s="4">
        <v>42478.651479675929</v>
      </c>
      <c r="D11" s="3">
        <v>8</v>
      </c>
      <c r="E11" s="3" t="s">
        <v>20</v>
      </c>
      <c r="F11" s="3" t="s">
        <v>21</v>
      </c>
      <c r="G11" s="3">
        <v>60</v>
      </c>
      <c r="H11" s="3">
        <v>0</v>
      </c>
      <c r="I11" s="3">
        <v>200</v>
      </c>
      <c r="J11" s="3">
        <v>400</v>
      </c>
      <c r="K11" s="3">
        <v>1100</v>
      </c>
      <c r="L11" s="3">
        <f t="shared" si="4"/>
        <v>1100</v>
      </c>
      <c r="M11" s="3">
        <f t="shared" si="5"/>
        <v>700</v>
      </c>
      <c r="N11" s="3">
        <v>8000</v>
      </c>
      <c r="O11" s="3">
        <f t="shared" si="0"/>
        <v>8000</v>
      </c>
      <c r="P11" s="3">
        <v>4000</v>
      </c>
      <c r="Q11" s="3">
        <f t="shared" si="1"/>
        <v>4000</v>
      </c>
      <c r="R11" s="3">
        <v>7000</v>
      </c>
      <c r="S11" s="3">
        <f t="shared" si="2"/>
        <v>7000</v>
      </c>
      <c r="T11" s="3">
        <v>500</v>
      </c>
      <c r="U11" s="3">
        <v>30000</v>
      </c>
      <c r="V11" s="3">
        <f t="shared" si="6"/>
        <v>30000</v>
      </c>
      <c r="W11" s="3">
        <v>11000</v>
      </c>
      <c r="X11" s="3">
        <f t="shared" si="3"/>
        <v>11000</v>
      </c>
      <c r="Y11" s="3">
        <v>500</v>
      </c>
      <c r="Z11" s="3" t="s">
        <v>34</v>
      </c>
      <c r="AA11" s="5"/>
    </row>
    <row r="12" spans="1:27" ht="12" customHeight="1" thickBot="1" x14ac:dyDescent="0.45">
      <c r="A12" s="3">
        <v>238</v>
      </c>
      <c r="B12" s="3" t="s">
        <v>45</v>
      </c>
      <c r="C12" s="4">
        <v>42478.651480127315</v>
      </c>
      <c r="D12" s="3">
        <v>9</v>
      </c>
      <c r="E12" s="3" t="s">
        <v>20</v>
      </c>
      <c r="F12" s="3" t="s">
        <v>21</v>
      </c>
      <c r="G12" s="3">
        <v>60</v>
      </c>
      <c r="H12" s="3">
        <v>0</v>
      </c>
      <c r="I12" s="3">
        <v>0</v>
      </c>
      <c r="J12" s="3">
        <v>0</v>
      </c>
      <c r="K12" s="3">
        <v>400</v>
      </c>
      <c r="L12" s="3">
        <f t="shared" si="4"/>
        <v>400</v>
      </c>
      <c r="M12" s="3">
        <f t="shared" si="5"/>
        <v>400</v>
      </c>
      <c r="N12" s="3">
        <v>0</v>
      </c>
      <c r="O12" s="3"/>
      <c r="P12" s="3">
        <v>0</v>
      </c>
      <c r="Q12" s="3"/>
      <c r="R12" s="3">
        <v>4000</v>
      </c>
      <c r="S12" s="3">
        <f t="shared" si="2"/>
        <v>4000</v>
      </c>
      <c r="T12" s="3">
        <v>700</v>
      </c>
      <c r="U12" s="3">
        <v>42000</v>
      </c>
      <c r="V12" s="3">
        <f t="shared" si="6"/>
        <v>42000</v>
      </c>
      <c r="W12" s="3">
        <v>38000</v>
      </c>
      <c r="X12" s="3">
        <f t="shared" si="3"/>
        <v>38000</v>
      </c>
      <c r="Y12" s="3">
        <v>700</v>
      </c>
      <c r="Z12" s="3" t="s">
        <v>34</v>
      </c>
      <c r="AA12" s="5"/>
    </row>
    <row r="13" spans="1:27" ht="12" customHeight="1" thickBot="1" x14ac:dyDescent="0.45">
      <c r="A13" s="3">
        <v>239</v>
      </c>
      <c r="B13" s="3" t="s">
        <v>45</v>
      </c>
      <c r="C13" s="4">
        <v>42478.651480486114</v>
      </c>
      <c r="D13" s="3">
        <v>10</v>
      </c>
      <c r="E13" s="3" t="s">
        <v>20</v>
      </c>
      <c r="F13" s="3" t="s">
        <v>21</v>
      </c>
      <c r="G13" s="3">
        <v>60</v>
      </c>
      <c r="H13" s="3">
        <v>0</v>
      </c>
      <c r="I13" s="3">
        <v>0</v>
      </c>
      <c r="J13" s="3">
        <v>0</v>
      </c>
      <c r="K13" s="3">
        <v>400</v>
      </c>
      <c r="L13" s="3">
        <f t="shared" si="4"/>
        <v>400</v>
      </c>
      <c r="M13" s="3">
        <f t="shared" si="5"/>
        <v>400</v>
      </c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>
        <v>0</v>
      </c>
      <c r="V13" s="3">
        <f t="shared" si="6"/>
        <v>0</v>
      </c>
      <c r="W13" s="3">
        <v>0</v>
      </c>
      <c r="X13" s="3">
        <f t="shared" si="3"/>
        <v>0</v>
      </c>
      <c r="Y13" s="3">
        <v>0</v>
      </c>
      <c r="Z13" s="3" t="s">
        <v>34</v>
      </c>
      <c r="AA13" s="5"/>
    </row>
    <row r="14" spans="1:27" x14ac:dyDescent="0.4">
      <c r="A14" s="1" t="s">
        <v>37</v>
      </c>
    </row>
    <row r="15" spans="1:27" x14ac:dyDescent="0.4">
      <c r="A15" s="1"/>
      <c r="H15" t="s">
        <v>35</v>
      </c>
      <c r="I15" t="s">
        <v>35</v>
      </c>
      <c r="J15" t="s">
        <v>35</v>
      </c>
      <c r="K15" t="s">
        <v>35</v>
      </c>
      <c r="L15" t="s">
        <v>39</v>
      </c>
      <c r="N15" t="s">
        <v>40</v>
      </c>
      <c r="O15" t="s">
        <v>35</v>
      </c>
      <c r="P15" t="s">
        <v>35</v>
      </c>
      <c r="Q15" t="s">
        <v>42</v>
      </c>
      <c r="R15" t="s">
        <v>35</v>
      </c>
      <c r="S15" t="s">
        <v>35</v>
      </c>
      <c r="T15" t="s">
        <v>35</v>
      </c>
      <c r="U15" t="s">
        <v>39</v>
      </c>
    </row>
    <row r="16" spans="1:27" x14ac:dyDescent="0.4">
      <c r="A16" s="1"/>
    </row>
    <row r="28" spans="5:27" ht="19.5" thickBot="1" x14ac:dyDescent="0.45">
      <c r="E28" s="1" t="s">
        <v>44</v>
      </c>
    </row>
    <row r="29" spans="5:27" ht="57" thickBot="1" x14ac:dyDescent="0.45">
      <c r="E29" s="2" t="s">
        <v>0</v>
      </c>
      <c r="F29" s="2" t="s">
        <v>1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L29" s="2" t="s">
        <v>7</v>
      </c>
      <c r="M29" s="2" t="s">
        <v>8</v>
      </c>
      <c r="N29" s="2" t="s">
        <v>9</v>
      </c>
      <c r="O29" s="2" t="s">
        <v>10</v>
      </c>
      <c r="P29" s="2" t="s">
        <v>11</v>
      </c>
      <c r="Q29" s="2" t="s">
        <v>12</v>
      </c>
      <c r="R29" s="2" t="s">
        <v>13</v>
      </c>
      <c r="S29" s="2"/>
      <c r="T29" s="2" t="s">
        <v>14</v>
      </c>
      <c r="U29" s="2" t="s">
        <v>15</v>
      </c>
      <c r="V29" s="2"/>
      <c r="W29" s="2" t="s">
        <v>16</v>
      </c>
      <c r="X29" s="2"/>
      <c r="Y29" s="2" t="s">
        <v>17</v>
      </c>
      <c r="Z29" s="2" t="s">
        <v>18</v>
      </c>
      <c r="AA29" s="2" t="s">
        <v>19</v>
      </c>
    </row>
    <row r="30" spans="5:27" ht="324.75" thickBot="1" x14ac:dyDescent="0.45">
      <c r="E30" s="3">
        <v>229</v>
      </c>
      <c r="F30" s="3" t="s">
        <v>54</v>
      </c>
      <c r="G30" s="4">
        <v>42478.651474212966</v>
      </c>
      <c r="H30" s="3">
        <v>0</v>
      </c>
      <c r="I30" s="3" t="s">
        <v>20</v>
      </c>
      <c r="J30" s="3" t="s">
        <v>21</v>
      </c>
      <c r="K30" s="3">
        <v>60</v>
      </c>
      <c r="L30" s="3">
        <v>100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/>
      <c r="T30" s="3">
        <v>0</v>
      </c>
      <c r="U30" s="3">
        <v>0</v>
      </c>
      <c r="V30" s="3"/>
      <c r="W30" s="3">
        <v>0</v>
      </c>
      <c r="X30" s="3"/>
      <c r="Y30" s="3">
        <v>0</v>
      </c>
      <c r="Z30" s="3" t="s">
        <v>22</v>
      </c>
      <c r="AA30" s="3" t="s">
        <v>23</v>
      </c>
    </row>
    <row r="31" spans="5:27" ht="360.75" thickBot="1" x14ac:dyDescent="0.45">
      <c r="E31" s="3">
        <v>230</v>
      </c>
      <c r="F31" s="3" t="s">
        <v>45</v>
      </c>
      <c r="G31" s="4">
        <v>42478.651474907405</v>
      </c>
      <c r="H31" s="3">
        <v>1</v>
      </c>
      <c r="I31" s="3" t="s">
        <v>20</v>
      </c>
      <c r="J31" s="3" t="s">
        <v>21</v>
      </c>
      <c r="K31" s="3">
        <v>60</v>
      </c>
      <c r="L31" s="3">
        <v>200</v>
      </c>
      <c r="M31" s="3">
        <v>100</v>
      </c>
      <c r="N31" s="3">
        <v>200</v>
      </c>
      <c r="O31" s="3">
        <v>200</v>
      </c>
      <c r="P31" s="3">
        <v>4000</v>
      </c>
      <c r="Q31" s="3">
        <v>2000</v>
      </c>
      <c r="R31" s="3">
        <v>0</v>
      </c>
      <c r="S31" s="3"/>
      <c r="T31" s="3">
        <v>0</v>
      </c>
      <c r="U31" s="3">
        <v>0</v>
      </c>
      <c r="V31" s="3"/>
      <c r="W31" s="3">
        <v>-6000</v>
      </c>
      <c r="X31" s="3"/>
      <c r="Y31" s="3">
        <v>0</v>
      </c>
      <c r="Z31" s="3" t="s">
        <v>24</v>
      </c>
      <c r="AA31" s="3" t="s">
        <v>25</v>
      </c>
    </row>
    <row r="32" spans="5:27" ht="360.75" thickBot="1" x14ac:dyDescent="0.45">
      <c r="E32" s="3">
        <v>231</v>
      </c>
      <c r="F32" s="3" t="s">
        <v>45</v>
      </c>
      <c r="G32" s="4">
        <v>42478.651475729166</v>
      </c>
      <c r="H32" s="3">
        <v>2</v>
      </c>
      <c r="I32" s="3" t="s">
        <v>20</v>
      </c>
      <c r="J32" s="3" t="s">
        <v>21</v>
      </c>
      <c r="K32" s="3">
        <v>60</v>
      </c>
      <c r="L32" s="3">
        <v>300</v>
      </c>
      <c r="M32" s="3">
        <v>200</v>
      </c>
      <c r="N32" s="3">
        <v>400</v>
      </c>
      <c r="O32" s="3">
        <v>401</v>
      </c>
      <c r="P32" s="3">
        <v>8000</v>
      </c>
      <c r="Q32" s="3">
        <v>4000</v>
      </c>
      <c r="R32" s="3">
        <v>10</v>
      </c>
      <c r="S32" s="3"/>
      <c r="T32" s="3">
        <v>199</v>
      </c>
      <c r="U32" s="3">
        <v>11940</v>
      </c>
      <c r="V32" s="3"/>
      <c r="W32" s="3">
        <v>-70</v>
      </c>
      <c r="X32" s="3"/>
      <c r="Y32" s="3">
        <v>300</v>
      </c>
      <c r="Z32" s="3" t="s">
        <v>26</v>
      </c>
      <c r="AA32" s="3" t="s">
        <v>27</v>
      </c>
    </row>
    <row r="33" spans="5:27" ht="360.75" thickBot="1" x14ac:dyDescent="0.45">
      <c r="E33" s="3">
        <v>232</v>
      </c>
      <c r="F33" s="3" t="s">
        <v>45</v>
      </c>
      <c r="G33" s="4">
        <v>42478.651476400461</v>
      </c>
      <c r="H33" s="3">
        <v>3</v>
      </c>
      <c r="I33" s="3" t="s">
        <v>20</v>
      </c>
      <c r="J33" s="3" t="s">
        <v>21</v>
      </c>
      <c r="K33" s="3">
        <v>60</v>
      </c>
      <c r="L33" s="3">
        <v>100</v>
      </c>
      <c r="M33" s="3">
        <v>300</v>
      </c>
      <c r="N33" s="3">
        <v>600</v>
      </c>
      <c r="O33" s="3">
        <v>601</v>
      </c>
      <c r="P33" s="3">
        <v>12000</v>
      </c>
      <c r="Q33" s="3">
        <v>6000</v>
      </c>
      <c r="R33" s="3">
        <v>10</v>
      </c>
      <c r="S33" s="3"/>
      <c r="T33" s="3">
        <v>400</v>
      </c>
      <c r="U33" s="3">
        <v>24000</v>
      </c>
      <c r="V33" s="3"/>
      <c r="W33" s="3">
        <v>5990</v>
      </c>
      <c r="X33" s="3"/>
      <c r="Y33" s="3">
        <v>500</v>
      </c>
      <c r="Z33" s="3" t="s">
        <v>28</v>
      </c>
      <c r="AA33" s="3" t="s">
        <v>29</v>
      </c>
    </row>
    <row r="34" spans="5:27" ht="360.75" thickBot="1" x14ac:dyDescent="0.45">
      <c r="E34" s="3">
        <v>233</v>
      </c>
      <c r="F34" s="3" t="s">
        <v>45</v>
      </c>
      <c r="G34" s="4">
        <v>42478.651477013889</v>
      </c>
      <c r="H34" s="3">
        <v>4</v>
      </c>
      <c r="I34" s="3" t="s">
        <v>20</v>
      </c>
      <c r="J34" s="3" t="s">
        <v>21</v>
      </c>
      <c r="K34" s="3">
        <v>60</v>
      </c>
      <c r="L34" s="3">
        <v>700</v>
      </c>
      <c r="M34" s="3">
        <v>100</v>
      </c>
      <c r="N34" s="3">
        <v>200</v>
      </c>
      <c r="O34" s="3">
        <v>201</v>
      </c>
      <c r="P34" s="3">
        <v>4000</v>
      </c>
      <c r="Q34" s="3">
        <v>2000</v>
      </c>
      <c r="R34" s="3">
        <v>10</v>
      </c>
      <c r="S34" s="3"/>
      <c r="T34" s="3">
        <v>600</v>
      </c>
      <c r="U34" s="3">
        <v>36000</v>
      </c>
      <c r="V34" s="3"/>
      <c r="W34" s="3">
        <v>29990</v>
      </c>
      <c r="X34" s="3"/>
      <c r="Y34" s="3">
        <v>700</v>
      </c>
      <c r="Z34" s="3" t="s">
        <v>30</v>
      </c>
      <c r="AA34" s="3" t="s">
        <v>46</v>
      </c>
    </row>
    <row r="35" spans="5:27" ht="372.75" thickBot="1" x14ac:dyDescent="0.45">
      <c r="E35" s="3">
        <v>234</v>
      </c>
      <c r="F35" s="3" t="s">
        <v>45</v>
      </c>
      <c r="G35" s="4">
        <v>42478.651477673608</v>
      </c>
      <c r="H35" s="3">
        <v>5</v>
      </c>
      <c r="I35" s="3" t="s">
        <v>20</v>
      </c>
      <c r="J35" s="3" t="s">
        <v>21</v>
      </c>
      <c r="K35" s="3">
        <v>60</v>
      </c>
      <c r="L35" s="3">
        <v>300</v>
      </c>
      <c r="M35" s="3">
        <v>700</v>
      </c>
      <c r="N35" s="3">
        <v>1400</v>
      </c>
      <c r="O35" s="3">
        <v>1400</v>
      </c>
      <c r="P35" s="3">
        <v>28000</v>
      </c>
      <c r="Q35" s="3">
        <v>14000</v>
      </c>
      <c r="R35" s="3">
        <v>0</v>
      </c>
      <c r="S35" s="3"/>
      <c r="T35" s="3">
        <v>201</v>
      </c>
      <c r="U35" s="3">
        <v>12060</v>
      </c>
      <c r="V35" s="3"/>
      <c r="W35" s="3">
        <v>-29940</v>
      </c>
      <c r="X35" s="3"/>
      <c r="Y35" s="3">
        <v>600</v>
      </c>
      <c r="Z35" s="3" t="s">
        <v>31</v>
      </c>
      <c r="AA35" s="3" t="s">
        <v>47</v>
      </c>
    </row>
    <row r="36" spans="5:27" ht="372.75" thickBot="1" x14ac:dyDescent="0.45">
      <c r="E36" s="3">
        <v>235</v>
      </c>
      <c r="F36" s="3" t="s">
        <v>45</v>
      </c>
      <c r="G36" s="4">
        <v>42478.651478333333</v>
      </c>
      <c r="H36" s="3">
        <v>6</v>
      </c>
      <c r="I36" s="3" t="s">
        <v>20</v>
      </c>
      <c r="J36" s="3" t="s">
        <v>21</v>
      </c>
      <c r="K36" s="3">
        <v>60</v>
      </c>
      <c r="L36" s="3">
        <v>100</v>
      </c>
      <c r="M36" s="3">
        <v>300</v>
      </c>
      <c r="N36" s="3">
        <v>600</v>
      </c>
      <c r="O36" s="3">
        <v>1600</v>
      </c>
      <c r="P36" s="3">
        <v>12000</v>
      </c>
      <c r="Q36" s="3">
        <v>6000</v>
      </c>
      <c r="R36" s="3">
        <v>10000</v>
      </c>
      <c r="S36" s="3"/>
      <c r="T36" s="3">
        <v>400</v>
      </c>
      <c r="U36" s="3">
        <v>24000</v>
      </c>
      <c r="V36" s="3"/>
      <c r="W36" s="3">
        <v>-4000</v>
      </c>
      <c r="X36" s="3"/>
      <c r="Y36" s="3">
        <v>400</v>
      </c>
      <c r="Z36" s="3" t="s">
        <v>32</v>
      </c>
      <c r="AA36" s="3" t="s">
        <v>48</v>
      </c>
    </row>
    <row r="37" spans="5:27" ht="372.75" thickBot="1" x14ac:dyDescent="0.45">
      <c r="E37" s="3">
        <v>236</v>
      </c>
      <c r="F37" s="3" t="s">
        <v>45</v>
      </c>
      <c r="G37" s="4">
        <v>42478.651479236112</v>
      </c>
      <c r="H37" s="3">
        <v>7</v>
      </c>
      <c r="I37" s="3" t="s">
        <v>20</v>
      </c>
      <c r="J37" s="3" t="s">
        <v>21</v>
      </c>
      <c r="K37" s="3">
        <v>60</v>
      </c>
      <c r="L37" s="3">
        <v>200</v>
      </c>
      <c r="M37" s="3">
        <v>100</v>
      </c>
      <c r="N37" s="3">
        <v>200</v>
      </c>
      <c r="O37" s="3">
        <v>1200</v>
      </c>
      <c r="P37" s="3">
        <v>4000</v>
      </c>
      <c r="Q37" s="3">
        <v>2000</v>
      </c>
      <c r="R37" s="3">
        <v>10000</v>
      </c>
      <c r="S37" s="3"/>
      <c r="T37" s="3">
        <v>600</v>
      </c>
      <c r="U37" s="3">
        <v>36000</v>
      </c>
      <c r="V37" s="3"/>
      <c r="W37" s="3">
        <v>20000</v>
      </c>
      <c r="X37" s="3"/>
      <c r="Y37" s="3">
        <v>600</v>
      </c>
      <c r="Z37" s="3" t="s">
        <v>33</v>
      </c>
      <c r="AA37" s="3" t="s">
        <v>49</v>
      </c>
    </row>
    <row r="38" spans="5:27" ht="324.75" thickBot="1" x14ac:dyDescent="0.45">
      <c r="E38" s="3">
        <v>237</v>
      </c>
      <c r="F38" s="3" t="s">
        <v>45</v>
      </c>
      <c r="G38" s="4">
        <v>42478.651479675929</v>
      </c>
      <c r="H38" s="3">
        <v>8</v>
      </c>
      <c r="I38" s="3" t="s">
        <v>20</v>
      </c>
      <c r="J38" s="3" t="s">
        <v>21</v>
      </c>
      <c r="K38" s="3">
        <v>60</v>
      </c>
      <c r="L38" s="3">
        <v>0</v>
      </c>
      <c r="M38" s="3">
        <v>200</v>
      </c>
      <c r="N38" s="3">
        <v>400</v>
      </c>
      <c r="O38" s="3">
        <v>1100</v>
      </c>
      <c r="P38" s="3">
        <v>8000</v>
      </c>
      <c r="Q38" s="3">
        <v>4000</v>
      </c>
      <c r="R38" s="3">
        <v>7000</v>
      </c>
      <c r="S38" s="3"/>
      <c r="T38" s="3">
        <v>500</v>
      </c>
      <c r="U38" s="3">
        <v>30000</v>
      </c>
      <c r="V38" s="3"/>
      <c r="W38" s="3">
        <v>11000</v>
      </c>
      <c r="X38" s="3"/>
      <c r="Y38" s="3">
        <v>500</v>
      </c>
      <c r="Z38" s="3" t="s">
        <v>34</v>
      </c>
      <c r="AA38" s="3" t="s">
        <v>50</v>
      </c>
    </row>
    <row r="39" spans="5:27" ht="312.75" thickBot="1" x14ac:dyDescent="0.45">
      <c r="E39" s="3">
        <v>238</v>
      </c>
      <c r="F39" s="3" t="s">
        <v>45</v>
      </c>
      <c r="G39" s="4">
        <v>42478.651480127315</v>
      </c>
      <c r="H39" s="3">
        <v>9</v>
      </c>
      <c r="I39" s="3" t="s">
        <v>20</v>
      </c>
      <c r="J39" s="3" t="s">
        <v>21</v>
      </c>
      <c r="K39" s="3">
        <v>60</v>
      </c>
      <c r="L39" s="3">
        <v>0</v>
      </c>
      <c r="M39" s="3">
        <v>0</v>
      </c>
      <c r="N39" s="3">
        <v>0</v>
      </c>
      <c r="O39" s="3">
        <v>400</v>
      </c>
      <c r="P39" s="3">
        <v>0</v>
      </c>
      <c r="Q39" s="3">
        <v>0</v>
      </c>
      <c r="R39" s="3">
        <v>4000</v>
      </c>
      <c r="S39" s="3"/>
      <c r="T39" s="3">
        <v>700</v>
      </c>
      <c r="U39" s="3">
        <v>42000</v>
      </c>
      <c r="V39" s="3"/>
      <c r="W39" s="3">
        <v>38000</v>
      </c>
      <c r="X39" s="3"/>
      <c r="Y39" s="3">
        <v>700</v>
      </c>
      <c r="Z39" s="3" t="s">
        <v>34</v>
      </c>
      <c r="AA39" s="3" t="s">
        <v>51</v>
      </c>
    </row>
    <row r="40" spans="5:27" ht="300.75" thickBot="1" x14ac:dyDescent="0.45">
      <c r="E40" s="3">
        <v>239</v>
      </c>
      <c r="F40" s="3" t="s">
        <v>45</v>
      </c>
      <c r="G40" s="4">
        <v>42478.651480486114</v>
      </c>
      <c r="H40" s="3">
        <v>10</v>
      </c>
      <c r="I40" s="3" t="s">
        <v>20</v>
      </c>
      <c r="J40" s="3" t="s">
        <v>21</v>
      </c>
      <c r="K40" s="3">
        <v>60</v>
      </c>
      <c r="L40" s="3">
        <v>0</v>
      </c>
      <c r="M40" s="3">
        <v>0</v>
      </c>
      <c r="N40" s="3">
        <v>0</v>
      </c>
      <c r="O40" s="3">
        <v>400</v>
      </c>
      <c r="P40" s="3">
        <v>0</v>
      </c>
      <c r="Q40" s="3">
        <v>0</v>
      </c>
      <c r="R40" s="3">
        <v>0</v>
      </c>
      <c r="S40" s="3"/>
      <c r="T40" s="3">
        <v>0</v>
      </c>
      <c r="U40" s="3">
        <v>0</v>
      </c>
      <c r="V40" s="3"/>
      <c r="W40" s="3">
        <v>0</v>
      </c>
      <c r="X40" s="3"/>
      <c r="Y40" s="3">
        <v>0</v>
      </c>
      <c r="Z40" s="3" t="s">
        <v>34</v>
      </c>
      <c r="AA40" s="3" t="s">
        <v>52</v>
      </c>
    </row>
    <row r="41" spans="5:27" x14ac:dyDescent="0.4">
      <c r="E41" s="1" t="s">
        <v>53</v>
      </c>
    </row>
  </sheetData>
  <phoneticPr fontId="3"/>
  <hyperlinks>
    <hyperlink ref="A2" r:id="rId1" display="http://localhost:8082/query.do?jsessionid=aa19704b868008abf4eab93a6117661b"/>
    <hyperlink ref="B2" r:id="rId2" display="http://localhost:8082/query.do?jsessionid=aa19704b868008abf4eab93a6117661b"/>
    <hyperlink ref="C2" r:id="rId3" display="http://localhost:8082/query.do?jsessionid=aa19704b868008abf4eab93a6117661b"/>
    <hyperlink ref="D2" r:id="rId4" display="http://localhost:8082/query.do?jsessionid=aa19704b868008abf4eab93a6117661b"/>
    <hyperlink ref="E2" r:id="rId5" display="http://localhost:8082/query.do?jsessionid=aa19704b868008abf4eab93a6117661b"/>
    <hyperlink ref="F2" r:id="rId6" display="http://localhost:8082/query.do?jsessionid=aa19704b868008abf4eab93a6117661b"/>
    <hyperlink ref="G2" r:id="rId7" display="http://localhost:8082/query.do?jsessionid=aa19704b868008abf4eab93a6117661b"/>
    <hyperlink ref="H2" r:id="rId8" display="http://localhost:8082/query.do?jsessionid=aa19704b868008abf4eab93a6117661b"/>
    <hyperlink ref="I2" r:id="rId9" display="http://localhost:8082/query.do?jsessionid=aa19704b868008abf4eab93a6117661b"/>
    <hyperlink ref="J2" r:id="rId10" display="http://localhost:8082/query.do?jsessionid=aa19704b868008abf4eab93a6117661b"/>
    <hyperlink ref="K2" r:id="rId11" display="http://localhost:8082/query.do?jsessionid=aa19704b868008abf4eab93a6117661b"/>
    <hyperlink ref="N2" r:id="rId12" display="http://localhost:8082/query.do?jsessionid=aa19704b868008abf4eab93a6117661b"/>
    <hyperlink ref="P2" r:id="rId13" display="http://localhost:8082/query.do?jsessionid=aa19704b868008abf4eab93a6117661b"/>
    <hyperlink ref="R2" r:id="rId14" display="http://localhost:8082/query.do?jsessionid=aa19704b868008abf4eab93a6117661b"/>
    <hyperlink ref="T2" r:id="rId15" display="http://localhost:8082/query.do?jsessionid=aa19704b868008abf4eab93a6117661b"/>
    <hyperlink ref="U2" r:id="rId16" display="http://localhost:8082/query.do?jsessionid=aa19704b868008abf4eab93a6117661b"/>
    <hyperlink ref="W2" r:id="rId17" display="http://localhost:8082/query.do?jsessionid=aa19704b868008abf4eab93a6117661b"/>
    <hyperlink ref="Y2" r:id="rId18" display="http://localhost:8082/query.do?jsessionid=aa19704b868008abf4eab93a6117661b"/>
    <hyperlink ref="Z2" r:id="rId19" display="http://localhost:8082/query.do?jsessionid=aa19704b868008abf4eab93a6117661b"/>
    <hyperlink ref="AA29" r:id="rId20" display="http://localhost:8082/query.do?jsessionid=aa19704b868008abf4eab93a6117661b"/>
    <hyperlink ref="Z29" r:id="rId21" display="http://localhost:8082/query.do?jsessionid=aa19704b868008abf4eab93a6117661b"/>
    <hyperlink ref="Y29" r:id="rId22" display="http://localhost:8082/query.do?jsessionid=aa19704b868008abf4eab93a6117661b"/>
    <hyperlink ref="W29" r:id="rId23" display="http://localhost:8082/query.do?jsessionid=aa19704b868008abf4eab93a6117661b"/>
    <hyperlink ref="U29" r:id="rId24" display="http://localhost:8082/query.do?jsessionid=aa19704b868008abf4eab93a6117661b"/>
    <hyperlink ref="T29" r:id="rId25" display="http://localhost:8082/query.do?jsessionid=aa19704b868008abf4eab93a6117661b"/>
    <hyperlink ref="R29" r:id="rId26" display="http://localhost:8082/query.do?jsessionid=aa19704b868008abf4eab93a6117661b"/>
    <hyperlink ref="Q29" r:id="rId27" display="http://localhost:8082/query.do?jsessionid=aa19704b868008abf4eab93a6117661b"/>
    <hyperlink ref="P29" r:id="rId28" display="http://localhost:8082/query.do?jsessionid=aa19704b868008abf4eab93a6117661b"/>
    <hyperlink ref="O29" r:id="rId29" display="http://localhost:8082/query.do?jsessionid=aa19704b868008abf4eab93a6117661b"/>
    <hyperlink ref="N29" r:id="rId30" display="http://localhost:8082/query.do?jsessionid=aa19704b868008abf4eab93a6117661b"/>
    <hyperlink ref="M29" r:id="rId31" display="http://localhost:8082/query.do?jsessionid=aa19704b868008abf4eab93a6117661b"/>
    <hyperlink ref="L29" r:id="rId32" display="http://localhost:8082/query.do?jsessionid=aa19704b868008abf4eab93a6117661b"/>
    <hyperlink ref="K29" r:id="rId33" display="http://localhost:8082/query.do?jsessionid=aa19704b868008abf4eab93a6117661b"/>
    <hyperlink ref="J29" r:id="rId34" display="http://localhost:8082/query.do?jsessionid=aa19704b868008abf4eab93a6117661b"/>
    <hyperlink ref="I29" r:id="rId35" display="http://localhost:8082/query.do?jsessionid=aa19704b868008abf4eab93a6117661b"/>
    <hyperlink ref="H29" r:id="rId36" display="http://localhost:8082/query.do?jsessionid=aa19704b868008abf4eab93a6117661b"/>
    <hyperlink ref="G29" r:id="rId37" display="http://localhost:8082/query.do?jsessionid=aa19704b868008abf4eab93a6117661b"/>
    <hyperlink ref="F29" r:id="rId38" display="http://localhost:8082/query.do?jsessionid=aa19704b868008abf4eab93a6117661b"/>
    <hyperlink ref="E29" r:id="rId39" display="http://localhost:8082/query.do?jsessionid=aa19704b868008abf4eab93a6117661b"/>
  </hyperlinks>
  <pageMargins left="0.7" right="0.7" top="0.75" bottom="0.75" header="0.3" footer="0.3"/>
  <pageSetup paperSize="9" orientation="portrait" verticalDpi="0" r:id="rId40"/>
  <drawing r:id="rId41"/>
  <legacyDrawing r:id="rId42"/>
  <controls>
    <mc:AlternateContent xmlns:mc="http://schemas.openxmlformats.org/markup-compatibility/2006">
      <mc:Choice Requires="x14">
        <control shapeId="1026" r:id="rId43" name="Control 2">
          <controlPr defaultSize="0" r:id="rId4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390525</xdr:colOff>
                <xdr:row>16</xdr:row>
                <xdr:rowOff>57150</xdr:rowOff>
              </to>
            </anchor>
          </controlPr>
        </control>
      </mc:Choice>
      <mc:Fallback>
        <control shapeId="1026" r:id="rId43" name="Control 2"/>
      </mc:Fallback>
    </mc:AlternateContent>
    <mc:AlternateContent xmlns:mc="http://schemas.openxmlformats.org/markup-compatibility/2006">
      <mc:Choice Requires="x14">
        <control shapeId="1025" r:id="rId45" name="Control 1">
          <controlPr defaultSize="0" r:id="rId4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390525</xdr:colOff>
                <xdr:row>16</xdr:row>
                <xdr:rowOff>57150</xdr:rowOff>
              </to>
            </anchor>
          </controlPr>
        </control>
      </mc:Choice>
      <mc:Fallback>
        <control shapeId="1025" r:id="rId4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25"/>
  <sheetViews>
    <sheetView tabSelected="1" topLeftCell="A18" workbookViewId="0">
      <selection activeCell="B36" sqref="B36"/>
    </sheetView>
  </sheetViews>
  <sheetFormatPr defaultRowHeight="18.75" x14ac:dyDescent="0.4"/>
  <cols>
    <col min="7" max="8" width="16.5" customWidth="1"/>
    <col min="10" max="10" width="10.625" bestFit="1" customWidth="1"/>
    <col min="14" max="14" width="9.75" bestFit="1" customWidth="1"/>
    <col min="15" max="15" width="9.75" customWidth="1"/>
  </cols>
  <sheetData>
    <row r="1" spans="1:25" ht="19.5" thickBot="1" x14ac:dyDescent="0.45"/>
    <row r="2" spans="1:25" ht="12" customHeight="1" thickBo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</v>
      </c>
      <c r="G2" s="2" t="s">
        <v>55</v>
      </c>
      <c r="H2" s="2"/>
      <c r="I2" s="2" t="s">
        <v>56</v>
      </c>
      <c r="J2" s="2"/>
      <c r="K2" s="2" t="s">
        <v>6</v>
      </c>
      <c r="L2" s="2" t="s">
        <v>13</v>
      </c>
      <c r="M2" s="2"/>
      <c r="N2" s="2" t="s">
        <v>12</v>
      </c>
      <c r="O2" s="2"/>
      <c r="P2" s="2" t="s">
        <v>14</v>
      </c>
      <c r="Q2" s="2" t="s">
        <v>15</v>
      </c>
      <c r="R2" s="2"/>
      <c r="S2" s="2" t="s">
        <v>16</v>
      </c>
      <c r="T2" s="2"/>
      <c r="U2" s="2" t="s">
        <v>17</v>
      </c>
    </row>
    <row r="3" spans="1:25" ht="12" customHeight="1" thickBot="1" x14ac:dyDescent="0.45">
      <c r="A3" s="3">
        <v>501</v>
      </c>
      <c r="B3" s="3" t="s">
        <v>57</v>
      </c>
      <c r="C3" s="4">
        <v>42478.658509004628</v>
      </c>
      <c r="D3" s="3">
        <v>0</v>
      </c>
      <c r="E3" s="3" t="s">
        <v>58</v>
      </c>
      <c r="F3" s="3">
        <v>340</v>
      </c>
      <c r="G3" s="3">
        <v>200</v>
      </c>
      <c r="H3" s="3"/>
      <c r="I3" s="3">
        <v>0</v>
      </c>
      <c r="J3" s="3"/>
      <c r="K3" s="3">
        <v>100</v>
      </c>
      <c r="L3" s="3">
        <v>3400</v>
      </c>
      <c r="M3" s="3">
        <f>F3*10</f>
        <v>3400</v>
      </c>
      <c r="N3" s="3">
        <v>0</v>
      </c>
      <c r="O3" s="3">
        <f t="shared" ref="O3:O24" si="0">I3*60</f>
        <v>0</v>
      </c>
      <c r="P3" s="3">
        <v>260</v>
      </c>
      <c r="Q3" s="3">
        <v>26000</v>
      </c>
      <c r="R3" s="3">
        <f>P3*K3</f>
        <v>26000</v>
      </c>
      <c r="S3" s="3">
        <v>22600</v>
      </c>
      <c r="T3" s="3">
        <f>Q3-N3-L3</f>
        <v>22600</v>
      </c>
      <c r="U3" s="3">
        <v>260</v>
      </c>
      <c r="V3" s="7">
        <v>260</v>
      </c>
      <c r="W3">
        <f>U3-V3</f>
        <v>0</v>
      </c>
      <c r="X3">
        <v>100</v>
      </c>
      <c r="Y3">
        <f>W3+X3</f>
        <v>100</v>
      </c>
    </row>
    <row r="4" spans="1:25" ht="12" customHeight="1" thickBot="1" x14ac:dyDescent="0.45">
      <c r="A4" s="3">
        <v>503</v>
      </c>
      <c r="B4" s="3" t="s">
        <v>57</v>
      </c>
      <c r="C4" s="4">
        <v>42478.658509664354</v>
      </c>
      <c r="D4" s="3">
        <v>1</v>
      </c>
      <c r="E4" s="3" t="s">
        <v>58</v>
      </c>
      <c r="F4" s="3">
        <v>0</v>
      </c>
      <c r="G4" s="3">
        <v>300</v>
      </c>
      <c r="H4" s="3"/>
      <c r="I4" s="3">
        <v>0</v>
      </c>
      <c r="J4" s="3"/>
      <c r="K4" s="3">
        <v>80</v>
      </c>
      <c r="L4" s="3">
        <v>0</v>
      </c>
      <c r="M4" s="3">
        <f t="shared" ref="M4:M24" si="1">F4*10</f>
        <v>0</v>
      </c>
      <c r="N4" s="3">
        <v>0</v>
      </c>
      <c r="O4" s="3">
        <f t="shared" si="0"/>
        <v>0</v>
      </c>
      <c r="P4" s="3">
        <v>340</v>
      </c>
      <c r="Q4" s="3">
        <v>27200</v>
      </c>
      <c r="R4" s="3">
        <f t="shared" ref="R4:R24" si="2">P4*K4</f>
        <v>27200</v>
      </c>
      <c r="S4" s="3">
        <v>27200</v>
      </c>
      <c r="T4" s="3">
        <f t="shared" ref="T4:T24" si="3">Q4-N4-L4</f>
        <v>27200</v>
      </c>
      <c r="U4" s="3">
        <v>360</v>
      </c>
      <c r="V4" s="7">
        <v>260</v>
      </c>
      <c r="W4">
        <f t="shared" ref="W4:W12" si="4">U4-V4</f>
        <v>100</v>
      </c>
      <c r="X4">
        <v>0</v>
      </c>
      <c r="Y4">
        <f t="shared" ref="Y4:Y12" si="5">W4+X4</f>
        <v>100</v>
      </c>
    </row>
    <row r="5" spans="1:25" ht="12" customHeight="1" thickBot="1" x14ac:dyDescent="0.45">
      <c r="A5" s="3">
        <v>505</v>
      </c>
      <c r="B5" s="3" t="s">
        <v>57</v>
      </c>
      <c r="C5" s="4">
        <v>42478.658510266207</v>
      </c>
      <c r="D5" s="3">
        <v>2</v>
      </c>
      <c r="E5" s="3" t="s">
        <v>58</v>
      </c>
      <c r="F5" s="3">
        <v>0</v>
      </c>
      <c r="G5" s="3">
        <v>400</v>
      </c>
      <c r="H5" s="3"/>
      <c r="I5" s="3">
        <v>133</v>
      </c>
      <c r="J5" s="3"/>
      <c r="K5" s="3">
        <v>120</v>
      </c>
      <c r="L5" s="3">
        <v>0</v>
      </c>
      <c r="M5" s="3">
        <f t="shared" si="1"/>
        <v>0</v>
      </c>
      <c r="N5" s="3">
        <v>7980</v>
      </c>
      <c r="O5" s="3">
        <f>I5*60</f>
        <v>7980</v>
      </c>
      <c r="P5" s="3">
        <v>133</v>
      </c>
      <c r="Q5" s="3">
        <v>15960</v>
      </c>
      <c r="R5" s="3">
        <f t="shared" si="2"/>
        <v>15960</v>
      </c>
      <c r="S5" s="3">
        <v>7980</v>
      </c>
      <c r="T5" s="3">
        <f t="shared" si="3"/>
        <v>7980</v>
      </c>
      <c r="U5" s="3">
        <v>320</v>
      </c>
      <c r="V5" s="7">
        <v>220</v>
      </c>
      <c r="W5">
        <f t="shared" si="4"/>
        <v>100</v>
      </c>
      <c r="X5">
        <v>0</v>
      </c>
      <c r="Y5">
        <f t="shared" si="5"/>
        <v>100</v>
      </c>
    </row>
    <row r="6" spans="1:25" ht="12" customHeight="1" thickBot="1" x14ac:dyDescent="0.45">
      <c r="A6" s="3">
        <v>507</v>
      </c>
      <c r="B6" s="3" t="s">
        <v>57</v>
      </c>
      <c r="C6" s="4">
        <v>42478.658510879628</v>
      </c>
      <c r="D6" s="3">
        <v>3</v>
      </c>
      <c r="E6" s="3" t="s">
        <v>58</v>
      </c>
      <c r="F6" s="3">
        <v>0</v>
      </c>
      <c r="G6" s="3">
        <v>200</v>
      </c>
      <c r="H6" s="3"/>
      <c r="I6" s="3">
        <v>240</v>
      </c>
      <c r="J6" s="3"/>
      <c r="K6" s="3">
        <v>100</v>
      </c>
      <c r="L6" s="3">
        <v>0</v>
      </c>
      <c r="M6" s="3">
        <f t="shared" si="1"/>
        <v>0</v>
      </c>
      <c r="N6" s="3">
        <v>14400</v>
      </c>
      <c r="O6" s="3">
        <f t="shared" si="0"/>
        <v>14400</v>
      </c>
      <c r="P6" s="3">
        <v>240</v>
      </c>
      <c r="Q6" s="3">
        <v>24000</v>
      </c>
      <c r="R6" s="3">
        <f t="shared" si="2"/>
        <v>24000</v>
      </c>
      <c r="S6" s="3">
        <v>9600</v>
      </c>
      <c r="T6" s="3">
        <f t="shared" si="3"/>
        <v>9600</v>
      </c>
      <c r="U6" s="3">
        <v>360</v>
      </c>
      <c r="V6" s="7">
        <v>260</v>
      </c>
      <c r="W6">
        <f t="shared" si="4"/>
        <v>100</v>
      </c>
      <c r="X6">
        <v>0</v>
      </c>
      <c r="Y6">
        <f t="shared" si="5"/>
        <v>100</v>
      </c>
    </row>
    <row r="7" spans="1:25" ht="12" customHeight="1" thickBot="1" x14ac:dyDescent="0.45">
      <c r="A7" s="3">
        <v>509</v>
      </c>
      <c r="B7" s="3" t="s">
        <v>57</v>
      </c>
      <c r="C7" s="4">
        <v>42478.658511493057</v>
      </c>
      <c r="D7" s="3">
        <v>4</v>
      </c>
      <c r="E7" s="3" t="s">
        <v>58</v>
      </c>
      <c r="F7" s="3">
        <v>33</v>
      </c>
      <c r="G7" s="3">
        <v>300</v>
      </c>
      <c r="H7" s="3"/>
      <c r="I7" s="3">
        <v>343</v>
      </c>
      <c r="J7" s="3"/>
      <c r="K7" s="3">
        <v>80</v>
      </c>
      <c r="L7" s="3">
        <v>330</v>
      </c>
      <c r="M7" s="3">
        <f t="shared" si="1"/>
        <v>330</v>
      </c>
      <c r="N7" s="3">
        <v>20580</v>
      </c>
      <c r="O7" s="3">
        <f t="shared" si="0"/>
        <v>20580</v>
      </c>
      <c r="P7" s="3">
        <v>310</v>
      </c>
      <c r="Q7" s="3">
        <v>24800</v>
      </c>
      <c r="R7" s="3">
        <f t="shared" si="2"/>
        <v>24800</v>
      </c>
      <c r="S7" s="3">
        <v>3890</v>
      </c>
      <c r="T7" s="3">
        <f t="shared" si="3"/>
        <v>3890</v>
      </c>
      <c r="U7" s="3">
        <v>310</v>
      </c>
      <c r="V7" s="7">
        <v>260</v>
      </c>
      <c r="W7">
        <f t="shared" si="4"/>
        <v>50</v>
      </c>
      <c r="X7">
        <v>50</v>
      </c>
      <c r="Y7">
        <f t="shared" si="5"/>
        <v>100</v>
      </c>
    </row>
    <row r="8" spans="1:25" ht="12" customHeight="1" thickBot="1" x14ac:dyDescent="0.45">
      <c r="A8" s="3">
        <v>511</v>
      </c>
      <c r="B8" s="3" t="s">
        <v>57</v>
      </c>
      <c r="C8" s="4">
        <v>42478.658512094909</v>
      </c>
      <c r="D8" s="3">
        <v>5</v>
      </c>
      <c r="E8" s="3" t="s">
        <v>58</v>
      </c>
      <c r="F8" s="3">
        <v>0</v>
      </c>
      <c r="G8" s="3">
        <v>400</v>
      </c>
      <c r="H8" s="3"/>
      <c r="I8" s="3">
        <v>67</v>
      </c>
      <c r="J8" s="3"/>
      <c r="K8" s="3">
        <v>120</v>
      </c>
      <c r="L8" s="3">
        <v>0</v>
      </c>
      <c r="M8" s="3">
        <f t="shared" si="1"/>
        <v>0</v>
      </c>
      <c r="N8" s="3">
        <v>4020</v>
      </c>
      <c r="O8" s="3">
        <f t="shared" si="0"/>
        <v>4020</v>
      </c>
      <c r="P8" s="3">
        <v>100</v>
      </c>
      <c r="Q8" s="3">
        <v>12000</v>
      </c>
      <c r="R8" s="3">
        <f t="shared" si="2"/>
        <v>12000</v>
      </c>
      <c r="S8" s="3">
        <v>7980</v>
      </c>
      <c r="T8" s="3">
        <f t="shared" si="3"/>
        <v>7980</v>
      </c>
      <c r="U8" s="3">
        <v>220</v>
      </c>
      <c r="V8" s="7">
        <v>220</v>
      </c>
      <c r="W8">
        <f t="shared" si="4"/>
        <v>0</v>
      </c>
      <c r="X8">
        <v>100</v>
      </c>
      <c r="Y8">
        <f t="shared" si="5"/>
        <v>100</v>
      </c>
    </row>
    <row r="9" spans="1:25" ht="12" customHeight="1" thickBot="1" x14ac:dyDescent="0.45">
      <c r="A9" s="3">
        <v>513</v>
      </c>
      <c r="B9" s="3" t="s">
        <v>57</v>
      </c>
      <c r="C9" s="4">
        <v>42478.658514918985</v>
      </c>
      <c r="D9" s="3">
        <v>6</v>
      </c>
      <c r="E9" s="3" t="s">
        <v>58</v>
      </c>
      <c r="F9" s="3">
        <v>0</v>
      </c>
      <c r="G9" s="3">
        <v>200</v>
      </c>
      <c r="H9" s="3"/>
      <c r="I9" s="3">
        <v>300</v>
      </c>
      <c r="J9" s="3"/>
      <c r="K9" s="3">
        <v>100</v>
      </c>
      <c r="L9" s="3">
        <v>0</v>
      </c>
      <c r="M9" s="3">
        <f t="shared" si="1"/>
        <v>0</v>
      </c>
      <c r="N9" s="3">
        <v>18000</v>
      </c>
      <c r="O9" s="3">
        <f t="shared" si="0"/>
        <v>18000</v>
      </c>
      <c r="P9" s="3">
        <v>300</v>
      </c>
      <c r="Q9" s="3">
        <v>30000</v>
      </c>
      <c r="R9" s="3">
        <f t="shared" si="2"/>
        <v>30000</v>
      </c>
      <c r="S9" s="3">
        <v>12000</v>
      </c>
      <c r="T9" s="3">
        <f t="shared" si="3"/>
        <v>12000</v>
      </c>
      <c r="U9" s="3">
        <v>360</v>
      </c>
      <c r="V9" s="7">
        <v>260</v>
      </c>
      <c r="W9">
        <f t="shared" si="4"/>
        <v>100</v>
      </c>
      <c r="X9">
        <v>0</v>
      </c>
      <c r="Y9">
        <f t="shared" si="5"/>
        <v>100</v>
      </c>
    </row>
    <row r="10" spans="1:25" ht="12" customHeight="1" thickBot="1" x14ac:dyDescent="0.45">
      <c r="A10" s="3">
        <v>515</v>
      </c>
      <c r="B10" s="3" t="s">
        <v>57</v>
      </c>
      <c r="C10" s="4">
        <v>42478.658515405092</v>
      </c>
      <c r="D10" s="3">
        <v>7</v>
      </c>
      <c r="E10" s="3" t="s">
        <v>58</v>
      </c>
      <c r="F10" s="3">
        <v>40</v>
      </c>
      <c r="G10" s="3">
        <v>300</v>
      </c>
      <c r="H10" s="3"/>
      <c r="I10" s="3">
        <v>400</v>
      </c>
      <c r="J10" s="3"/>
      <c r="K10" s="3">
        <v>80</v>
      </c>
      <c r="L10" s="3">
        <v>400</v>
      </c>
      <c r="M10" s="3">
        <f t="shared" si="1"/>
        <v>400</v>
      </c>
      <c r="N10" s="3">
        <v>24000</v>
      </c>
      <c r="O10" s="3">
        <f t="shared" si="0"/>
        <v>24000</v>
      </c>
      <c r="P10" s="3">
        <v>360</v>
      </c>
      <c r="Q10" s="3">
        <v>28800</v>
      </c>
      <c r="R10" s="3">
        <f t="shared" si="2"/>
        <v>28800</v>
      </c>
      <c r="S10" s="3">
        <v>4400</v>
      </c>
      <c r="T10" s="3">
        <f t="shared" si="3"/>
        <v>4400</v>
      </c>
      <c r="U10" s="3">
        <v>360</v>
      </c>
      <c r="V10" s="7">
        <v>260</v>
      </c>
      <c r="W10">
        <f t="shared" si="4"/>
        <v>100</v>
      </c>
      <c r="X10">
        <v>0</v>
      </c>
      <c r="Y10">
        <f t="shared" si="5"/>
        <v>100</v>
      </c>
    </row>
    <row r="11" spans="1:25" ht="12" customHeight="1" thickBot="1" x14ac:dyDescent="0.45">
      <c r="A11" s="3">
        <v>517</v>
      </c>
      <c r="B11" s="3" t="s">
        <v>57</v>
      </c>
      <c r="C11" s="4">
        <v>42478.658515810188</v>
      </c>
      <c r="D11" s="3">
        <v>8</v>
      </c>
      <c r="E11" s="3" t="s">
        <v>58</v>
      </c>
      <c r="F11" s="3">
        <v>20</v>
      </c>
      <c r="G11" s="3">
        <v>0</v>
      </c>
      <c r="H11" s="3"/>
      <c r="I11" s="3">
        <v>200</v>
      </c>
      <c r="J11" s="3"/>
      <c r="K11" s="3">
        <v>120</v>
      </c>
      <c r="L11" s="3">
        <v>200</v>
      </c>
      <c r="M11" s="3">
        <f t="shared" si="1"/>
        <v>200</v>
      </c>
      <c r="N11" s="3">
        <v>12000</v>
      </c>
      <c r="O11" s="3">
        <f t="shared" si="0"/>
        <v>12000</v>
      </c>
      <c r="P11" s="3">
        <v>220</v>
      </c>
      <c r="Q11" s="3">
        <v>26400</v>
      </c>
      <c r="R11" s="3">
        <f t="shared" si="2"/>
        <v>26400</v>
      </c>
      <c r="S11" s="3">
        <v>14200</v>
      </c>
      <c r="T11" s="3">
        <f t="shared" si="3"/>
        <v>14200</v>
      </c>
      <c r="U11" s="3">
        <v>220</v>
      </c>
      <c r="V11" s="7">
        <v>220</v>
      </c>
      <c r="W11">
        <f t="shared" si="4"/>
        <v>0</v>
      </c>
      <c r="X11">
        <v>100</v>
      </c>
      <c r="Y11">
        <f t="shared" si="5"/>
        <v>100</v>
      </c>
    </row>
    <row r="12" spans="1:25" ht="12" customHeight="1" thickBot="1" x14ac:dyDescent="0.45">
      <c r="A12" s="3">
        <v>519</v>
      </c>
      <c r="B12" s="3" t="s">
        <v>57</v>
      </c>
      <c r="C12" s="4">
        <v>42478.658516296295</v>
      </c>
      <c r="D12" s="3">
        <v>9</v>
      </c>
      <c r="E12" s="3" t="s">
        <v>58</v>
      </c>
      <c r="F12" s="3">
        <v>10</v>
      </c>
      <c r="G12" s="3">
        <v>0</v>
      </c>
      <c r="H12" s="3"/>
      <c r="I12" s="3">
        <v>300</v>
      </c>
      <c r="J12" s="3"/>
      <c r="K12" s="3">
        <v>100</v>
      </c>
      <c r="L12" s="3">
        <v>100</v>
      </c>
      <c r="M12" s="3">
        <f t="shared" si="1"/>
        <v>100</v>
      </c>
      <c r="N12" s="3">
        <v>18000</v>
      </c>
      <c r="O12" s="3">
        <f t="shared" si="0"/>
        <v>18000</v>
      </c>
      <c r="P12" s="3">
        <v>310</v>
      </c>
      <c r="Q12" s="3">
        <v>31000</v>
      </c>
      <c r="R12" s="3">
        <f t="shared" si="2"/>
        <v>31000</v>
      </c>
      <c r="S12" s="3">
        <v>12900</v>
      </c>
      <c r="T12" s="3">
        <f t="shared" si="3"/>
        <v>12900</v>
      </c>
      <c r="U12" s="3">
        <v>310</v>
      </c>
      <c r="V12" s="7">
        <v>260</v>
      </c>
      <c r="W12">
        <f t="shared" si="4"/>
        <v>50</v>
      </c>
      <c r="X12">
        <v>50</v>
      </c>
      <c r="Y12">
        <f t="shared" si="5"/>
        <v>100</v>
      </c>
    </row>
    <row r="13" spans="1:25" ht="12" customHeight="1" thickBot="1" x14ac:dyDescent="0.45">
      <c r="A13" s="3">
        <v>521</v>
      </c>
      <c r="B13" s="3" t="s">
        <v>57</v>
      </c>
      <c r="C13" s="4">
        <v>42478.658516574076</v>
      </c>
      <c r="D13" s="3">
        <v>10</v>
      </c>
      <c r="E13" s="3" t="s">
        <v>58</v>
      </c>
      <c r="F13" s="3">
        <v>10</v>
      </c>
      <c r="G13" s="3">
        <v>0</v>
      </c>
      <c r="H13" s="3"/>
      <c r="I13" s="3">
        <v>0</v>
      </c>
      <c r="J13" s="3"/>
      <c r="K13" s="3">
        <v>0</v>
      </c>
      <c r="L13" s="3">
        <v>0</v>
      </c>
      <c r="M13" s="3">
        <f t="shared" si="1"/>
        <v>100</v>
      </c>
      <c r="N13" s="3">
        <v>0</v>
      </c>
      <c r="O13" s="3">
        <f t="shared" si="0"/>
        <v>0</v>
      </c>
      <c r="P13" s="3">
        <v>0</v>
      </c>
      <c r="Q13" s="3">
        <v>0</v>
      </c>
      <c r="R13" s="3">
        <f t="shared" si="2"/>
        <v>0</v>
      </c>
      <c r="S13" s="3">
        <v>0</v>
      </c>
      <c r="T13" s="3">
        <f t="shared" si="3"/>
        <v>0</v>
      </c>
      <c r="U13" s="3">
        <v>0</v>
      </c>
    </row>
    <row r="14" spans="1:25" ht="12" customHeight="1" thickBot="1" x14ac:dyDescent="0.45">
      <c r="A14" s="3">
        <v>502</v>
      </c>
      <c r="B14" s="3" t="s">
        <v>57</v>
      </c>
      <c r="C14" s="4">
        <v>42478.658509016204</v>
      </c>
      <c r="D14" s="3">
        <v>0</v>
      </c>
      <c r="E14" s="3" t="s">
        <v>59</v>
      </c>
      <c r="F14" s="3">
        <v>240</v>
      </c>
      <c r="G14" s="3">
        <v>100</v>
      </c>
      <c r="H14" s="3"/>
      <c r="I14" s="3">
        <v>0</v>
      </c>
      <c r="J14" s="3"/>
      <c r="K14" s="3">
        <v>80</v>
      </c>
      <c r="L14" s="3">
        <v>2400</v>
      </c>
      <c r="M14" s="3">
        <f t="shared" si="1"/>
        <v>2400</v>
      </c>
      <c r="N14" s="3">
        <v>0</v>
      </c>
      <c r="O14" s="3">
        <f t="shared" si="0"/>
        <v>0</v>
      </c>
      <c r="P14" s="3">
        <v>360</v>
      </c>
      <c r="Q14" s="3">
        <v>28800</v>
      </c>
      <c r="R14" s="3">
        <f t="shared" si="2"/>
        <v>28800</v>
      </c>
      <c r="S14" s="3">
        <v>26400</v>
      </c>
      <c r="T14" s="3">
        <f t="shared" si="3"/>
        <v>26400</v>
      </c>
      <c r="U14" s="3">
        <v>360</v>
      </c>
      <c r="V14" s="8">
        <v>260</v>
      </c>
      <c r="W14">
        <f>U14-V14</f>
        <v>100</v>
      </c>
    </row>
    <row r="15" spans="1:25" ht="12" customHeight="1" thickBot="1" x14ac:dyDescent="0.45">
      <c r="A15" s="3">
        <v>504</v>
      </c>
      <c r="B15" s="3" t="s">
        <v>57</v>
      </c>
      <c r="C15" s="4">
        <v>42478.658509675923</v>
      </c>
      <c r="D15" s="3">
        <v>1</v>
      </c>
      <c r="E15" s="3" t="s">
        <v>59</v>
      </c>
      <c r="F15" s="3">
        <v>0</v>
      </c>
      <c r="G15" s="3">
        <v>200</v>
      </c>
      <c r="H15" s="3"/>
      <c r="I15" s="3">
        <v>0</v>
      </c>
      <c r="J15" s="3"/>
      <c r="K15" s="3">
        <v>100</v>
      </c>
      <c r="L15" s="3">
        <v>0</v>
      </c>
      <c r="M15" s="3">
        <f t="shared" si="1"/>
        <v>0</v>
      </c>
      <c r="N15" s="3">
        <v>0</v>
      </c>
      <c r="O15" s="3">
        <f t="shared" si="0"/>
        <v>0</v>
      </c>
      <c r="P15" s="3">
        <v>240</v>
      </c>
      <c r="Q15" s="3">
        <v>24000</v>
      </c>
      <c r="R15" s="3">
        <f t="shared" si="2"/>
        <v>24000</v>
      </c>
      <c r="S15" s="3">
        <v>24000</v>
      </c>
      <c r="T15" s="3">
        <f t="shared" si="3"/>
        <v>24000</v>
      </c>
      <c r="U15" s="3">
        <v>260</v>
      </c>
      <c r="V15" s="8">
        <v>260</v>
      </c>
      <c r="W15">
        <f t="shared" ref="W15:W23" si="6">U15-V15</f>
        <v>0</v>
      </c>
    </row>
    <row r="16" spans="1:25" ht="12" customHeight="1" thickBot="1" x14ac:dyDescent="0.45">
      <c r="A16" s="3">
        <v>506</v>
      </c>
      <c r="B16" s="3" t="s">
        <v>57</v>
      </c>
      <c r="C16" s="4">
        <v>42478.658510277775</v>
      </c>
      <c r="D16" s="3">
        <v>2</v>
      </c>
      <c r="E16" s="3" t="s">
        <v>59</v>
      </c>
      <c r="F16" s="3">
        <v>0</v>
      </c>
      <c r="G16" s="3">
        <v>300</v>
      </c>
      <c r="H16" s="3">
        <f>G14/(G14+G3)</f>
        <v>0.33333333333333331</v>
      </c>
      <c r="I16" s="3">
        <v>66</v>
      </c>
      <c r="J16" s="3">
        <f>I16/(I16+I5)</f>
        <v>0.33165829145728642</v>
      </c>
      <c r="K16" s="3">
        <v>200</v>
      </c>
      <c r="L16" s="3">
        <v>0</v>
      </c>
      <c r="M16" s="3">
        <f t="shared" si="1"/>
        <v>0</v>
      </c>
      <c r="N16" s="3">
        <v>3960</v>
      </c>
      <c r="O16" s="3">
        <f t="shared" si="0"/>
        <v>3960</v>
      </c>
      <c r="P16" s="3">
        <v>66</v>
      </c>
      <c r="Q16" s="3">
        <v>13200</v>
      </c>
      <c r="R16" s="3">
        <f t="shared" si="2"/>
        <v>13200</v>
      </c>
      <c r="S16" s="3">
        <v>9240</v>
      </c>
      <c r="T16" s="3">
        <f t="shared" si="3"/>
        <v>9240</v>
      </c>
      <c r="U16" s="3">
        <v>70</v>
      </c>
      <c r="V16" s="8">
        <v>70</v>
      </c>
      <c r="W16">
        <f t="shared" si="6"/>
        <v>0</v>
      </c>
    </row>
    <row r="17" spans="1:23" ht="12" customHeight="1" thickBot="1" x14ac:dyDescent="0.45">
      <c r="A17" s="3">
        <v>508</v>
      </c>
      <c r="B17" s="3" t="s">
        <v>57</v>
      </c>
      <c r="C17" s="4">
        <v>42478.658510891204</v>
      </c>
      <c r="D17" s="3">
        <v>3</v>
      </c>
      <c r="E17" s="3" t="s">
        <v>59</v>
      </c>
      <c r="F17" s="3">
        <v>10</v>
      </c>
      <c r="G17" s="3">
        <v>400</v>
      </c>
      <c r="H17" s="3">
        <f t="shared" ref="H17:H19" si="7">G15/(G15+G4)</f>
        <v>0.4</v>
      </c>
      <c r="I17" s="3">
        <v>160</v>
      </c>
      <c r="J17" s="3">
        <f t="shared" ref="J17:J19" si="8">I17/(I17+I6)</f>
        <v>0.4</v>
      </c>
      <c r="K17" s="3">
        <v>150</v>
      </c>
      <c r="L17" s="3">
        <v>100</v>
      </c>
      <c r="M17" s="3">
        <f t="shared" si="1"/>
        <v>100</v>
      </c>
      <c r="N17" s="3">
        <v>9600</v>
      </c>
      <c r="O17" s="3">
        <f t="shared" si="0"/>
        <v>9600</v>
      </c>
      <c r="P17" s="3">
        <v>150</v>
      </c>
      <c r="Q17" s="3">
        <v>22500</v>
      </c>
      <c r="R17" s="3">
        <f t="shared" si="2"/>
        <v>22500</v>
      </c>
      <c r="S17" s="3">
        <v>12800</v>
      </c>
      <c r="T17" s="3">
        <f t="shared" si="3"/>
        <v>12800</v>
      </c>
      <c r="U17" s="3">
        <v>150</v>
      </c>
      <c r="V17" s="8">
        <v>150</v>
      </c>
      <c r="W17">
        <f t="shared" si="6"/>
        <v>0</v>
      </c>
    </row>
    <row r="18" spans="1:23" ht="12" customHeight="1" thickBot="1" x14ac:dyDescent="0.45">
      <c r="A18" s="3">
        <v>510</v>
      </c>
      <c r="B18" s="3" t="s">
        <v>57</v>
      </c>
      <c r="C18" s="4">
        <v>42478.658511504633</v>
      </c>
      <c r="D18" s="3">
        <v>4</v>
      </c>
      <c r="E18" s="3" t="s">
        <v>59</v>
      </c>
      <c r="F18" s="3">
        <v>0</v>
      </c>
      <c r="G18" s="3">
        <v>100</v>
      </c>
      <c r="H18" s="3">
        <f t="shared" si="7"/>
        <v>0.42857142857142855</v>
      </c>
      <c r="I18" s="3">
        <v>257</v>
      </c>
      <c r="J18" s="3">
        <f t="shared" si="8"/>
        <v>0.42833333333333334</v>
      </c>
      <c r="K18" s="3">
        <v>80</v>
      </c>
      <c r="L18" s="3">
        <v>0</v>
      </c>
      <c r="M18" s="3">
        <f t="shared" si="1"/>
        <v>0</v>
      </c>
      <c r="N18" s="3">
        <v>15420</v>
      </c>
      <c r="O18" s="3">
        <f t="shared" si="0"/>
        <v>15420</v>
      </c>
      <c r="P18" s="3">
        <v>267</v>
      </c>
      <c r="Q18" s="3">
        <v>21360</v>
      </c>
      <c r="R18" s="3">
        <f t="shared" si="2"/>
        <v>21360</v>
      </c>
      <c r="S18" s="3">
        <v>5940</v>
      </c>
      <c r="T18" s="3">
        <f t="shared" si="3"/>
        <v>5940</v>
      </c>
      <c r="U18" s="3">
        <v>310</v>
      </c>
      <c r="V18" s="8">
        <v>260</v>
      </c>
      <c r="W18">
        <f t="shared" si="6"/>
        <v>50</v>
      </c>
    </row>
    <row r="19" spans="1:23" ht="12" customHeight="1" thickBot="1" x14ac:dyDescent="0.45">
      <c r="A19" s="3">
        <v>512</v>
      </c>
      <c r="B19" s="3" t="s">
        <v>57</v>
      </c>
      <c r="C19" s="4">
        <v>42478.658512106478</v>
      </c>
      <c r="D19" s="3">
        <v>5</v>
      </c>
      <c r="E19" s="3" t="s">
        <v>59</v>
      </c>
      <c r="F19" s="3">
        <v>0</v>
      </c>
      <c r="G19" s="3">
        <v>200</v>
      </c>
      <c r="H19" s="3">
        <f t="shared" si="7"/>
        <v>0.66666666666666663</v>
      </c>
      <c r="I19" s="3">
        <v>134</v>
      </c>
      <c r="J19" s="3">
        <f t="shared" si="8"/>
        <v>0.66666666666666663</v>
      </c>
      <c r="K19" s="3">
        <v>100</v>
      </c>
      <c r="L19" s="3">
        <v>0</v>
      </c>
      <c r="M19" s="3">
        <f t="shared" si="1"/>
        <v>0</v>
      </c>
      <c r="N19" s="3">
        <v>8040</v>
      </c>
      <c r="O19" s="3">
        <f t="shared" si="0"/>
        <v>8040</v>
      </c>
      <c r="P19" s="3">
        <v>134</v>
      </c>
      <c r="Q19" s="3">
        <v>13400</v>
      </c>
      <c r="R19" s="3">
        <f t="shared" si="2"/>
        <v>13400</v>
      </c>
      <c r="S19" s="3">
        <v>5360</v>
      </c>
      <c r="T19" s="3">
        <f t="shared" si="3"/>
        <v>5360</v>
      </c>
      <c r="U19" s="3">
        <v>360</v>
      </c>
      <c r="V19" s="8">
        <v>260</v>
      </c>
      <c r="W19">
        <f t="shared" si="6"/>
        <v>100</v>
      </c>
    </row>
    <row r="20" spans="1:23" ht="12" customHeight="1" thickBot="1" x14ac:dyDescent="0.45">
      <c r="A20" s="3">
        <v>514</v>
      </c>
      <c r="B20" s="3" t="s">
        <v>57</v>
      </c>
      <c r="C20" s="4">
        <v>42478.658514918985</v>
      </c>
      <c r="D20" s="3">
        <v>6</v>
      </c>
      <c r="E20" s="3" t="s">
        <v>59</v>
      </c>
      <c r="F20" s="3">
        <v>30</v>
      </c>
      <c r="G20" s="3">
        <v>300</v>
      </c>
      <c r="H20" s="3"/>
      <c r="I20" s="3">
        <v>100</v>
      </c>
      <c r="J20" s="3"/>
      <c r="K20" s="3">
        <v>200</v>
      </c>
      <c r="L20" s="3">
        <v>300</v>
      </c>
      <c r="M20" s="3">
        <f t="shared" si="1"/>
        <v>300</v>
      </c>
      <c r="N20" s="3">
        <v>6000</v>
      </c>
      <c r="O20" s="3">
        <f t="shared" si="0"/>
        <v>6000</v>
      </c>
      <c r="P20" s="3">
        <v>70</v>
      </c>
      <c r="Q20" s="3">
        <v>14000</v>
      </c>
      <c r="R20" s="3">
        <f t="shared" si="2"/>
        <v>14000</v>
      </c>
      <c r="S20" s="3">
        <v>7700</v>
      </c>
      <c r="T20" s="3">
        <f t="shared" si="3"/>
        <v>7700</v>
      </c>
      <c r="U20" s="3">
        <v>70</v>
      </c>
      <c r="V20" s="8">
        <v>70</v>
      </c>
      <c r="W20">
        <f t="shared" si="6"/>
        <v>0</v>
      </c>
    </row>
    <row r="21" spans="1:23" ht="12" customHeight="1" thickBot="1" x14ac:dyDescent="0.45">
      <c r="A21" s="3">
        <v>516</v>
      </c>
      <c r="B21" s="3" t="s">
        <v>57</v>
      </c>
      <c r="C21" s="4">
        <v>42478.658515405092</v>
      </c>
      <c r="D21" s="3">
        <v>7</v>
      </c>
      <c r="E21" s="3" t="s">
        <v>59</v>
      </c>
      <c r="F21" s="3">
        <v>80</v>
      </c>
      <c r="G21" s="3">
        <v>400</v>
      </c>
      <c r="H21" s="3"/>
      <c r="I21" s="3">
        <v>200</v>
      </c>
      <c r="J21" s="3"/>
      <c r="K21" s="3">
        <v>150</v>
      </c>
      <c r="L21" s="3">
        <v>800</v>
      </c>
      <c r="M21" s="3">
        <f t="shared" si="1"/>
        <v>800</v>
      </c>
      <c r="N21" s="3">
        <v>12000</v>
      </c>
      <c r="O21" s="3">
        <f t="shared" si="0"/>
        <v>12000</v>
      </c>
      <c r="P21" s="3">
        <v>150</v>
      </c>
      <c r="Q21" s="3">
        <v>22500</v>
      </c>
      <c r="R21" s="3">
        <f t="shared" si="2"/>
        <v>22500</v>
      </c>
      <c r="S21" s="3">
        <v>9700</v>
      </c>
      <c r="T21" s="3">
        <f t="shared" si="3"/>
        <v>9700</v>
      </c>
      <c r="U21" s="3">
        <v>150</v>
      </c>
      <c r="V21" s="8">
        <v>150</v>
      </c>
      <c r="W21">
        <f t="shared" si="6"/>
        <v>0</v>
      </c>
    </row>
    <row r="22" spans="1:23" ht="12" customHeight="1" thickBot="1" x14ac:dyDescent="0.45">
      <c r="A22" s="3">
        <v>518</v>
      </c>
      <c r="B22" s="3" t="s">
        <v>57</v>
      </c>
      <c r="C22" s="4">
        <v>42478.658515821757</v>
      </c>
      <c r="D22" s="3">
        <v>8</v>
      </c>
      <c r="E22" s="3" t="s">
        <v>59</v>
      </c>
      <c r="F22" s="3">
        <v>20</v>
      </c>
      <c r="G22" s="3">
        <v>0</v>
      </c>
      <c r="H22" s="3"/>
      <c r="I22" s="3">
        <v>300</v>
      </c>
      <c r="J22" s="3"/>
      <c r="K22" s="3">
        <v>80</v>
      </c>
      <c r="L22" s="3">
        <v>200</v>
      </c>
      <c r="M22" s="3">
        <f t="shared" si="1"/>
        <v>200</v>
      </c>
      <c r="N22" s="3">
        <v>18000</v>
      </c>
      <c r="O22" s="3">
        <f t="shared" si="0"/>
        <v>18000</v>
      </c>
      <c r="P22" s="3">
        <v>360</v>
      </c>
      <c r="Q22" s="3">
        <v>28800</v>
      </c>
      <c r="R22" s="3">
        <f t="shared" si="2"/>
        <v>28800</v>
      </c>
      <c r="S22" s="3">
        <v>10600</v>
      </c>
      <c r="T22" s="3">
        <f t="shared" si="3"/>
        <v>10600</v>
      </c>
      <c r="U22" s="3">
        <v>360</v>
      </c>
      <c r="V22" s="8">
        <v>260</v>
      </c>
      <c r="W22">
        <f t="shared" si="6"/>
        <v>100</v>
      </c>
    </row>
    <row r="23" spans="1:23" ht="12" customHeight="1" thickBot="1" x14ac:dyDescent="0.45">
      <c r="A23" s="3">
        <v>520</v>
      </c>
      <c r="B23" s="3" t="s">
        <v>57</v>
      </c>
      <c r="C23" s="4">
        <v>42478.658516307871</v>
      </c>
      <c r="D23" s="3">
        <v>9</v>
      </c>
      <c r="E23" s="3" t="s">
        <v>59</v>
      </c>
      <c r="F23" s="3">
        <v>110</v>
      </c>
      <c r="G23" s="3">
        <v>0</v>
      </c>
      <c r="H23" s="3"/>
      <c r="I23" s="3">
        <v>400</v>
      </c>
      <c r="J23" s="3"/>
      <c r="K23" s="3">
        <v>100</v>
      </c>
      <c r="L23" s="3">
        <v>1100</v>
      </c>
      <c r="M23" s="3">
        <f t="shared" si="1"/>
        <v>1100</v>
      </c>
      <c r="N23" s="3">
        <v>24000</v>
      </c>
      <c r="O23" s="3">
        <f t="shared" si="0"/>
        <v>24000</v>
      </c>
      <c r="P23" s="3">
        <v>310</v>
      </c>
      <c r="Q23" s="3">
        <v>31000</v>
      </c>
      <c r="R23" s="3">
        <f t="shared" si="2"/>
        <v>31000</v>
      </c>
      <c r="S23" s="3">
        <v>5900</v>
      </c>
      <c r="T23" s="3">
        <f t="shared" si="3"/>
        <v>5900</v>
      </c>
      <c r="U23" s="3">
        <v>310</v>
      </c>
      <c r="V23" s="8">
        <v>260</v>
      </c>
      <c r="W23">
        <f t="shared" si="6"/>
        <v>50</v>
      </c>
    </row>
    <row r="24" spans="1:23" ht="12" customHeight="1" thickBot="1" x14ac:dyDescent="0.45">
      <c r="A24" s="3">
        <v>522</v>
      </c>
      <c r="B24" s="3" t="s">
        <v>57</v>
      </c>
      <c r="C24" s="4">
        <v>42478.658516585645</v>
      </c>
      <c r="D24" s="3">
        <v>10</v>
      </c>
      <c r="E24" s="3" t="s">
        <v>59</v>
      </c>
      <c r="F24" s="3">
        <v>110</v>
      </c>
      <c r="G24" s="3">
        <v>0</v>
      </c>
      <c r="H24" s="3"/>
      <c r="I24" s="3">
        <v>0</v>
      </c>
      <c r="J24" s="3"/>
      <c r="K24" s="3">
        <v>0</v>
      </c>
      <c r="L24" s="3">
        <v>0</v>
      </c>
      <c r="M24" s="3">
        <f t="shared" si="1"/>
        <v>1100</v>
      </c>
      <c r="N24" s="3">
        <v>0</v>
      </c>
      <c r="O24" s="3">
        <f t="shared" si="0"/>
        <v>0</v>
      </c>
      <c r="P24" s="3">
        <v>0</v>
      </c>
      <c r="Q24" s="3">
        <v>0</v>
      </c>
      <c r="R24" s="3">
        <f t="shared" si="2"/>
        <v>0</v>
      </c>
      <c r="S24" s="3">
        <v>0</v>
      </c>
      <c r="T24" s="3">
        <f t="shared" si="3"/>
        <v>0</v>
      </c>
      <c r="U24" s="3">
        <v>0</v>
      </c>
    </row>
    <row r="25" spans="1:23" x14ac:dyDescent="0.4">
      <c r="A25" s="1"/>
      <c r="I25" t="s">
        <v>35</v>
      </c>
      <c r="L25" t="s">
        <v>35</v>
      </c>
      <c r="N25" t="s">
        <v>35</v>
      </c>
      <c r="P25" t="s">
        <v>61</v>
      </c>
      <c r="Q25" t="s">
        <v>35</v>
      </c>
      <c r="S25" t="s">
        <v>60</v>
      </c>
    </row>
  </sheetData>
  <phoneticPr fontId="3"/>
  <hyperlinks>
    <hyperlink ref="U2" r:id="rId1" display="http://localhost:8082/query.do?jsessionid=aa19704b868008abf4eab93a6117661b"/>
    <hyperlink ref="S2" r:id="rId2" display="http://localhost:8082/query.do?jsessionid=aa19704b868008abf4eab93a6117661b"/>
    <hyperlink ref="Q2" r:id="rId3" display="http://localhost:8082/query.do?jsessionid=aa19704b868008abf4eab93a6117661b"/>
    <hyperlink ref="P2" r:id="rId4" display="http://localhost:8082/query.do?jsessionid=aa19704b868008abf4eab93a6117661b"/>
    <hyperlink ref="N2" r:id="rId5" display="http://localhost:8082/query.do?jsessionid=aa19704b868008abf4eab93a6117661b"/>
    <hyperlink ref="L2" r:id="rId6" display="http://localhost:8082/query.do?jsessionid=aa19704b868008abf4eab93a6117661b"/>
    <hyperlink ref="K2" r:id="rId7" display="http://localhost:8082/query.do?jsessionid=aa19704b868008abf4eab93a6117661b"/>
    <hyperlink ref="I2" r:id="rId8" display="http://localhost:8082/query.do?jsessionid=aa19704b868008abf4eab93a6117661b"/>
    <hyperlink ref="G2" r:id="rId9" display="http://localhost:8082/query.do?jsessionid=aa19704b868008abf4eab93a6117661b"/>
    <hyperlink ref="F2" r:id="rId10" display="http://localhost:8082/query.do?jsessionid=aa19704b868008abf4eab93a6117661b"/>
    <hyperlink ref="E2" r:id="rId11" display="http://localhost:8082/query.do?jsessionid=aa19704b868008abf4eab93a6117661b"/>
    <hyperlink ref="D2" r:id="rId12" display="http://localhost:8082/query.do?jsessionid=aa19704b868008abf4eab93a6117661b"/>
    <hyperlink ref="C2" r:id="rId13" display="http://localhost:8082/query.do?jsessionid=aa19704b868008abf4eab93a6117661b"/>
    <hyperlink ref="B2" r:id="rId14" display="http://localhost:8082/query.do?jsessionid=aa19704b868008abf4eab93a6117661b"/>
    <hyperlink ref="A2" r:id="rId15" display="http://localhost:8082/query.do?jsessionid=aa19704b868008abf4eab93a6117661b"/>
  </hyperlinks>
  <pageMargins left="0.7" right="0.7" top="0.75" bottom="0.75" header="0.3" footer="0.3"/>
  <pageSetup paperSize="9" orientation="portrait" verticalDpi="1200" r:id="rId16"/>
  <drawing r:id="rId17"/>
  <legacyDrawing r:id="rId18"/>
  <controls>
    <mc:AlternateContent xmlns:mc="http://schemas.openxmlformats.org/markup-compatibility/2006">
      <mc:Choice Requires="x14">
        <control shapeId="2049" r:id="rId19" name="Control 1">
          <controlPr defaultSize="0" r:id="rId20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447675</xdr:colOff>
                <xdr:row>26</xdr:row>
                <xdr:rowOff>104775</xdr:rowOff>
              </to>
            </anchor>
          </controlPr>
        </control>
      </mc:Choice>
      <mc:Fallback>
        <control shapeId="2049" r:id="rId19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Nakajima Lab.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NAKAJIMA</dc:creator>
  <cp:lastModifiedBy>nkjm</cp:lastModifiedBy>
  <dcterms:created xsi:type="dcterms:W3CDTF">2016-04-18T06:19:12Z</dcterms:created>
  <dcterms:modified xsi:type="dcterms:W3CDTF">2016-05-12T08:56:25Z</dcterms:modified>
</cp:coreProperties>
</file>