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Minh Hoang DANG\OneDrive\DUT2\Stage\ExCELL\dist\three.js\project\data\"/>
    </mc:Choice>
  </mc:AlternateContent>
  <bookViews>
    <workbookView xWindow="0" yWindow="0" windowWidth="22992" windowHeight="9036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R2" i="1" l="1"/>
  <c r="T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2" i="1"/>
  <c r="Q3" i="1"/>
  <c r="R3" i="1" s="1"/>
  <c r="Q4" i="1"/>
  <c r="R4" i="1" s="1"/>
  <c r="Q5" i="1"/>
  <c r="R5" i="1"/>
  <c r="Q6" i="1"/>
  <c r="R6" i="1" s="1"/>
  <c r="Q7" i="1"/>
  <c r="R7" i="1" s="1"/>
  <c r="Q8" i="1"/>
  <c r="R8" i="1" s="1"/>
  <c r="Q9" i="1"/>
  <c r="R9" i="1"/>
  <c r="Q10" i="1"/>
  <c r="R10" i="1" s="1"/>
  <c r="Q11" i="1"/>
  <c r="R11" i="1" s="1"/>
  <c r="Q12" i="1"/>
  <c r="R12" i="1" s="1"/>
  <c r="Q13" i="1"/>
  <c r="R13" i="1"/>
  <c r="Q14" i="1"/>
  <c r="R14" i="1" s="1"/>
  <c r="Q15" i="1"/>
  <c r="R15" i="1" s="1"/>
  <c r="Q16" i="1"/>
  <c r="R16" i="1" s="1"/>
  <c r="Q17" i="1"/>
  <c r="R17" i="1"/>
  <c r="Q18" i="1"/>
  <c r="R18" i="1" s="1"/>
  <c r="Q19" i="1"/>
  <c r="R19" i="1" s="1"/>
  <c r="Q20" i="1"/>
  <c r="R20" i="1" s="1"/>
  <c r="Q21" i="1"/>
  <c r="R21" i="1"/>
  <c r="Q22" i="1"/>
  <c r="R22" i="1" s="1"/>
  <c r="Q23" i="1"/>
  <c r="R23" i="1" s="1"/>
  <c r="Q24" i="1"/>
  <c r="R24" i="1" s="1"/>
  <c r="Q25" i="1"/>
  <c r="R25" i="1"/>
  <c r="Q26" i="1"/>
  <c r="R26" i="1" s="1"/>
  <c r="Q27" i="1"/>
  <c r="R27" i="1" s="1"/>
  <c r="Q28" i="1"/>
  <c r="R28" i="1" s="1"/>
  <c r="Q29" i="1"/>
  <c r="R29" i="1"/>
  <c r="Q30" i="1"/>
  <c r="R30" i="1" s="1"/>
  <c r="Q31" i="1"/>
  <c r="R31" i="1" s="1"/>
  <c r="Q32" i="1"/>
  <c r="R32" i="1" s="1"/>
  <c r="Q33" i="1"/>
  <c r="R33" i="1"/>
  <c r="Q34" i="1"/>
  <c r="R34" i="1" s="1"/>
  <c r="Q35" i="1"/>
  <c r="R35" i="1" s="1"/>
  <c r="Q36" i="1"/>
  <c r="R36" i="1" s="1"/>
  <c r="Q37" i="1"/>
  <c r="R37" i="1"/>
  <c r="Q38" i="1"/>
  <c r="R38" i="1" s="1"/>
  <c r="Q39" i="1"/>
  <c r="R39" i="1" s="1"/>
  <c r="Q40" i="1"/>
  <c r="R40" i="1" s="1"/>
  <c r="Q41" i="1"/>
  <c r="R41" i="1"/>
  <c r="Q42" i="1"/>
  <c r="R42" i="1" s="1"/>
  <c r="Q43" i="1"/>
  <c r="R43" i="1" s="1"/>
  <c r="Q44" i="1"/>
  <c r="R44" i="1" s="1"/>
  <c r="Q45" i="1"/>
  <c r="R45" i="1"/>
  <c r="Q46" i="1"/>
  <c r="R46" i="1" s="1"/>
  <c r="Q47" i="1"/>
  <c r="R47" i="1" s="1"/>
  <c r="Q48" i="1"/>
  <c r="R48" i="1" s="1"/>
  <c r="Q49" i="1"/>
  <c r="R49" i="1"/>
  <c r="Q50" i="1"/>
  <c r="R50" i="1" s="1"/>
  <c r="Q51" i="1"/>
  <c r="R51" i="1" s="1"/>
  <c r="Q52" i="1"/>
  <c r="R52" i="1" s="1"/>
  <c r="Q53" i="1"/>
  <c r="R53" i="1"/>
  <c r="Q54" i="1"/>
  <c r="R54" i="1" s="1"/>
  <c r="Q55" i="1"/>
  <c r="R55" i="1" s="1"/>
  <c r="Q56" i="1"/>
  <c r="R56" i="1" s="1"/>
  <c r="Q57" i="1"/>
  <c r="R57" i="1"/>
  <c r="Q58" i="1"/>
  <c r="R58" i="1" s="1"/>
  <c r="Q59" i="1"/>
  <c r="R59" i="1" s="1"/>
  <c r="Q60" i="1"/>
  <c r="R60" i="1" s="1"/>
  <c r="Q61" i="1"/>
  <c r="R61" i="1"/>
  <c r="Q62" i="1"/>
  <c r="R62" i="1" s="1"/>
  <c r="Q63" i="1"/>
  <c r="R63" i="1" s="1"/>
  <c r="Q64" i="1"/>
  <c r="R64" i="1" s="1"/>
  <c r="Q65" i="1"/>
  <c r="R65" i="1"/>
  <c r="Q66" i="1"/>
  <c r="R66" i="1" s="1"/>
  <c r="Q67" i="1"/>
  <c r="R67" i="1" s="1"/>
  <c r="Q68" i="1"/>
  <c r="R68" i="1" s="1"/>
  <c r="Q69" i="1"/>
  <c r="R69" i="1"/>
  <c r="Q70" i="1"/>
  <c r="R70" i="1" s="1"/>
  <c r="Q71" i="1"/>
  <c r="R71" i="1" s="1"/>
  <c r="Q72" i="1"/>
  <c r="R72" i="1" s="1"/>
  <c r="Q73" i="1"/>
  <c r="R73" i="1"/>
  <c r="Q74" i="1"/>
  <c r="R74" i="1" s="1"/>
  <c r="Q75" i="1"/>
  <c r="R75" i="1" s="1"/>
  <c r="Q76" i="1"/>
  <c r="R76" i="1" s="1"/>
  <c r="Q77" i="1"/>
  <c r="R77" i="1"/>
  <c r="Q78" i="1"/>
  <c r="R78" i="1" s="1"/>
  <c r="Q79" i="1"/>
  <c r="R79" i="1" s="1"/>
  <c r="Q80" i="1"/>
  <c r="R80" i="1" s="1"/>
  <c r="Q81" i="1"/>
  <c r="R81" i="1"/>
  <c r="Q82" i="1"/>
  <c r="R82" i="1" s="1"/>
  <c r="Q83" i="1"/>
  <c r="R83" i="1" s="1"/>
  <c r="Q84" i="1"/>
  <c r="R84" i="1" s="1"/>
  <c r="Q85" i="1"/>
  <c r="R85" i="1"/>
  <c r="Q86" i="1"/>
  <c r="R86" i="1" s="1"/>
  <c r="Q87" i="1"/>
  <c r="R87" i="1" s="1"/>
  <c r="Q88" i="1"/>
  <c r="R88" i="1" s="1"/>
  <c r="Q89" i="1"/>
  <c r="R89" i="1"/>
  <c r="Q90" i="1"/>
  <c r="R90" i="1" s="1"/>
  <c r="Q91" i="1"/>
  <c r="R91" i="1" s="1"/>
  <c r="Q92" i="1"/>
  <c r="R92" i="1" s="1"/>
  <c r="Q93" i="1"/>
  <c r="R93" i="1"/>
  <c r="Q94" i="1"/>
  <c r="R94" i="1" s="1"/>
  <c r="Q95" i="1"/>
  <c r="R95" i="1" s="1"/>
  <c r="Q96" i="1"/>
  <c r="R96" i="1" s="1"/>
  <c r="Q97" i="1"/>
  <c r="R97" i="1"/>
  <c r="Q98" i="1"/>
  <c r="R98" i="1" s="1"/>
  <c r="Q99" i="1"/>
  <c r="R99" i="1" s="1"/>
  <c r="Q100" i="1"/>
  <c r="R100" i="1" s="1"/>
  <c r="Q101" i="1"/>
  <c r="R101" i="1"/>
  <c r="Q102" i="1"/>
  <c r="R102" i="1" s="1"/>
  <c r="Q103" i="1"/>
  <c r="R103" i="1" s="1"/>
  <c r="Q104" i="1"/>
  <c r="R104" i="1" s="1"/>
  <c r="Q105" i="1"/>
  <c r="R105" i="1"/>
  <c r="Q106" i="1"/>
  <c r="R106" i="1" s="1"/>
  <c r="Q107" i="1"/>
  <c r="R107" i="1" s="1"/>
  <c r="Q108" i="1"/>
  <c r="R108" i="1" s="1"/>
  <c r="Q109" i="1"/>
  <c r="R109" i="1"/>
  <c r="Q110" i="1"/>
  <c r="R110" i="1" s="1"/>
  <c r="Q111" i="1"/>
  <c r="R111" i="1" s="1"/>
  <c r="Q112" i="1"/>
  <c r="R112" i="1" s="1"/>
  <c r="Q113" i="1"/>
  <c r="R113" i="1"/>
  <c r="Q114" i="1"/>
  <c r="R114" i="1" s="1"/>
  <c r="Q115" i="1"/>
  <c r="R115" i="1" s="1"/>
  <c r="Q116" i="1"/>
  <c r="R116" i="1" s="1"/>
  <c r="Q117" i="1"/>
  <c r="R117" i="1"/>
  <c r="Q118" i="1"/>
  <c r="R118" i="1" s="1"/>
  <c r="Q119" i="1"/>
  <c r="R119" i="1" s="1"/>
  <c r="Q120" i="1"/>
  <c r="R120" i="1" s="1"/>
  <c r="Q121" i="1"/>
  <c r="R121" i="1"/>
  <c r="Q122" i="1"/>
  <c r="R122" i="1" s="1"/>
  <c r="Q123" i="1"/>
  <c r="R123" i="1" s="1"/>
  <c r="Q124" i="1"/>
  <c r="R124" i="1" s="1"/>
  <c r="Q125" i="1"/>
  <c r="R125" i="1"/>
  <c r="Q126" i="1"/>
  <c r="R126" i="1" s="1"/>
  <c r="Q127" i="1"/>
  <c r="R127" i="1" s="1"/>
  <c r="Q128" i="1"/>
  <c r="R128" i="1" s="1"/>
  <c r="Q129" i="1"/>
  <c r="R129" i="1"/>
  <c r="Q130" i="1"/>
  <c r="R130" i="1" s="1"/>
  <c r="Q131" i="1"/>
  <c r="R131" i="1" s="1"/>
  <c r="Q132" i="1"/>
  <c r="R132" i="1" s="1"/>
  <c r="Q133" i="1"/>
  <c r="R133" i="1"/>
  <c r="Q134" i="1"/>
  <c r="R134" i="1" s="1"/>
  <c r="Q135" i="1"/>
  <c r="R135" i="1" s="1"/>
  <c r="Q136" i="1"/>
  <c r="R136" i="1" s="1"/>
  <c r="Q137" i="1"/>
  <c r="R137" i="1"/>
  <c r="Q138" i="1"/>
  <c r="R138" i="1" s="1"/>
  <c r="Q139" i="1"/>
  <c r="R139" i="1" s="1"/>
  <c r="Q140" i="1"/>
  <c r="R140" i="1" s="1"/>
  <c r="Q141" i="1"/>
  <c r="R141" i="1"/>
  <c r="Q142" i="1"/>
  <c r="R142" i="1" s="1"/>
  <c r="Q143" i="1"/>
  <c r="R143" i="1" s="1"/>
  <c r="Q144" i="1"/>
  <c r="R144" i="1" s="1"/>
  <c r="Q145" i="1"/>
  <c r="R145" i="1"/>
  <c r="Q146" i="1"/>
  <c r="R146" i="1" s="1"/>
  <c r="Q147" i="1"/>
  <c r="R147" i="1" s="1"/>
  <c r="Q148" i="1"/>
  <c r="R148" i="1" s="1"/>
  <c r="Q149" i="1"/>
  <c r="R149" i="1"/>
  <c r="Q150" i="1"/>
  <c r="R150" i="1" s="1"/>
  <c r="Q151" i="1"/>
  <c r="R151" i="1" s="1"/>
  <c r="Q152" i="1"/>
  <c r="R152" i="1" s="1"/>
  <c r="Q153" i="1"/>
  <c r="R153" i="1"/>
  <c r="Q154" i="1"/>
  <c r="R154" i="1" s="1"/>
  <c r="Q155" i="1"/>
  <c r="R155" i="1" s="1"/>
  <c r="Q156" i="1"/>
  <c r="R156" i="1" s="1"/>
  <c r="Q157" i="1"/>
  <c r="R157" i="1"/>
  <c r="Q158" i="1"/>
  <c r="R158" i="1" s="1"/>
  <c r="Q159" i="1"/>
  <c r="R159" i="1" s="1"/>
  <c r="Q160" i="1"/>
  <c r="R160" i="1" s="1"/>
  <c r="Q161" i="1"/>
  <c r="R161" i="1"/>
  <c r="Q162" i="1"/>
  <c r="R162" i="1" s="1"/>
  <c r="Q163" i="1"/>
  <c r="R163" i="1" s="1"/>
  <c r="Q164" i="1"/>
  <c r="R164" i="1" s="1"/>
  <c r="Q165" i="1"/>
  <c r="R165" i="1"/>
  <c r="Q166" i="1"/>
  <c r="R166" i="1" s="1"/>
  <c r="Q167" i="1"/>
  <c r="R167" i="1" s="1"/>
  <c r="Q168" i="1"/>
  <c r="R168" i="1" s="1"/>
  <c r="Q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K57" i="1" l="1"/>
  <c r="L57" i="1" s="1"/>
  <c r="K160" i="1"/>
  <c r="L160" i="1" s="1"/>
  <c r="K40" i="1"/>
  <c r="L40" i="1" s="1"/>
  <c r="K115" i="1"/>
  <c r="L115" i="1" s="1"/>
  <c r="K134" i="1"/>
  <c r="L134" i="1" s="1"/>
  <c r="K101" i="1"/>
  <c r="L101" i="1" s="1"/>
  <c r="K22" i="1"/>
  <c r="L22" i="1" s="1"/>
  <c r="K36" i="1"/>
  <c r="L36" i="1" s="1"/>
  <c r="K80" i="1"/>
  <c r="L80" i="1" s="1"/>
  <c r="K2" i="1"/>
  <c r="L2" i="1" s="1"/>
  <c r="K58" i="1"/>
  <c r="L58" i="1" s="1"/>
  <c r="K81" i="1"/>
  <c r="L81" i="1" s="1"/>
  <c r="K41" i="1"/>
  <c r="L41" i="1" s="1"/>
  <c r="K161" i="1"/>
  <c r="L161" i="1" s="1"/>
  <c r="K135" i="1"/>
  <c r="L135" i="1" s="1"/>
  <c r="K37" i="1"/>
  <c r="L37" i="1" s="1"/>
  <c r="K150" i="1"/>
  <c r="L150" i="1" s="1"/>
  <c r="K116" i="1"/>
  <c r="L116" i="1" s="1"/>
  <c r="K23" i="1"/>
  <c r="L23" i="1" s="1"/>
  <c r="K102" i="1"/>
  <c r="L102" i="1" s="1"/>
  <c r="K3" i="1"/>
  <c r="L3" i="1" s="1"/>
  <c r="K103" i="1"/>
  <c r="L103" i="1" s="1"/>
  <c r="K59" i="1"/>
  <c r="L59" i="1" s="1"/>
  <c r="K151" i="1"/>
  <c r="L151" i="1" s="1"/>
  <c r="K82" i="1"/>
  <c r="L82" i="1" s="1"/>
  <c r="K24" i="1"/>
  <c r="L24" i="1" s="1"/>
  <c r="K136" i="1"/>
  <c r="L136" i="1" s="1"/>
  <c r="K117" i="1"/>
  <c r="L117" i="1" s="1"/>
  <c r="K42" i="1"/>
  <c r="L42" i="1" s="1"/>
  <c r="K162" i="1"/>
  <c r="L162" i="1" s="1"/>
  <c r="K163" i="1"/>
  <c r="L163" i="1" s="1"/>
  <c r="K43" i="1"/>
  <c r="L43" i="1" s="1"/>
  <c r="K83" i="1"/>
  <c r="L83" i="1" s="1"/>
  <c r="K60" i="1"/>
  <c r="L60" i="1" s="1"/>
  <c r="K25" i="1"/>
  <c r="L25" i="1" s="1"/>
  <c r="K104" i="1"/>
  <c r="L104" i="1" s="1"/>
  <c r="K137" i="1"/>
  <c r="L137" i="1" s="1"/>
  <c r="K152" i="1"/>
  <c r="L152" i="1" s="1"/>
  <c r="K118" i="1"/>
  <c r="L118" i="1" s="1"/>
  <c r="K9" i="1"/>
  <c r="L9" i="1" s="1"/>
  <c r="K61" i="1"/>
  <c r="L61" i="1" s="1"/>
  <c r="K119" i="1"/>
  <c r="L119" i="1" s="1"/>
  <c r="K71" i="1"/>
  <c r="L71" i="1" s="1"/>
  <c r="K138" i="1"/>
  <c r="L138" i="1" s="1"/>
  <c r="K26" i="1"/>
  <c r="L26" i="1" s="1"/>
  <c r="K44" i="1"/>
  <c r="L44" i="1" s="1"/>
  <c r="K16" i="1"/>
  <c r="L16" i="1" s="1"/>
  <c r="K96" i="1"/>
  <c r="L96" i="1" s="1"/>
  <c r="K10" i="1"/>
  <c r="L10" i="1" s="1"/>
  <c r="K27" i="1"/>
  <c r="L27" i="1" s="1"/>
  <c r="K120" i="1"/>
  <c r="L120" i="1" s="1"/>
  <c r="K139" i="1"/>
  <c r="L139" i="1" s="1"/>
  <c r="K72" i="1"/>
  <c r="L72" i="1" s="1"/>
  <c r="K17" i="1"/>
  <c r="L17" i="1" s="1"/>
  <c r="K45" i="1"/>
  <c r="L45" i="1" s="1"/>
  <c r="K62" i="1"/>
  <c r="L62" i="1" s="1"/>
  <c r="K112" i="1"/>
  <c r="L112" i="1" s="1"/>
  <c r="K140" i="1"/>
  <c r="L140" i="1" s="1"/>
  <c r="K63" i="1"/>
  <c r="L63" i="1" s="1"/>
  <c r="K73" i="1"/>
  <c r="L73" i="1" s="1"/>
  <c r="K131" i="1"/>
  <c r="L131" i="1" s="1"/>
  <c r="K28" i="1"/>
  <c r="L28" i="1" s="1"/>
  <c r="K46" i="1"/>
  <c r="L46" i="1" s="1"/>
  <c r="K11" i="1"/>
  <c r="L11" i="1" s="1"/>
  <c r="K97" i="1"/>
  <c r="L97" i="1" s="1"/>
  <c r="K18" i="1"/>
  <c r="L18" i="1" s="1"/>
  <c r="K121" i="1"/>
  <c r="L121" i="1" s="1"/>
  <c r="K79" i="1"/>
  <c r="L79" i="1" s="1"/>
  <c r="K141" i="1"/>
  <c r="L141" i="1" s="1"/>
  <c r="K47" i="1"/>
  <c r="L47" i="1" s="1"/>
  <c r="K113" i="1"/>
  <c r="L113" i="1" s="1"/>
  <c r="K19" i="1"/>
  <c r="L19" i="1" s="1"/>
  <c r="K64" i="1"/>
  <c r="L64" i="1" s="1"/>
  <c r="K132" i="1"/>
  <c r="L132" i="1" s="1"/>
  <c r="K122" i="1"/>
  <c r="L122" i="1" s="1"/>
  <c r="K12" i="1"/>
  <c r="L12" i="1" s="1"/>
  <c r="K98" i="1"/>
  <c r="L98" i="1" s="1"/>
  <c r="K74" i="1"/>
  <c r="L74" i="1" s="1"/>
  <c r="K90" i="1"/>
  <c r="L90" i="1" s="1"/>
  <c r="K48" i="1"/>
  <c r="L48" i="1" s="1"/>
  <c r="K13" i="1"/>
  <c r="L13" i="1" s="1"/>
  <c r="K65" i="1"/>
  <c r="L65" i="1" s="1"/>
  <c r="K123" i="1"/>
  <c r="L123" i="1" s="1"/>
  <c r="K99" i="1"/>
  <c r="L99" i="1" s="1"/>
  <c r="K142" i="1"/>
  <c r="L142" i="1" s="1"/>
  <c r="K133" i="1"/>
  <c r="L133" i="1" s="1"/>
  <c r="K114" i="1"/>
  <c r="L114" i="1" s="1"/>
  <c r="K20" i="1"/>
  <c r="L20" i="1" s="1"/>
  <c r="K75" i="1"/>
  <c r="L75" i="1" s="1"/>
  <c r="K49" i="1"/>
  <c r="L49" i="1" s="1"/>
  <c r="K21" i="1"/>
  <c r="L21" i="1" s="1"/>
  <c r="K100" i="1"/>
  <c r="L100" i="1" s="1"/>
  <c r="K76" i="1"/>
  <c r="L76" i="1" s="1"/>
  <c r="K105" i="1"/>
  <c r="L105" i="1" s="1"/>
  <c r="K143" i="1"/>
  <c r="L143" i="1" s="1"/>
  <c r="K153" i="1"/>
  <c r="L153" i="1" s="1"/>
  <c r="K14" i="1"/>
  <c r="L14" i="1" s="1"/>
  <c r="K124" i="1"/>
  <c r="L124" i="1" s="1"/>
  <c r="K29" i="1"/>
  <c r="L29" i="1" s="1"/>
  <c r="K84" i="1"/>
  <c r="L84" i="1" s="1"/>
  <c r="K144" i="1"/>
  <c r="L144" i="1" s="1"/>
  <c r="K125" i="1"/>
  <c r="L125" i="1" s="1"/>
  <c r="K50" i="1"/>
  <c r="L50" i="1" s="1"/>
  <c r="K66" i="1"/>
  <c r="L66" i="1" s="1"/>
  <c r="K77" i="1"/>
  <c r="L77" i="1" s="1"/>
  <c r="K30" i="1"/>
  <c r="L30" i="1" s="1"/>
  <c r="K106" i="1"/>
  <c r="L106" i="1" s="1"/>
  <c r="K38" i="1"/>
  <c r="L38" i="1" s="1"/>
  <c r="K154" i="1"/>
  <c r="L154" i="1" s="1"/>
  <c r="K15" i="1"/>
  <c r="L15" i="1" s="1"/>
  <c r="K164" i="1"/>
  <c r="L164" i="1" s="1"/>
  <c r="K107" i="1"/>
  <c r="L107" i="1" s="1"/>
  <c r="K51" i="1"/>
  <c r="L51" i="1" s="1"/>
  <c r="K145" i="1"/>
  <c r="L145" i="1" s="1"/>
  <c r="K78" i="1"/>
  <c r="L78" i="1" s="1"/>
  <c r="K85" i="1"/>
  <c r="L85" i="1" s="1"/>
  <c r="K4" i="1"/>
  <c r="L4" i="1" s="1"/>
  <c r="K31" i="1"/>
  <c r="L31" i="1" s="1"/>
  <c r="K91" i="1"/>
  <c r="L91" i="1" s="1"/>
  <c r="K67" i="1"/>
  <c r="L67" i="1" s="1"/>
  <c r="K126" i="1"/>
  <c r="L126" i="1" s="1"/>
  <c r="K155" i="1"/>
  <c r="L155" i="1" s="1"/>
  <c r="K68" i="1"/>
  <c r="L68" i="1" s="1"/>
  <c r="K165" i="1"/>
  <c r="L165" i="1" s="1"/>
  <c r="K92" i="1"/>
  <c r="L92" i="1" s="1"/>
  <c r="K32" i="1"/>
  <c r="L32" i="1" s="1"/>
  <c r="K146" i="1"/>
  <c r="L146" i="1" s="1"/>
  <c r="K5" i="1"/>
  <c r="L5" i="1" s="1"/>
  <c r="K108" i="1"/>
  <c r="L108" i="1" s="1"/>
  <c r="K127" i="1"/>
  <c r="L127" i="1" s="1"/>
  <c r="K86" i="1"/>
  <c r="L86" i="1" s="1"/>
  <c r="K52" i="1"/>
  <c r="L52" i="1" s="1"/>
  <c r="K156" i="1"/>
  <c r="L156" i="1" s="1"/>
  <c r="K128" i="1"/>
  <c r="L128" i="1" s="1"/>
  <c r="K166" i="1"/>
  <c r="L166" i="1" s="1"/>
  <c r="K93" i="1"/>
  <c r="L93" i="1" s="1"/>
  <c r="K157" i="1"/>
  <c r="L157" i="1" s="1"/>
  <c r="K69" i="1"/>
  <c r="L69" i="1" s="1"/>
  <c r="K6" i="1"/>
  <c r="L6" i="1" s="1"/>
  <c r="K87" i="1"/>
  <c r="L87" i="1" s="1"/>
  <c r="K33" i="1"/>
  <c r="L33" i="1" s="1"/>
  <c r="K147" i="1"/>
  <c r="L147" i="1" s="1"/>
  <c r="K109" i="1"/>
  <c r="L109" i="1" s="1"/>
  <c r="K39" i="1"/>
  <c r="L39" i="1" s="1"/>
  <c r="K53" i="1"/>
  <c r="L53" i="1" s="1"/>
  <c r="K88" i="1"/>
  <c r="L88" i="1" s="1"/>
  <c r="K54" i="1"/>
  <c r="L54" i="1" s="1"/>
  <c r="K70" i="1"/>
  <c r="L70" i="1" s="1"/>
  <c r="K34" i="1"/>
  <c r="L34" i="1" s="1"/>
  <c r="K158" i="1"/>
  <c r="L158" i="1" s="1"/>
  <c r="K167" i="1"/>
  <c r="L167" i="1" s="1"/>
  <c r="K148" i="1"/>
  <c r="L148" i="1" s="1"/>
  <c r="K94" i="1"/>
  <c r="L94" i="1" s="1"/>
  <c r="K110" i="1"/>
  <c r="L110" i="1" s="1"/>
  <c r="K129" i="1"/>
  <c r="L129" i="1" s="1"/>
  <c r="K7" i="1"/>
  <c r="L7" i="1" s="1"/>
  <c r="K55" i="1"/>
  <c r="L55" i="1" s="1"/>
  <c r="K95" i="1"/>
  <c r="L95" i="1" s="1"/>
  <c r="K159" i="1"/>
  <c r="L159" i="1" s="1"/>
  <c r="K130" i="1"/>
  <c r="L130" i="1" s="1"/>
  <c r="K35" i="1"/>
  <c r="L35" i="1" s="1"/>
  <c r="K56" i="1"/>
  <c r="L56" i="1" s="1"/>
  <c r="K8" i="1"/>
  <c r="L8" i="1" s="1"/>
  <c r="K89" i="1"/>
  <c r="L89" i="1" s="1"/>
  <c r="K168" i="1"/>
  <c r="L168" i="1" s="1"/>
  <c r="K111" i="1"/>
  <c r="L111" i="1" s="1"/>
  <c r="K149" i="1"/>
  <c r="L149" i="1" s="1"/>
  <c r="F57" i="1"/>
  <c r="F160" i="1"/>
  <c r="F40" i="1"/>
  <c r="F115" i="1"/>
  <c r="F134" i="1"/>
  <c r="F101" i="1"/>
  <c r="F22" i="1"/>
  <c r="F36" i="1"/>
  <c r="F80" i="1"/>
  <c r="F2" i="1"/>
  <c r="H2" i="1" s="1"/>
  <c r="F58" i="1"/>
  <c r="F81" i="1"/>
  <c r="F41" i="1"/>
  <c r="F161" i="1"/>
  <c r="F135" i="1"/>
  <c r="F37" i="1"/>
  <c r="F150" i="1"/>
  <c r="F116" i="1"/>
  <c r="F23" i="1"/>
  <c r="F102" i="1"/>
  <c r="F3" i="1"/>
  <c r="F103" i="1"/>
  <c r="F59" i="1"/>
  <c r="F151" i="1"/>
  <c r="F82" i="1"/>
  <c r="F24" i="1"/>
  <c r="F136" i="1"/>
  <c r="F117" i="1"/>
  <c r="F42" i="1"/>
  <c r="F162" i="1"/>
  <c r="F163" i="1"/>
  <c r="F43" i="1"/>
  <c r="F83" i="1"/>
  <c r="F60" i="1"/>
  <c r="J60" i="1" s="1"/>
  <c r="F25" i="1"/>
  <c r="F104" i="1"/>
  <c r="F137" i="1"/>
  <c r="F152" i="1"/>
  <c r="F118" i="1"/>
  <c r="F9" i="1"/>
  <c r="F61" i="1"/>
  <c r="F119" i="1"/>
  <c r="F71" i="1"/>
  <c r="F138" i="1"/>
  <c r="F26" i="1"/>
  <c r="F44" i="1"/>
  <c r="F16" i="1"/>
  <c r="F96" i="1"/>
  <c r="F10" i="1"/>
  <c r="F27" i="1"/>
  <c r="F120" i="1"/>
  <c r="F139" i="1"/>
  <c r="F72" i="1"/>
  <c r="F17" i="1"/>
  <c r="F45" i="1"/>
  <c r="F62" i="1"/>
  <c r="F112" i="1"/>
  <c r="F140" i="1"/>
  <c r="F63" i="1"/>
  <c r="F73" i="1"/>
  <c r="F131" i="1"/>
  <c r="F28" i="1"/>
  <c r="F46" i="1"/>
  <c r="F11" i="1"/>
  <c r="F97" i="1"/>
  <c r="F18" i="1"/>
  <c r="J18" i="1" s="1"/>
  <c r="F121" i="1"/>
  <c r="F79" i="1"/>
  <c r="F141" i="1"/>
  <c r="F47" i="1"/>
  <c r="F113" i="1"/>
  <c r="F19" i="1"/>
  <c r="F64" i="1"/>
  <c r="F132" i="1"/>
  <c r="F122" i="1"/>
  <c r="F12" i="1"/>
  <c r="F98" i="1"/>
  <c r="F74" i="1"/>
  <c r="F90" i="1"/>
  <c r="F48" i="1"/>
  <c r="F13" i="1"/>
  <c r="F65" i="1"/>
  <c r="F123" i="1"/>
  <c r="F99" i="1"/>
  <c r="F142" i="1"/>
  <c r="F133" i="1"/>
  <c r="F114" i="1"/>
  <c r="F20" i="1"/>
  <c r="F75" i="1"/>
  <c r="F49" i="1"/>
  <c r="F21" i="1"/>
  <c r="F100" i="1"/>
  <c r="F76" i="1"/>
  <c r="F105" i="1"/>
  <c r="F143" i="1"/>
  <c r="F153" i="1"/>
  <c r="F14" i="1"/>
  <c r="F124" i="1"/>
  <c r="J124" i="1" s="1"/>
  <c r="F29" i="1"/>
  <c r="F84" i="1"/>
  <c r="F144" i="1"/>
  <c r="F125" i="1"/>
  <c r="F50" i="1"/>
  <c r="F66" i="1"/>
  <c r="F77" i="1"/>
  <c r="F30" i="1"/>
  <c r="F106" i="1"/>
  <c r="F38" i="1"/>
  <c r="F154" i="1"/>
  <c r="F15" i="1"/>
  <c r="F164" i="1"/>
  <c r="F107" i="1"/>
  <c r="F51" i="1"/>
  <c r="F145" i="1"/>
  <c r="F78" i="1"/>
  <c r="F85" i="1"/>
  <c r="F4" i="1"/>
  <c r="F31" i="1"/>
  <c r="F91" i="1"/>
  <c r="F67" i="1"/>
  <c r="F126" i="1"/>
  <c r="F155" i="1"/>
  <c r="F68" i="1"/>
  <c r="F165" i="1"/>
  <c r="F92" i="1"/>
  <c r="F32" i="1"/>
  <c r="F146" i="1"/>
  <c r="F5" i="1"/>
  <c r="F108" i="1"/>
  <c r="F127" i="1"/>
  <c r="J127" i="1" s="1"/>
  <c r="F86" i="1"/>
  <c r="F52" i="1"/>
  <c r="F156" i="1"/>
  <c r="F128" i="1"/>
  <c r="F166" i="1"/>
  <c r="F93" i="1"/>
  <c r="F157" i="1"/>
  <c r="F69" i="1"/>
  <c r="F6" i="1"/>
  <c r="F87" i="1"/>
  <c r="F33" i="1"/>
  <c r="F147" i="1"/>
  <c r="F109" i="1"/>
  <c r="F39" i="1"/>
  <c r="F53" i="1"/>
  <c r="F88" i="1"/>
  <c r="F54" i="1"/>
  <c r="F70" i="1"/>
  <c r="F34" i="1"/>
  <c r="F158" i="1"/>
  <c r="J158" i="1" s="1"/>
  <c r="F167" i="1"/>
  <c r="F148" i="1"/>
  <c r="F94" i="1"/>
  <c r="F110" i="1"/>
  <c r="F129" i="1"/>
  <c r="F7" i="1"/>
  <c r="F55" i="1"/>
  <c r="F95" i="1"/>
  <c r="J95" i="1" s="1"/>
  <c r="F159" i="1"/>
  <c r="F130" i="1"/>
  <c r="F35" i="1"/>
  <c r="F56" i="1"/>
  <c r="F8" i="1"/>
  <c r="F89" i="1"/>
  <c r="F168" i="1"/>
  <c r="F111" i="1"/>
  <c r="F149" i="1"/>
  <c r="O2" i="1" l="1"/>
  <c r="M2" i="1"/>
  <c r="J159" i="1"/>
  <c r="J109" i="1"/>
  <c r="J146" i="1"/>
  <c r="J91" i="1"/>
  <c r="J164" i="1"/>
  <c r="J50" i="1"/>
  <c r="J143" i="1"/>
  <c r="J114" i="1"/>
  <c r="J90" i="1"/>
  <c r="J113" i="1"/>
  <c r="J46" i="1"/>
  <c r="J45" i="1"/>
  <c r="J16" i="1"/>
  <c r="J163" i="1"/>
  <c r="J59" i="1"/>
  <c r="J135" i="1"/>
  <c r="J22" i="1"/>
  <c r="J167" i="1"/>
  <c r="J111" i="1"/>
  <c r="J166" i="1"/>
  <c r="J162" i="1"/>
  <c r="J118" i="1"/>
  <c r="J130" i="1"/>
  <c r="J148" i="1"/>
  <c r="J39" i="1"/>
  <c r="J93" i="1"/>
  <c r="J5" i="1"/>
  <c r="J67" i="1"/>
  <c r="J107" i="1"/>
  <c r="J66" i="1"/>
  <c r="J153" i="1"/>
  <c r="J20" i="1"/>
  <c r="J48" i="1"/>
  <c r="J19" i="1"/>
  <c r="J11" i="1"/>
  <c r="J62" i="1"/>
  <c r="J96" i="1"/>
  <c r="J9" i="1"/>
  <c r="J43" i="1"/>
  <c r="J151" i="1"/>
  <c r="J37" i="1"/>
  <c r="J36" i="1"/>
  <c r="J94" i="1"/>
  <c r="J53" i="1"/>
  <c r="J157" i="1"/>
  <c r="J108" i="1"/>
  <c r="J51" i="1"/>
  <c r="J77" i="1"/>
  <c r="J14" i="1"/>
  <c r="J13" i="1"/>
  <c r="J64" i="1"/>
  <c r="J97" i="1"/>
  <c r="J10" i="1"/>
  <c r="J61" i="1"/>
  <c r="J83" i="1"/>
  <c r="J150" i="1"/>
  <c r="J80" i="1"/>
  <c r="J133" i="1"/>
  <c r="J103" i="1"/>
  <c r="J105" i="1"/>
  <c r="J147" i="1"/>
  <c r="J74" i="1"/>
  <c r="J161" i="1"/>
  <c r="J31" i="1"/>
  <c r="J128" i="1"/>
  <c r="J47" i="1"/>
  <c r="J101" i="1"/>
  <c r="J32" i="1"/>
  <c r="J28" i="1"/>
  <c r="J8" i="1"/>
  <c r="J54" i="1"/>
  <c r="J6" i="1"/>
  <c r="J78" i="1"/>
  <c r="J106" i="1"/>
  <c r="J123" i="1"/>
  <c r="J122" i="1"/>
  <c r="J120" i="1"/>
  <c r="J71" i="1"/>
  <c r="J23" i="1"/>
  <c r="J58" i="1"/>
  <c r="J17" i="1"/>
  <c r="J15" i="1"/>
  <c r="J44" i="1"/>
  <c r="J125" i="1"/>
  <c r="J152" i="1"/>
  <c r="J38" i="1"/>
  <c r="J34" i="1"/>
  <c r="J4" i="1"/>
  <c r="J142" i="1"/>
  <c r="J72" i="1"/>
  <c r="J3" i="1"/>
  <c r="J168" i="1"/>
  <c r="J55" i="1"/>
  <c r="J33" i="1"/>
  <c r="J156" i="1"/>
  <c r="J92" i="1"/>
  <c r="J154" i="1"/>
  <c r="J144" i="1"/>
  <c r="J76" i="1"/>
  <c r="J98" i="1"/>
  <c r="J141" i="1"/>
  <c r="J131" i="1"/>
  <c r="J26" i="1"/>
  <c r="J137" i="1"/>
  <c r="J42" i="1"/>
  <c r="J41" i="1"/>
  <c r="J134" i="1"/>
  <c r="J87" i="1"/>
  <c r="J81" i="1"/>
  <c r="J56" i="1"/>
  <c r="J70" i="1"/>
  <c r="J69" i="1"/>
  <c r="J85" i="1"/>
  <c r="J30" i="1"/>
  <c r="J99" i="1"/>
  <c r="J132" i="1"/>
  <c r="J139" i="1"/>
  <c r="J119" i="1"/>
  <c r="J102" i="1"/>
  <c r="J2" i="1"/>
  <c r="J89" i="1"/>
  <c r="J7" i="1"/>
  <c r="J52" i="1"/>
  <c r="J165" i="1"/>
  <c r="J84" i="1"/>
  <c r="J100" i="1"/>
  <c r="J12" i="1"/>
  <c r="J79" i="1"/>
  <c r="J73" i="1"/>
  <c r="J138" i="1"/>
  <c r="J104" i="1"/>
  <c r="J117" i="1"/>
  <c r="J115" i="1"/>
  <c r="J35" i="1"/>
  <c r="J129" i="1"/>
  <c r="J86" i="1"/>
  <c r="J68" i="1"/>
  <c r="J29" i="1"/>
  <c r="J21" i="1"/>
  <c r="J121" i="1"/>
  <c r="J63" i="1"/>
  <c r="J25" i="1"/>
  <c r="J136" i="1"/>
  <c r="J40" i="1"/>
  <c r="J88" i="1"/>
  <c r="J145" i="1"/>
  <c r="J65" i="1"/>
  <c r="J27" i="1"/>
  <c r="J116" i="1"/>
  <c r="J110" i="1"/>
  <c r="J155" i="1"/>
  <c r="J49" i="1"/>
  <c r="J140" i="1"/>
  <c r="J24" i="1"/>
  <c r="J126" i="1"/>
  <c r="J75" i="1"/>
  <c r="J112" i="1"/>
  <c r="J82" i="1"/>
  <c r="J160" i="1"/>
  <c r="J57" i="1"/>
  <c r="J149" i="1"/>
  <c r="P2" i="1" l="1"/>
  <c r="N2" i="1"/>
</calcChain>
</file>

<file path=xl/sharedStrings.xml><?xml version="1.0" encoding="utf-8"?>
<sst xmlns="http://schemas.openxmlformats.org/spreadsheetml/2006/main" count="20" uniqueCount="20">
  <si>
    <t>cell_x</t>
  </si>
  <si>
    <t>cell_y</t>
  </si>
  <si>
    <t>time_step</t>
  </si>
  <si>
    <t>zscore</t>
  </si>
  <si>
    <t>pvalue</t>
  </si>
  <si>
    <t>d/R</t>
  </si>
  <si>
    <t>lat1</t>
  </si>
  <si>
    <t>lat2</t>
  </si>
  <si>
    <t>lng1</t>
  </si>
  <si>
    <t>lng2</t>
  </si>
  <si>
    <t>bearing</t>
  </si>
  <si>
    <t>bearingDeg</t>
  </si>
  <si>
    <t>maxLat</t>
  </si>
  <si>
    <t>maxLng</t>
  </si>
  <si>
    <t>minLat</t>
  </si>
  <si>
    <t>minLng</t>
  </si>
  <si>
    <t>lat3</t>
  </si>
  <si>
    <t>lng3</t>
  </si>
  <si>
    <t>deltaLat</t>
  </si>
  <si>
    <t>deltaLng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</si>
</sst>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Font="1"/>
    <xf numFmtId="0" fontId="0" fillId="0" borderId="0" xfId="0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workbookViewId="0">
      <selection activeCell="R2" sqref="R2"/>
    </sheetView>
  </sheetViews>
  <sheetFormatPr defaultRowHeight="15.6" x14ac:dyDescent="0.3"/>
  <cols>
    <col min="12" max="12" width="14.3984375" customWidth="1"/>
    <col min="19" max="19" width="11.8984375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>
        <v>32</v>
      </c>
      <c r="B2">
        <v>22</v>
      </c>
      <c r="C2">
        <v>10</v>
      </c>
      <c r="D2">
        <v>2.5411999999999999</v>
      </c>
      <c r="E2">
        <v>1.0999999999999999E-2</v>
      </c>
      <c r="F2" s="2">
        <f t="shared" ref="F2:F33" si="0">SQRT(POWER(A2*200,2)+POWER(B2*200,2))*0.001/6371</f>
        <v>1.2190543298664321E-3</v>
      </c>
      <c r="G2">
        <f>RADIANS(40.477399)</f>
        <v>0.70646388519346015</v>
      </c>
      <c r="H2">
        <f>DEGREES(ASIN(SIN(G2)*COS(F2) + COS(G2)*SIN(F2)*COS(K2)))</f>
        <v>40.534943907219372</v>
      </c>
      <c r="I2">
        <f>RADIANS(-74.25909)</f>
        <v>-1.296065620034796</v>
      </c>
      <c r="J2">
        <f t="shared" ref="J2:J33" si="1" xml:space="preserve"> DEGREES($I$2 + ATAN2(COS(F2)-SIN(G2)*SIN(H2), SIN(K2)*SIN(F2)*COS(G2)))</f>
        <v>-74.221680430342531</v>
      </c>
      <c r="K2">
        <f t="shared" ref="K2:K33" si="2">ATAN2(A2,B2)</f>
        <v>0.60228734613496415</v>
      </c>
      <c r="L2">
        <f t="shared" ref="L2:L33" si="3">DEGREES(K2)</f>
        <v>34.5085229876684</v>
      </c>
      <c r="M2">
        <f>MAX(H:H)</f>
        <v>40.534943907219372</v>
      </c>
      <c r="N2">
        <f>MAX(J:J)</f>
        <v>-74.202427235941968</v>
      </c>
      <c r="O2">
        <f>MIN(H:H)</f>
        <v>40.518746090759457</v>
      </c>
      <c r="P2">
        <f>MIN(J:J)</f>
        <v>-74.221680430342531</v>
      </c>
      <c r="Q2">
        <f>(A2*200*0.001/111.2)+DEGREES(G2)</f>
        <v>40.53495295683453</v>
      </c>
      <c r="R2">
        <f>(B2*200*0.001)/(RADIANS(Q2)*111.2) + J2</f>
        <v>-74.16575094174091</v>
      </c>
      <c r="S2">
        <f>Q2 - H2</f>
        <v>9.0496151585739426E-6</v>
      </c>
      <c r="T2">
        <f>R2-J2</f>
        <v>5.5929488601620392E-2</v>
      </c>
    </row>
    <row r="3" spans="1:20" x14ac:dyDescent="0.3">
      <c r="A3">
        <v>32</v>
      </c>
      <c r="B3">
        <v>22</v>
      </c>
      <c r="C3">
        <v>9</v>
      </c>
      <c r="D3">
        <v>2.4152</v>
      </c>
      <c r="E3">
        <v>1.5699999999999999E-2</v>
      </c>
      <c r="F3" s="2">
        <f t="shared" si="0"/>
        <v>1.2190543298664321E-3</v>
      </c>
      <c r="G3">
        <f t="shared" ref="G3:G66" si="4">RADIANS(40.477399)</f>
        <v>0.70646388519346015</v>
      </c>
      <c r="H3">
        <f t="shared" ref="H3:H66" si="5">DEGREES(ASIN(SIN(G3)*COS(F3) + COS(G3)*SIN(F3)*COS(K3)))</f>
        <v>40.534943907219372</v>
      </c>
      <c r="I3">
        <f t="shared" ref="I3:I66" si="6">RADIANS(-74.25909)</f>
        <v>-1.296065620034796</v>
      </c>
      <c r="J3">
        <f t="shared" si="1"/>
        <v>-74.221680430342531</v>
      </c>
      <c r="K3">
        <f t="shared" si="2"/>
        <v>0.60228734613496415</v>
      </c>
      <c r="L3">
        <f t="shared" si="3"/>
        <v>34.5085229876684</v>
      </c>
      <c r="Q3">
        <f t="shared" ref="Q3:Q66" si="7">(A3*200*0.001/111.2)+DEGREES(G3)</f>
        <v>40.53495295683453</v>
      </c>
      <c r="R3">
        <f t="shared" ref="R3:R66" si="8">(B3*200*0.001)/(RADIANS(Q3)*111.2) + J3</f>
        <v>-74.16575094174091</v>
      </c>
      <c r="S3">
        <f t="shared" ref="S3:S66" si="9">Q3 - H3</f>
        <v>9.0496151585739426E-6</v>
      </c>
      <c r="T3">
        <f t="shared" ref="T3:T66" si="10">R3-J3</f>
        <v>5.5929488601620392E-2</v>
      </c>
    </row>
    <row r="4" spans="1:20" x14ac:dyDescent="0.3">
      <c r="A4">
        <v>32</v>
      </c>
      <c r="B4">
        <v>22</v>
      </c>
      <c r="C4">
        <v>3</v>
      </c>
      <c r="D4">
        <v>2.4300000000000002</v>
      </c>
      <c r="E4">
        <v>1.5100000000000001E-2</v>
      </c>
      <c r="F4" s="2">
        <f t="shared" si="0"/>
        <v>1.2190543298664321E-3</v>
      </c>
      <c r="G4">
        <f t="shared" si="4"/>
        <v>0.70646388519346015</v>
      </c>
      <c r="H4">
        <f t="shared" si="5"/>
        <v>40.534943907219372</v>
      </c>
      <c r="I4">
        <f t="shared" si="6"/>
        <v>-1.296065620034796</v>
      </c>
      <c r="J4">
        <f t="shared" si="1"/>
        <v>-74.221680430342531</v>
      </c>
      <c r="K4">
        <f t="shared" si="2"/>
        <v>0.60228734613496415</v>
      </c>
      <c r="L4">
        <f t="shared" si="3"/>
        <v>34.5085229876684</v>
      </c>
      <c r="Q4">
        <f t="shared" si="7"/>
        <v>40.53495295683453</v>
      </c>
      <c r="R4">
        <f t="shared" si="8"/>
        <v>-74.16575094174091</v>
      </c>
      <c r="S4">
        <f t="shared" si="9"/>
        <v>9.0496151585739426E-6</v>
      </c>
      <c r="T4">
        <f t="shared" si="10"/>
        <v>5.5929488601620392E-2</v>
      </c>
    </row>
    <row r="5" spans="1:20" x14ac:dyDescent="0.3">
      <c r="A5">
        <v>32</v>
      </c>
      <c r="B5">
        <v>22</v>
      </c>
      <c r="C5">
        <v>4</v>
      </c>
      <c r="D5">
        <v>2.3195000000000001</v>
      </c>
      <c r="E5">
        <v>2.0400000000000001E-2</v>
      </c>
      <c r="F5" s="2">
        <f t="shared" si="0"/>
        <v>1.2190543298664321E-3</v>
      </c>
      <c r="G5">
        <f t="shared" si="4"/>
        <v>0.70646388519346015</v>
      </c>
      <c r="H5">
        <f t="shared" si="5"/>
        <v>40.534943907219372</v>
      </c>
      <c r="I5">
        <f t="shared" si="6"/>
        <v>-1.296065620034796</v>
      </c>
      <c r="J5">
        <f t="shared" si="1"/>
        <v>-74.221680430342531</v>
      </c>
      <c r="K5">
        <f t="shared" si="2"/>
        <v>0.60228734613496415</v>
      </c>
      <c r="L5">
        <f t="shared" si="3"/>
        <v>34.5085229876684</v>
      </c>
      <c r="Q5">
        <f t="shared" si="7"/>
        <v>40.53495295683453</v>
      </c>
      <c r="R5">
        <f t="shared" si="8"/>
        <v>-74.16575094174091</v>
      </c>
      <c r="S5">
        <f t="shared" si="9"/>
        <v>9.0496151585739426E-6</v>
      </c>
      <c r="T5">
        <f t="shared" si="10"/>
        <v>5.5929488601620392E-2</v>
      </c>
    </row>
    <row r="6" spans="1:20" x14ac:dyDescent="0.3">
      <c r="A6">
        <v>32</v>
      </c>
      <c r="B6">
        <v>22</v>
      </c>
      <c r="C6">
        <v>5</v>
      </c>
      <c r="D6">
        <v>2.3599000000000001</v>
      </c>
      <c r="E6">
        <v>1.83E-2</v>
      </c>
      <c r="F6" s="2">
        <f t="shared" si="0"/>
        <v>1.2190543298664321E-3</v>
      </c>
      <c r="G6">
        <f t="shared" si="4"/>
        <v>0.70646388519346015</v>
      </c>
      <c r="H6">
        <f t="shared" si="5"/>
        <v>40.534943907219372</v>
      </c>
      <c r="I6">
        <f t="shared" si="6"/>
        <v>-1.296065620034796</v>
      </c>
      <c r="J6">
        <f t="shared" si="1"/>
        <v>-74.221680430342531</v>
      </c>
      <c r="K6">
        <f t="shared" si="2"/>
        <v>0.60228734613496415</v>
      </c>
      <c r="L6">
        <f t="shared" si="3"/>
        <v>34.5085229876684</v>
      </c>
      <c r="Q6">
        <f t="shared" si="7"/>
        <v>40.53495295683453</v>
      </c>
      <c r="R6">
        <f t="shared" si="8"/>
        <v>-74.16575094174091</v>
      </c>
      <c r="S6">
        <f t="shared" si="9"/>
        <v>9.0496151585739426E-6</v>
      </c>
      <c r="T6">
        <f t="shared" si="10"/>
        <v>5.5929488601620392E-2</v>
      </c>
    </row>
    <row r="7" spans="1:20" x14ac:dyDescent="0.3">
      <c r="A7">
        <v>32</v>
      </c>
      <c r="B7">
        <v>22</v>
      </c>
      <c r="C7">
        <v>6</v>
      </c>
      <c r="D7">
        <v>2.7875000000000001</v>
      </c>
      <c r="E7">
        <v>5.3E-3</v>
      </c>
      <c r="F7" s="2">
        <f t="shared" si="0"/>
        <v>1.2190543298664321E-3</v>
      </c>
      <c r="G7">
        <f t="shared" si="4"/>
        <v>0.70646388519346015</v>
      </c>
      <c r="H7">
        <f t="shared" si="5"/>
        <v>40.534943907219372</v>
      </c>
      <c r="I7">
        <f t="shared" si="6"/>
        <v>-1.296065620034796</v>
      </c>
      <c r="J7">
        <f t="shared" si="1"/>
        <v>-74.221680430342531</v>
      </c>
      <c r="K7">
        <f t="shared" si="2"/>
        <v>0.60228734613496415</v>
      </c>
      <c r="L7">
        <f t="shared" si="3"/>
        <v>34.5085229876684</v>
      </c>
      <c r="Q7">
        <f t="shared" si="7"/>
        <v>40.53495295683453</v>
      </c>
      <c r="R7">
        <f t="shared" si="8"/>
        <v>-74.16575094174091</v>
      </c>
      <c r="S7">
        <f t="shared" si="9"/>
        <v>9.0496151585739426E-6</v>
      </c>
      <c r="T7">
        <f t="shared" si="10"/>
        <v>5.5929488601620392E-2</v>
      </c>
    </row>
    <row r="8" spans="1:20" x14ac:dyDescent="0.3">
      <c r="A8">
        <v>32</v>
      </c>
      <c r="B8">
        <v>22</v>
      </c>
      <c r="C8">
        <v>7</v>
      </c>
      <c r="D8">
        <v>2.8681999999999999</v>
      </c>
      <c r="E8">
        <v>4.1000000000000003E-3</v>
      </c>
      <c r="F8" s="2">
        <f t="shared" si="0"/>
        <v>1.2190543298664321E-3</v>
      </c>
      <c r="G8">
        <f t="shared" si="4"/>
        <v>0.70646388519346015</v>
      </c>
      <c r="H8">
        <f t="shared" si="5"/>
        <v>40.534943907219372</v>
      </c>
      <c r="I8">
        <f t="shared" si="6"/>
        <v>-1.296065620034796</v>
      </c>
      <c r="J8">
        <f t="shared" si="1"/>
        <v>-74.221680430342531</v>
      </c>
      <c r="K8">
        <f t="shared" si="2"/>
        <v>0.60228734613496415</v>
      </c>
      <c r="L8">
        <f t="shared" si="3"/>
        <v>34.5085229876684</v>
      </c>
      <c r="Q8">
        <f t="shared" si="7"/>
        <v>40.53495295683453</v>
      </c>
      <c r="R8">
        <f t="shared" si="8"/>
        <v>-74.16575094174091</v>
      </c>
      <c r="S8">
        <f t="shared" si="9"/>
        <v>9.0496151585739426E-6</v>
      </c>
      <c r="T8">
        <f t="shared" si="10"/>
        <v>5.5929488601620392E-2</v>
      </c>
    </row>
    <row r="9" spans="1:20" x14ac:dyDescent="0.3">
      <c r="A9">
        <v>31</v>
      </c>
      <c r="B9">
        <v>22</v>
      </c>
      <c r="C9">
        <v>13</v>
      </c>
      <c r="D9">
        <v>3.4443999999999999</v>
      </c>
      <c r="E9">
        <v>5.9999999999999995E-4</v>
      </c>
      <c r="F9" s="2">
        <f t="shared" si="0"/>
        <v>1.1933183367602079E-3</v>
      </c>
      <c r="G9">
        <f t="shared" si="4"/>
        <v>0.70646388519346015</v>
      </c>
      <c r="H9">
        <f t="shared" si="5"/>
        <v>40.533145264463933</v>
      </c>
      <c r="I9">
        <f t="shared" si="6"/>
        <v>-1.296065620034796</v>
      </c>
      <c r="J9">
        <f t="shared" si="1"/>
        <v>-74.221628605493066</v>
      </c>
      <c r="K9">
        <f t="shared" si="2"/>
        <v>0.61719139154036218</v>
      </c>
      <c r="L9">
        <f t="shared" si="3"/>
        <v>35.362461887069053</v>
      </c>
      <c r="Q9">
        <f t="shared" si="7"/>
        <v>40.533154395683454</v>
      </c>
      <c r="R9">
        <f t="shared" si="8"/>
        <v>-74.16569663515503</v>
      </c>
      <c r="S9">
        <f t="shared" si="9"/>
        <v>9.1312195209525271E-6</v>
      </c>
      <c r="T9">
        <f t="shared" si="10"/>
        <v>5.5931970338036763E-2</v>
      </c>
    </row>
    <row r="10" spans="1:20" x14ac:dyDescent="0.3">
      <c r="A10">
        <v>31</v>
      </c>
      <c r="B10">
        <v>22</v>
      </c>
      <c r="C10">
        <v>12</v>
      </c>
      <c r="D10">
        <v>3.1558000000000002</v>
      </c>
      <c r="E10">
        <v>1.6000000000000001E-3</v>
      </c>
      <c r="F10" s="2">
        <f t="shared" si="0"/>
        <v>1.1933183367602079E-3</v>
      </c>
      <c r="G10">
        <f t="shared" si="4"/>
        <v>0.70646388519346015</v>
      </c>
      <c r="H10">
        <f t="shared" si="5"/>
        <v>40.533145264463933</v>
      </c>
      <c r="I10">
        <f t="shared" si="6"/>
        <v>-1.296065620034796</v>
      </c>
      <c r="J10">
        <f t="shared" si="1"/>
        <v>-74.221628605493066</v>
      </c>
      <c r="K10">
        <f t="shared" si="2"/>
        <v>0.61719139154036218</v>
      </c>
      <c r="L10">
        <f t="shared" si="3"/>
        <v>35.362461887069053</v>
      </c>
      <c r="Q10">
        <f t="shared" si="7"/>
        <v>40.533154395683454</v>
      </c>
      <c r="R10">
        <f t="shared" si="8"/>
        <v>-74.16569663515503</v>
      </c>
      <c r="S10">
        <f t="shared" si="9"/>
        <v>9.1312195209525271E-6</v>
      </c>
      <c r="T10">
        <f t="shared" si="10"/>
        <v>5.5931970338036763E-2</v>
      </c>
    </row>
    <row r="11" spans="1:20" x14ac:dyDescent="0.3">
      <c r="A11">
        <v>31</v>
      </c>
      <c r="B11">
        <v>22</v>
      </c>
      <c r="C11">
        <v>14</v>
      </c>
      <c r="D11">
        <v>3.0526</v>
      </c>
      <c r="E11">
        <v>2.3E-3</v>
      </c>
      <c r="F11" s="2">
        <f t="shared" si="0"/>
        <v>1.1933183367602079E-3</v>
      </c>
      <c r="G11">
        <f t="shared" si="4"/>
        <v>0.70646388519346015</v>
      </c>
      <c r="H11">
        <f t="shared" si="5"/>
        <v>40.533145264463933</v>
      </c>
      <c r="I11">
        <f t="shared" si="6"/>
        <v>-1.296065620034796</v>
      </c>
      <c r="J11">
        <f t="shared" si="1"/>
        <v>-74.221628605493066</v>
      </c>
      <c r="K11">
        <f t="shared" si="2"/>
        <v>0.61719139154036218</v>
      </c>
      <c r="L11">
        <f t="shared" si="3"/>
        <v>35.362461887069053</v>
      </c>
      <c r="Q11">
        <f t="shared" si="7"/>
        <v>40.533154395683454</v>
      </c>
      <c r="R11">
        <f t="shared" si="8"/>
        <v>-74.16569663515503</v>
      </c>
      <c r="S11">
        <f t="shared" si="9"/>
        <v>9.1312195209525271E-6</v>
      </c>
      <c r="T11">
        <f t="shared" si="10"/>
        <v>5.5931970338036763E-2</v>
      </c>
    </row>
    <row r="12" spans="1:20" x14ac:dyDescent="0.3">
      <c r="A12">
        <v>31</v>
      </c>
      <c r="B12">
        <v>22</v>
      </c>
      <c r="C12">
        <v>15</v>
      </c>
      <c r="D12">
        <v>2.6760999999999999</v>
      </c>
      <c r="E12">
        <v>7.4000000000000003E-3</v>
      </c>
      <c r="F12" s="2">
        <f t="shared" si="0"/>
        <v>1.1933183367602079E-3</v>
      </c>
      <c r="G12">
        <f t="shared" si="4"/>
        <v>0.70646388519346015</v>
      </c>
      <c r="H12">
        <f t="shared" si="5"/>
        <v>40.533145264463933</v>
      </c>
      <c r="I12">
        <f t="shared" si="6"/>
        <v>-1.296065620034796</v>
      </c>
      <c r="J12">
        <f t="shared" si="1"/>
        <v>-74.221628605493066</v>
      </c>
      <c r="K12">
        <f t="shared" si="2"/>
        <v>0.61719139154036218</v>
      </c>
      <c r="L12">
        <f t="shared" si="3"/>
        <v>35.362461887069053</v>
      </c>
      <c r="Q12">
        <f t="shared" si="7"/>
        <v>40.533154395683454</v>
      </c>
      <c r="R12">
        <f t="shared" si="8"/>
        <v>-74.16569663515503</v>
      </c>
      <c r="S12">
        <f t="shared" si="9"/>
        <v>9.1312195209525271E-6</v>
      </c>
      <c r="T12">
        <f t="shared" si="10"/>
        <v>5.5931970338036763E-2</v>
      </c>
    </row>
    <row r="13" spans="1:20" x14ac:dyDescent="0.3">
      <c r="A13">
        <v>31</v>
      </c>
      <c r="B13">
        <v>22</v>
      </c>
      <c r="C13">
        <v>0</v>
      </c>
      <c r="D13">
        <v>2.6619999999999999</v>
      </c>
      <c r="E13">
        <v>7.7999999999999996E-3</v>
      </c>
      <c r="F13" s="2">
        <f t="shared" si="0"/>
        <v>1.1933183367602079E-3</v>
      </c>
      <c r="G13">
        <f t="shared" si="4"/>
        <v>0.70646388519346015</v>
      </c>
      <c r="H13">
        <f t="shared" si="5"/>
        <v>40.533145264463933</v>
      </c>
      <c r="I13">
        <f t="shared" si="6"/>
        <v>-1.296065620034796</v>
      </c>
      <c r="J13">
        <f t="shared" si="1"/>
        <v>-74.221628605493066</v>
      </c>
      <c r="K13">
        <f t="shared" si="2"/>
        <v>0.61719139154036218</v>
      </c>
      <c r="L13">
        <f t="shared" si="3"/>
        <v>35.362461887069053</v>
      </c>
      <c r="Q13">
        <f t="shared" si="7"/>
        <v>40.533154395683454</v>
      </c>
      <c r="R13">
        <f t="shared" si="8"/>
        <v>-74.16569663515503</v>
      </c>
      <c r="S13">
        <f t="shared" si="9"/>
        <v>9.1312195209525271E-6</v>
      </c>
      <c r="T13">
        <f t="shared" si="10"/>
        <v>5.5931970338036763E-2</v>
      </c>
    </row>
    <row r="14" spans="1:20" x14ac:dyDescent="0.3">
      <c r="A14">
        <v>31</v>
      </c>
      <c r="B14">
        <v>22</v>
      </c>
      <c r="C14">
        <v>1</v>
      </c>
      <c r="D14">
        <v>3.5834999999999999</v>
      </c>
      <c r="E14">
        <v>2.9999999999999997E-4</v>
      </c>
      <c r="F14" s="2">
        <f t="shared" si="0"/>
        <v>1.1933183367602079E-3</v>
      </c>
      <c r="G14">
        <f t="shared" si="4"/>
        <v>0.70646388519346015</v>
      </c>
      <c r="H14">
        <f t="shared" si="5"/>
        <v>40.533145264463933</v>
      </c>
      <c r="I14">
        <f t="shared" si="6"/>
        <v>-1.296065620034796</v>
      </c>
      <c r="J14">
        <f t="shared" si="1"/>
        <v>-74.221628605493066</v>
      </c>
      <c r="K14">
        <f t="shared" si="2"/>
        <v>0.61719139154036218</v>
      </c>
      <c r="L14">
        <f t="shared" si="3"/>
        <v>35.362461887069053</v>
      </c>
      <c r="Q14">
        <f t="shared" si="7"/>
        <v>40.533154395683454</v>
      </c>
      <c r="R14">
        <f t="shared" si="8"/>
        <v>-74.16569663515503</v>
      </c>
      <c r="S14">
        <f t="shared" si="9"/>
        <v>9.1312195209525271E-6</v>
      </c>
      <c r="T14">
        <f t="shared" si="10"/>
        <v>5.5931970338036763E-2</v>
      </c>
    </row>
    <row r="15" spans="1:20" x14ac:dyDescent="0.3">
      <c r="A15">
        <v>31</v>
      </c>
      <c r="B15">
        <v>22</v>
      </c>
      <c r="C15">
        <v>2</v>
      </c>
      <c r="D15">
        <v>4.0141</v>
      </c>
      <c r="E15">
        <v>1E-4</v>
      </c>
      <c r="F15" s="2">
        <f t="shared" si="0"/>
        <v>1.1933183367602079E-3</v>
      </c>
      <c r="G15">
        <f t="shared" si="4"/>
        <v>0.70646388519346015</v>
      </c>
      <c r="H15">
        <f t="shared" si="5"/>
        <v>40.533145264463933</v>
      </c>
      <c r="I15">
        <f t="shared" si="6"/>
        <v>-1.296065620034796</v>
      </c>
      <c r="J15">
        <f t="shared" si="1"/>
        <v>-74.221628605493066</v>
      </c>
      <c r="K15">
        <f t="shared" si="2"/>
        <v>0.61719139154036218</v>
      </c>
      <c r="L15">
        <f t="shared" si="3"/>
        <v>35.362461887069053</v>
      </c>
      <c r="Q15">
        <f t="shared" si="7"/>
        <v>40.533154395683454</v>
      </c>
      <c r="R15">
        <f t="shared" si="8"/>
        <v>-74.16569663515503</v>
      </c>
      <c r="S15">
        <f t="shared" si="9"/>
        <v>9.1312195209525271E-6</v>
      </c>
      <c r="T15">
        <f t="shared" si="10"/>
        <v>5.5931970338036763E-2</v>
      </c>
    </row>
    <row r="16" spans="1:20" x14ac:dyDescent="0.3">
      <c r="A16">
        <v>30</v>
      </c>
      <c r="B16">
        <v>22</v>
      </c>
      <c r="C16">
        <v>13</v>
      </c>
      <c r="D16">
        <v>3.8509000000000002</v>
      </c>
      <c r="E16">
        <v>1E-4</v>
      </c>
      <c r="F16" s="2">
        <f t="shared" si="0"/>
        <v>1.1678590637412196E-3</v>
      </c>
      <c r="G16">
        <f t="shared" si="4"/>
        <v>0.70646388519346015</v>
      </c>
      <c r="H16">
        <f t="shared" si="5"/>
        <v>40.531346621708444</v>
      </c>
      <c r="I16">
        <f t="shared" si="6"/>
        <v>-1.296065620034796</v>
      </c>
      <c r="J16">
        <f t="shared" si="1"/>
        <v>-74.221576666545914</v>
      </c>
      <c r="K16">
        <f t="shared" si="2"/>
        <v>0.63274883500218315</v>
      </c>
      <c r="L16">
        <f t="shared" si="3"/>
        <v>36.25383773744479</v>
      </c>
      <c r="Q16">
        <f t="shared" si="7"/>
        <v>40.53135583453237</v>
      </c>
      <c r="R16">
        <f t="shared" si="8"/>
        <v>-74.165642214251207</v>
      </c>
      <c r="S16">
        <f t="shared" si="9"/>
        <v>9.2128239259636757E-6</v>
      </c>
      <c r="T16">
        <f t="shared" si="10"/>
        <v>5.5934452294707171E-2</v>
      </c>
    </row>
    <row r="17" spans="1:20" x14ac:dyDescent="0.3">
      <c r="A17">
        <v>30</v>
      </c>
      <c r="B17">
        <v>22</v>
      </c>
      <c r="C17">
        <v>12</v>
      </c>
      <c r="D17">
        <v>3.6337999999999999</v>
      </c>
      <c r="E17">
        <v>2.9999999999999997E-4</v>
      </c>
      <c r="F17" s="2">
        <f t="shared" si="0"/>
        <v>1.1678590637412196E-3</v>
      </c>
      <c r="G17">
        <f t="shared" si="4"/>
        <v>0.70646388519346015</v>
      </c>
      <c r="H17">
        <f t="shared" si="5"/>
        <v>40.531346621708444</v>
      </c>
      <c r="I17">
        <f t="shared" si="6"/>
        <v>-1.296065620034796</v>
      </c>
      <c r="J17">
        <f t="shared" si="1"/>
        <v>-74.221576666545914</v>
      </c>
      <c r="K17">
        <f t="shared" si="2"/>
        <v>0.63274883500218315</v>
      </c>
      <c r="L17">
        <f t="shared" si="3"/>
        <v>36.25383773744479</v>
      </c>
      <c r="Q17">
        <f t="shared" si="7"/>
        <v>40.53135583453237</v>
      </c>
      <c r="R17">
        <f t="shared" si="8"/>
        <v>-74.165642214251207</v>
      </c>
      <c r="S17">
        <f t="shared" si="9"/>
        <v>9.2128239259636757E-6</v>
      </c>
      <c r="T17">
        <f t="shared" si="10"/>
        <v>5.5934452294707171E-2</v>
      </c>
    </row>
    <row r="18" spans="1:20" x14ac:dyDescent="0.3">
      <c r="A18">
        <v>30</v>
      </c>
      <c r="B18">
        <v>22</v>
      </c>
      <c r="C18">
        <v>14</v>
      </c>
      <c r="D18">
        <v>3.4639000000000002</v>
      </c>
      <c r="E18">
        <v>5.0000000000000001E-4</v>
      </c>
      <c r="F18" s="2">
        <f t="shared" si="0"/>
        <v>1.1678590637412196E-3</v>
      </c>
      <c r="G18">
        <f t="shared" si="4"/>
        <v>0.70646388519346015</v>
      </c>
      <c r="H18">
        <f t="shared" si="5"/>
        <v>40.531346621708444</v>
      </c>
      <c r="I18">
        <f t="shared" si="6"/>
        <v>-1.296065620034796</v>
      </c>
      <c r="J18">
        <f t="shared" si="1"/>
        <v>-74.221576666545914</v>
      </c>
      <c r="K18">
        <f t="shared" si="2"/>
        <v>0.63274883500218315</v>
      </c>
      <c r="L18">
        <f t="shared" si="3"/>
        <v>36.25383773744479</v>
      </c>
      <c r="Q18">
        <f t="shared" si="7"/>
        <v>40.53135583453237</v>
      </c>
      <c r="R18">
        <f t="shared" si="8"/>
        <v>-74.165642214251207</v>
      </c>
      <c r="S18">
        <f t="shared" si="9"/>
        <v>9.2128239259636757E-6</v>
      </c>
      <c r="T18">
        <f t="shared" si="10"/>
        <v>5.5934452294707171E-2</v>
      </c>
    </row>
    <row r="19" spans="1:20" x14ac:dyDescent="0.3">
      <c r="A19">
        <v>30</v>
      </c>
      <c r="B19">
        <v>22</v>
      </c>
      <c r="C19">
        <v>15</v>
      </c>
      <c r="D19">
        <v>3.0451000000000001</v>
      </c>
      <c r="E19">
        <v>2.3E-3</v>
      </c>
      <c r="F19" s="2">
        <f t="shared" si="0"/>
        <v>1.1678590637412196E-3</v>
      </c>
      <c r="G19">
        <f t="shared" si="4"/>
        <v>0.70646388519346015</v>
      </c>
      <c r="H19">
        <f t="shared" si="5"/>
        <v>40.531346621708444</v>
      </c>
      <c r="I19">
        <f t="shared" si="6"/>
        <v>-1.296065620034796</v>
      </c>
      <c r="J19">
        <f t="shared" si="1"/>
        <v>-74.221576666545914</v>
      </c>
      <c r="K19">
        <f t="shared" si="2"/>
        <v>0.63274883500218315</v>
      </c>
      <c r="L19">
        <f t="shared" si="3"/>
        <v>36.25383773744479</v>
      </c>
      <c r="Q19">
        <f t="shared" si="7"/>
        <v>40.53135583453237</v>
      </c>
      <c r="R19">
        <f t="shared" si="8"/>
        <v>-74.165642214251207</v>
      </c>
      <c r="S19">
        <f t="shared" si="9"/>
        <v>9.2128239259636757E-6</v>
      </c>
      <c r="T19">
        <f t="shared" si="10"/>
        <v>5.5934452294707171E-2</v>
      </c>
    </row>
    <row r="20" spans="1:20" x14ac:dyDescent="0.3">
      <c r="A20">
        <v>30</v>
      </c>
      <c r="B20">
        <v>22</v>
      </c>
      <c r="C20">
        <v>0</v>
      </c>
      <c r="D20">
        <v>3.1839</v>
      </c>
      <c r="E20">
        <v>1.5E-3</v>
      </c>
      <c r="F20" s="2">
        <f t="shared" si="0"/>
        <v>1.1678590637412196E-3</v>
      </c>
      <c r="G20">
        <f t="shared" si="4"/>
        <v>0.70646388519346015</v>
      </c>
      <c r="H20">
        <f t="shared" si="5"/>
        <v>40.531346621708444</v>
      </c>
      <c r="I20">
        <f t="shared" si="6"/>
        <v>-1.296065620034796</v>
      </c>
      <c r="J20">
        <f t="shared" si="1"/>
        <v>-74.221576666545914</v>
      </c>
      <c r="K20">
        <f t="shared" si="2"/>
        <v>0.63274883500218315</v>
      </c>
      <c r="L20">
        <f t="shared" si="3"/>
        <v>36.25383773744479</v>
      </c>
      <c r="Q20">
        <f t="shared" si="7"/>
        <v>40.53135583453237</v>
      </c>
      <c r="R20">
        <f t="shared" si="8"/>
        <v>-74.165642214251207</v>
      </c>
      <c r="S20">
        <f t="shared" si="9"/>
        <v>9.2128239259636757E-6</v>
      </c>
      <c r="T20">
        <f t="shared" si="10"/>
        <v>5.5934452294707171E-2</v>
      </c>
    </row>
    <row r="21" spans="1:20" x14ac:dyDescent="0.3">
      <c r="A21">
        <v>30</v>
      </c>
      <c r="B21">
        <v>22</v>
      </c>
      <c r="C21">
        <v>1</v>
      </c>
      <c r="D21">
        <v>4.0350999999999999</v>
      </c>
      <c r="E21">
        <v>1E-4</v>
      </c>
      <c r="F21" s="2">
        <f t="shared" si="0"/>
        <v>1.1678590637412196E-3</v>
      </c>
      <c r="G21">
        <f t="shared" si="4"/>
        <v>0.70646388519346015</v>
      </c>
      <c r="H21">
        <f t="shared" si="5"/>
        <v>40.531346621708444</v>
      </c>
      <c r="I21">
        <f t="shared" si="6"/>
        <v>-1.296065620034796</v>
      </c>
      <c r="J21">
        <f t="shared" si="1"/>
        <v>-74.221576666545914</v>
      </c>
      <c r="K21">
        <f t="shared" si="2"/>
        <v>0.63274883500218315</v>
      </c>
      <c r="L21">
        <f t="shared" si="3"/>
        <v>36.25383773744479</v>
      </c>
      <c r="Q21">
        <f t="shared" si="7"/>
        <v>40.53135583453237</v>
      </c>
      <c r="R21">
        <f t="shared" si="8"/>
        <v>-74.165642214251207</v>
      </c>
      <c r="S21">
        <f t="shared" si="9"/>
        <v>9.2128239259636757E-6</v>
      </c>
      <c r="T21">
        <f t="shared" si="10"/>
        <v>5.5934452294707171E-2</v>
      </c>
    </row>
    <row r="22" spans="1:20" x14ac:dyDescent="0.3">
      <c r="A22">
        <v>29</v>
      </c>
      <c r="B22">
        <v>22</v>
      </c>
      <c r="C22">
        <v>8</v>
      </c>
      <c r="D22">
        <v>2.9033000000000002</v>
      </c>
      <c r="E22">
        <v>3.7000000000000002E-3</v>
      </c>
      <c r="F22" s="2">
        <f t="shared" si="0"/>
        <v>1.1426950069503246E-3</v>
      </c>
      <c r="G22">
        <f t="shared" si="4"/>
        <v>0.70646388519346015</v>
      </c>
      <c r="H22">
        <f t="shared" si="5"/>
        <v>40.529547978952948</v>
      </c>
      <c r="I22">
        <f t="shared" si="6"/>
        <v>-1.296065620034796</v>
      </c>
      <c r="J22">
        <f t="shared" si="1"/>
        <v>-74.221524613318053</v>
      </c>
      <c r="K22">
        <f t="shared" si="2"/>
        <v>0.64899555899650085</v>
      </c>
      <c r="L22">
        <f t="shared" si="3"/>
        <v>37.184706453233126</v>
      </c>
      <c r="Q22">
        <f t="shared" si="7"/>
        <v>40.529557273381293</v>
      </c>
      <c r="R22">
        <f t="shared" si="8"/>
        <v>-74.165587678846393</v>
      </c>
      <c r="S22">
        <f t="shared" si="9"/>
        <v>9.2944283451856791E-6</v>
      </c>
      <c r="T22">
        <f t="shared" si="10"/>
        <v>5.5936934471660038E-2</v>
      </c>
    </row>
    <row r="23" spans="1:20" x14ac:dyDescent="0.3">
      <c r="A23">
        <v>29</v>
      </c>
      <c r="B23">
        <v>22</v>
      </c>
      <c r="C23">
        <v>10</v>
      </c>
      <c r="D23">
        <v>2.8765000000000001</v>
      </c>
      <c r="E23">
        <v>4.0000000000000001E-3</v>
      </c>
      <c r="F23" s="2">
        <f t="shared" si="0"/>
        <v>1.1426950069503246E-3</v>
      </c>
      <c r="G23">
        <f t="shared" si="4"/>
        <v>0.70646388519346015</v>
      </c>
      <c r="H23">
        <f t="shared" si="5"/>
        <v>40.529547978952948</v>
      </c>
      <c r="I23">
        <f t="shared" si="6"/>
        <v>-1.296065620034796</v>
      </c>
      <c r="J23">
        <f t="shared" si="1"/>
        <v>-74.221524613318053</v>
      </c>
      <c r="K23">
        <f t="shared" si="2"/>
        <v>0.64899555899650085</v>
      </c>
      <c r="L23">
        <f t="shared" si="3"/>
        <v>37.184706453233126</v>
      </c>
      <c r="Q23">
        <f t="shared" si="7"/>
        <v>40.529557273381293</v>
      </c>
      <c r="R23">
        <f t="shared" si="8"/>
        <v>-74.165587678846393</v>
      </c>
      <c r="S23">
        <f t="shared" si="9"/>
        <v>9.2944283451856791E-6</v>
      </c>
      <c r="T23">
        <f t="shared" si="10"/>
        <v>5.5936934471660038E-2</v>
      </c>
    </row>
    <row r="24" spans="1:20" x14ac:dyDescent="0.3">
      <c r="A24">
        <v>29</v>
      </c>
      <c r="B24">
        <v>22</v>
      </c>
      <c r="C24">
        <v>9</v>
      </c>
      <c r="D24">
        <v>2.8534999999999999</v>
      </c>
      <c r="E24">
        <v>4.3E-3</v>
      </c>
      <c r="F24" s="2">
        <f t="shared" si="0"/>
        <v>1.1426950069503246E-3</v>
      </c>
      <c r="G24">
        <f t="shared" si="4"/>
        <v>0.70646388519346015</v>
      </c>
      <c r="H24">
        <f t="shared" si="5"/>
        <v>40.529547978952948</v>
      </c>
      <c r="I24">
        <f t="shared" si="6"/>
        <v>-1.296065620034796</v>
      </c>
      <c r="J24">
        <f t="shared" si="1"/>
        <v>-74.221524613318053</v>
      </c>
      <c r="K24">
        <f t="shared" si="2"/>
        <v>0.64899555899650085</v>
      </c>
      <c r="L24">
        <f t="shared" si="3"/>
        <v>37.184706453233126</v>
      </c>
      <c r="Q24">
        <f t="shared" si="7"/>
        <v>40.529557273381293</v>
      </c>
      <c r="R24">
        <f t="shared" si="8"/>
        <v>-74.165587678846393</v>
      </c>
      <c r="S24">
        <f t="shared" si="9"/>
        <v>9.2944283451856791E-6</v>
      </c>
      <c r="T24">
        <f t="shared" si="10"/>
        <v>5.5936934471660038E-2</v>
      </c>
    </row>
    <row r="25" spans="1:20" x14ac:dyDescent="0.3">
      <c r="A25">
        <v>29</v>
      </c>
      <c r="B25">
        <v>22</v>
      </c>
      <c r="C25">
        <v>11</v>
      </c>
      <c r="D25">
        <v>2.7755999999999998</v>
      </c>
      <c r="E25">
        <v>5.4999999999999997E-3</v>
      </c>
      <c r="F25" s="2">
        <f t="shared" si="0"/>
        <v>1.1426950069503246E-3</v>
      </c>
      <c r="G25">
        <f t="shared" si="4"/>
        <v>0.70646388519346015</v>
      </c>
      <c r="H25">
        <f t="shared" si="5"/>
        <v>40.529547978952948</v>
      </c>
      <c r="I25">
        <f t="shared" si="6"/>
        <v>-1.296065620034796</v>
      </c>
      <c r="J25">
        <f t="shared" si="1"/>
        <v>-74.221524613318053</v>
      </c>
      <c r="K25">
        <f t="shared" si="2"/>
        <v>0.64899555899650085</v>
      </c>
      <c r="L25">
        <f t="shared" si="3"/>
        <v>37.184706453233126</v>
      </c>
      <c r="Q25">
        <f t="shared" si="7"/>
        <v>40.529557273381293</v>
      </c>
      <c r="R25">
        <f t="shared" si="8"/>
        <v>-74.165587678846393</v>
      </c>
      <c r="S25">
        <f t="shared" si="9"/>
        <v>9.2944283451856791E-6</v>
      </c>
      <c r="T25">
        <f t="shared" si="10"/>
        <v>5.5936934471660038E-2</v>
      </c>
    </row>
    <row r="26" spans="1:20" x14ac:dyDescent="0.3">
      <c r="A26">
        <v>29</v>
      </c>
      <c r="B26">
        <v>22</v>
      </c>
      <c r="C26">
        <v>13</v>
      </c>
      <c r="D26">
        <v>2.2044000000000001</v>
      </c>
      <c r="E26">
        <v>2.75E-2</v>
      </c>
      <c r="F26" s="2">
        <f t="shared" si="0"/>
        <v>1.1426950069503246E-3</v>
      </c>
      <c r="G26">
        <f t="shared" si="4"/>
        <v>0.70646388519346015</v>
      </c>
      <c r="H26">
        <f t="shared" si="5"/>
        <v>40.529547978952948</v>
      </c>
      <c r="I26">
        <f t="shared" si="6"/>
        <v>-1.296065620034796</v>
      </c>
      <c r="J26">
        <f t="shared" si="1"/>
        <v>-74.221524613318053</v>
      </c>
      <c r="K26">
        <f t="shared" si="2"/>
        <v>0.64899555899650085</v>
      </c>
      <c r="L26">
        <f t="shared" si="3"/>
        <v>37.184706453233126</v>
      </c>
      <c r="Q26">
        <f t="shared" si="7"/>
        <v>40.529557273381293</v>
      </c>
      <c r="R26">
        <f t="shared" si="8"/>
        <v>-74.165587678846393</v>
      </c>
      <c r="S26">
        <f t="shared" si="9"/>
        <v>9.2944283451856791E-6</v>
      </c>
      <c r="T26">
        <f t="shared" si="10"/>
        <v>5.5936934471660038E-2</v>
      </c>
    </row>
    <row r="27" spans="1:20" x14ac:dyDescent="0.3">
      <c r="A27">
        <v>29</v>
      </c>
      <c r="B27">
        <v>22</v>
      </c>
      <c r="C27">
        <v>12</v>
      </c>
      <c r="D27">
        <v>2.1627000000000001</v>
      </c>
      <c r="E27">
        <v>3.0599999999999999E-2</v>
      </c>
      <c r="F27" s="2">
        <f t="shared" si="0"/>
        <v>1.1426950069503246E-3</v>
      </c>
      <c r="G27">
        <f t="shared" si="4"/>
        <v>0.70646388519346015</v>
      </c>
      <c r="H27">
        <f t="shared" si="5"/>
        <v>40.529547978952948</v>
      </c>
      <c r="I27">
        <f t="shared" si="6"/>
        <v>-1.296065620034796</v>
      </c>
      <c r="J27">
        <f t="shared" si="1"/>
        <v>-74.221524613318053</v>
      </c>
      <c r="K27">
        <f t="shared" si="2"/>
        <v>0.64899555899650085</v>
      </c>
      <c r="L27">
        <f t="shared" si="3"/>
        <v>37.184706453233126</v>
      </c>
      <c r="Q27">
        <f t="shared" si="7"/>
        <v>40.529557273381293</v>
      </c>
      <c r="R27">
        <f t="shared" si="8"/>
        <v>-74.165587678846393</v>
      </c>
      <c r="S27">
        <f t="shared" si="9"/>
        <v>9.2944283451856791E-6</v>
      </c>
      <c r="T27">
        <f t="shared" si="10"/>
        <v>5.5936934471660038E-2</v>
      </c>
    </row>
    <row r="28" spans="1:20" x14ac:dyDescent="0.3">
      <c r="A28">
        <v>29</v>
      </c>
      <c r="B28">
        <v>22</v>
      </c>
      <c r="C28">
        <v>14</v>
      </c>
      <c r="D28">
        <v>2.0104000000000002</v>
      </c>
      <c r="E28">
        <v>4.4400000000000002E-2</v>
      </c>
      <c r="F28" s="2">
        <f t="shared" si="0"/>
        <v>1.1426950069503246E-3</v>
      </c>
      <c r="G28">
        <f t="shared" si="4"/>
        <v>0.70646388519346015</v>
      </c>
      <c r="H28">
        <f t="shared" si="5"/>
        <v>40.529547978952948</v>
      </c>
      <c r="I28">
        <f t="shared" si="6"/>
        <v>-1.296065620034796</v>
      </c>
      <c r="J28">
        <f t="shared" si="1"/>
        <v>-74.221524613318053</v>
      </c>
      <c r="K28">
        <f t="shared" si="2"/>
        <v>0.64899555899650085</v>
      </c>
      <c r="L28">
        <f t="shared" si="3"/>
        <v>37.184706453233126</v>
      </c>
      <c r="Q28">
        <f t="shared" si="7"/>
        <v>40.529557273381293</v>
      </c>
      <c r="R28">
        <f t="shared" si="8"/>
        <v>-74.165587678846393</v>
      </c>
      <c r="S28">
        <f t="shared" si="9"/>
        <v>9.2944283451856791E-6</v>
      </c>
      <c r="T28">
        <f t="shared" si="10"/>
        <v>5.5936934471660038E-2</v>
      </c>
    </row>
    <row r="29" spans="1:20" x14ac:dyDescent="0.3">
      <c r="A29">
        <v>29</v>
      </c>
      <c r="B29">
        <v>22</v>
      </c>
      <c r="C29">
        <v>1</v>
      </c>
      <c r="D29">
        <v>2.2904</v>
      </c>
      <c r="E29">
        <v>2.1999999999999999E-2</v>
      </c>
      <c r="F29" s="2">
        <f t="shared" si="0"/>
        <v>1.1426950069503246E-3</v>
      </c>
      <c r="G29">
        <f t="shared" si="4"/>
        <v>0.70646388519346015</v>
      </c>
      <c r="H29">
        <f t="shared" si="5"/>
        <v>40.529547978952948</v>
      </c>
      <c r="I29">
        <f t="shared" si="6"/>
        <v>-1.296065620034796</v>
      </c>
      <c r="J29">
        <f t="shared" si="1"/>
        <v>-74.221524613318053</v>
      </c>
      <c r="K29">
        <f t="shared" si="2"/>
        <v>0.64899555899650085</v>
      </c>
      <c r="L29">
        <f t="shared" si="3"/>
        <v>37.184706453233126</v>
      </c>
      <c r="Q29">
        <f t="shared" si="7"/>
        <v>40.529557273381293</v>
      </c>
      <c r="R29">
        <f t="shared" si="8"/>
        <v>-74.165587678846393</v>
      </c>
      <c r="S29">
        <f t="shared" si="9"/>
        <v>9.2944283451856791E-6</v>
      </c>
      <c r="T29">
        <f t="shared" si="10"/>
        <v>5.5936934471660038E-2</v>
      </c>
    </row>
    <row r="30" spans="1:20" x14ac:dyDescent="0.3">
      <c r="A30">
        <v>29</v>
      </c>
      <c r="B30">
        <v>22</v>
      </c>
      <c r="C30">
        <v>2</v>
      </c>
      <c r="D30">
        <v>2.4704999999999999</v>
      </c>
      <c r="E30">
        <v>1.35E-2</v>
      </c>
      <c r="F30" s="2">
        <f t="shared" si="0"/>
        <v>1.1426950069503246E-3</v>
      </c>
      <c r="G30">
        <f t="shared" si="4"/>
        <v>0.70646388519346015</v>
      </c>
      <c r="H30">
        <f t="shared" si="5"/>
        <v>40.529547978952948</v>
      </c>
      <c r="I30">
        <f t="shared" si="6"/>
        <v>-1.296065620034796</v>
      </c>
      <c r="J30">
        <f t="shared" si="1"/>
        <v>-74.221524613318053</v>
      </c>
      <c r="K30">
        <f t="shared" si="2"/>
        <v>0.64899555899650085</v>
      </c>
      <c r="L30">
        <f t="shared" si="3"/>
        <v>37.184706453233126</v>
      </c>
      <c r="Q30">
        <f t="shared" si="7"/>
        <v>40.529557273381293</v>
      </c>
      <c r="R30">
        <f t="shared" si="8"/>
        <v>-74.165587678846393</v>
      </c>
      <c r="S30">
        <f t="shared" si="9"/>
        <v>9.2944283451856791E-6</v>
      </c>
      <c r="T30">
        <f t="shared" si="10"/>
        <v>5.5936934471660038E-2</v>
      </c>
    </row>
    <row r="31" spans="1:20" x14ac:dyDescent="0.3">
      <c r="A31">
        <v>29</v>
      </c>
      <c r="B31">
        <v>22</v>
      </c>
      <c r="C31">
        <v>3</v>
      </c>
      <c r="D31">
        <v>2.7923</v>
      </c>
      <c r="E31">
        <v>5.1999999999999998E-3</v>
      </c>
      <c r="F31" s="2">
        <f t="shared" si="0"/>
        <v>1.1426950069503246E-3</v>
      </c>
      <c r="G31">
        <f t="shared" si="4"/>
        <v>0.70646388519346015</v>
      </c>
      <c r="H31">
        <f t="shared" si="5"/>
        <v>40.529547978952948</v>
      </c>
      <c r="I31">
        <f t="shared" si="6"/>
        <v>-1.296065620034796</v>
      </c>
      <c r="J31">
        <f t="shared" si="1"/>
        <v>-74.221524613318053</v>
      </c>
      <c r="K31">
        <f t="shared" si="2"/>
        <v>0.64899555899650085</v>
      </c>
      <c r="L31">
        <f t="shared" si="3"/>
        <v>37.184706453233126</v>
      </c>
      <c r="Q31">
        <f t="shared" si="7"/>
        <v>40.529557273381293</v>
      </c>
      <c r="R31">
        <f t="shared" si="8"/>
        <v>-74.165587678846393</v>
      </c>
      <c r="S31">
        <f t="shared" si="9"/>
        <v>9.2944283451856791E-6</v>
      </c>
      <c r="T31">
        <f t="shared" si="10"/>
        <v>5.5936934471660038E-2</v>
      </c>
    </row>
    <row r="32" spans="1:20" x14ac:dyDescent="0.3">
      <c r="A32">
        <v>29</v>
      </c>
      <c r="B32">
        <v>22</v>
      </c>
      <c r="C32">
        <v>4</v>
      </c>
      <c r="D32">
        <v>2.9603000000000002</v>
      </c>
      <c r="E32">
        <v>3.0999999999999999E-3</v>
      </c>
      <c r="F32" s="2">
        <f t="shared" si="0"/>
        <v>1.1426950069503246E-3</v>
      </c>
      <c r="G32">
        <f t="shared" si="4"/>
        <v>0.70646388519346015</v>
      </c>
      <c r="H32">
        <f t="shared" si="5"/>
        <v>40.529547978952948</v>
      </c>
      <c r="I32">
        <f t="shared" si="6"/>
        <v>-1.296065620034796</v>
      </c>
      <c r="J32">
        <f t="shared" si="1"/>
        <v>-74.221524613318053</v>
      </c>
      <c r="K32">
        <f t="shared" si="2"/>
        <v>0.64899555899650085</v>
      </c>
      <c r="L32">
        <f t="shared" si="3"/>
        <v>37.184706453233126</v>
      </c>
      <c r="Q32">
        <f t="shared" si="7"/>
        <v>40.529557273381293</v>
      </c>
      <c r="R32">
        <f t="shared" si="8"/>
        <v>-74.165587678846393</v>
      </c>
      <c r="S32">
        <f t="shared" si="9"/>
        <v>9.2944283451856791E-6</v>
      </c>
      <c r="T32">
        <f t="shared" si="10"/>
        <v>5.5936934471660038E-2</v>
      </c>
    </row>
    <row r="33" spans="1:20" x14ac:dyDescent="0.3">
      <c r="A33">
        <v>29</v>
      </c>
      <c r="B33">
        <v>22</v>
      </c>
      <c r="C33">
        <v>5</v>
      </c>
      <c r="D33">
        <v>2.9980000000000002</v>
      </c>
      <c r="E33">
        <v>2.7000000000000001E-3</v>
      </c>
      <c r="F33" s="2">
        <f t="shared" si="0"/>
        <v>1.1426950069503246E-3</v>
      </c>
      <c r="G33">
        <f t="shared" si="4"/>
        <v>0.70646388519346015</v>
      </c>
      <c r="H33">
        <f t="shared" si="5"/>
        <v>40.529547978952948</v>
      </c>
      <c r="I33">
        <f t="shared" si="6"/>
        <v>-1.296065620034796</v>
      </c>
      <c r="J33">
        <f t="shared" si="1"/>
        <v>-74.221524613318053</v>
      </c>
      <c r="K33">
        <f t="shared" si="2"/>
        <v>0.64899555899650085</v>
      </c>
      <c r="L33">
        <f t="shared" si="3"/>
        <v>37.184706453233126</v>
      </c>
      <c r="Q33">
        <f t="shared" si="7"/>
        <v>40.529557273381293</v>
      </c>
      <c r="R33">
        <f t="shared" si="8"/>
        <v>-74.165587678846393</v>
      </c>
      <c r="S33">
        <f t="shared" si="9"/>
        <v>9.2944283451856791E-6</v>
      </c>
      <c r="T33">
        <f t="shared" si="10"/>
        <v>5.5936934471660038E-2</v>
      </c>
    </row>
    <row r="34" spans="1:20" x14ac:dyDescent="0.3">
      <c r="A34">
        <v>29</v>
      </c>
      <c r="B34">
        <v>22</v>
      </c>
      <c r="C34">
        <v>6</v>
      </c>
      <c r="D34">
        <v>2.9842</v>
      </c>
      <c r="E34">
        <v>2.8E-3</v>
      </c>
      <c r="F34" s="2">
        <f t="shared" ref="F34:F65" si="11">SQRT(POWER(A34*200,2)+POWER(B34*200,2))*0.001/6371</f>
        <v>1.1426950069503246E-3</v>
      </c>
      <c r="G34">
        <f t="shared" si="4"/>
        <v>0.70646388519346015</v>
      </c>
      <c r="H34">
        <f t="shared" si="5"/>
        <v>40.529547978952948</v>
      </c>
      <c r="I34">
        <f t="shared" si="6"/>
        <v>-1.296065620034796</v>
      </c>
      <c r="J34">
        <f t="shared" ref="J34:J65" si="12" xml:space="preserve"> DEGREES($I$2 + ATAN2(COS(F34)-SIN(G34)*SIN(H34), SIN(K34)*SIN(F34)*COS(G34)))</f>
        <v>-74.221524613318053</v>
      </c>
      <c r="K34">
        <f t="shared" ref="K34:K65" si="13">ATAN2(A34,B34)</f>
        <v>0.64899555899650085</v>
      </c>
      <c r="L34">
        <f t="shared" ref="L34:L65" si="14">DEGREES(K34)</f>
        <v>37.184706453233126</v>
      </c>
      <c r="Q34">
        <f t="shared" si="7"/>
        <v>40.529557273381293</v>
      </c>
      <c r="R34">
        <f t="shared" si="8"/>
        <v>-74.165587678846393</v>
      </c>
      <c r="S34">
        <f t="shared" si="9"/>
        <v>9.2944283451856791E-6</v>
      </c>
      <c r="T34">
        <f t="shared" si="10"/>
        <v>5.5936934471660038E-2</v>
      </c>
    </row>
    <row r="35" spans="1:20" x14ac:dyDescent="0.3">
      <c r="A35">
        <v>29</v>
      </c>
      <c r="B35">
        <v>22</v>
      </c>
      <c r="C35">
        <v>7</v>
      </c>
      <c r="D35">
        <v>3.0931999999999999</v>
      </c>
      <c r="E35">
        <v>2E-3</v>
      </c>
      <c r="F35" s="2">
        <f t="shared" si="11"/>
        <v>1.1426950069503246E-3</v>
      </c>
      <c r="G35">
        <f t="shared" si="4"/>
        <v>0.70646388519346015</v>
      </c>
      <c r="H35">
        <f t="shared" si="5"/>
        <v>40.529547978952948</v>
      </c>
      <c r="I35">
        <f t="shared" si="6"/>
        <v>-1.296065620034796</v>
      </c>
      <c r="J35">
        <f t="shared" si="12"/>
        <v>-74.221524613318053</v>
      </c>
      <c r="K35">
        <f t="shared" si="13"/>
        <v>0.64899555899650085</v>
      </c>
      <c r="L35">
        <f t="shared" si="14"/>
        <v>37.184706453233126</v>
      </c>
      <c r="Q35">
        <f t="shared" si="7"/>
        <v>40.529557273381293</v>
      </c>
      <c r="R35">
        <f t="shared" si="8"/>
        <v>-74.165587678846393</v>
      </c>
      <c r="S35">
        <f t="shared" si="9"/>
        <v>9.2944283451856791E-6</v>
      </c>
      <c r="T35">
        <f t="shared" si="10"/>
        <v>5.5936934471660038E-2</v>
      </c>
    </row>
    <row r="36" spans="1:20" x14ac:dyDescent="0.3">
      <c r="A36">
        <v>32</v>
      </c>
      <c r="B36">
        <v>23</v>
      </c>
      <c r="C36">
        <v>8</v>
      </c>
      <c r="D36">
        <v>2.2812000000000001</v>
      </c>
      <c r="E36">
        <v>2.2499999999999999E-2</v>
      </c>
      <c r="F36" s="2">
        <f t="shared" si="11"/>
        <v>1.2371094330709798E-3</v>
      </c>
      <c r="G36">
        <f t="shared" si="4"/>
        <v>0.70646388519346015</v>
      </c>
      <c r="H36">
        <f t="shared" si="5"/>
        <v>40.534942821681959</v>
      </c>
      <c r="I36">
        <f t="shared" si="6"/>
        <v>-1.296065620034796</v>
      </c>
      <c r="J36">
        <f t="shared" si="12"/>
        <v>-74.219979962421689</v>
      </c>
      <c r="K36">
        <f t="shared" si="13"/>
        <v>0.6231993299340659</v>
      </c>
      <c r="L36">
        <f t="shared" si="14"/>
        <v>35.706691400602885</v>
      </c>
      <c r="Q36">
        <f t="shared" si="7"/>
        <v>40.53495295683453</v>
      </c>
      <c r="R36">
        <f t="shared" si="8"/>
        <v>-74.161508224338178</v>
      </c>
      <c r="S36">
        <f t="shared" si="9"/>
        <v>1.0135152571422168E-5</v>
      </c>
      <c r="T36">
        <f t="shared" si="10"/>
        <v>5.8471738083511582E-2</v>
      </c>
    </row>
    <row r="37" spans="1:20" x14ac:dyDescent="0.3">
      <c r="A37">
        <v>32</v>
      </c>
      <c r="B37">
        <v>23</v>
      </c>
      <c r="C37">
        <v>10</v>
      </c>
      <c r="D37">
        <v>2.2787000000000002</v>
      </c>
      <c r="E37">
        <v>2.2700000000000001E-2</v>
      </c>
      <c r="F37" s="2">
        <f t="shared" si="11"/>
        <v>1.2371094330709798E-3</v>
      </c>
      <c r="G37">
        <f t="shared" si="4"/>
        <v>0.70646388519346015</v>
      </c>
      <c r="H37">
        <f t="shared" si="5"/>
        <v>40.534942821681959</v>
      </c>
      <c r="I37">
        <f t="shared" si="6"/>
        <v>-1.296065620034796</v>
      </c>
      <c r="J37">
        <f t="shared" si="12"/>
        <v>-74.219979962421689</v>
      </c>
      <c r="K37">
        <f t="shared" si="13"/>
        <v>0.6231993299340659</v>
      </c>
      <c r="L37">
        <f t="shared" si="14"/>
        <v>35.706691400602885</v>
      </c>
      <c r="Q37">
        <f t="shared" si="7"/>
        <v>40.53495295683453</v>
      </c>
      <c r="R37">
        <f t="shared" si="8"/>
        <v>-74.161508224338178</v>
      </c>
      <c r="S37">
        <f t="shared" si="9"/>
        <v>1.0135152571422168E-5</v>
      </c>
      <c r="T37">
        <f t="shared" si="10"/>
        <v>5.8471738083511582E-2</v>
      </c>
    </row>
    <row r="38" spans="1:20" x14ac:dyDescent="0.3">
      <c r="A38">
        <v>32</v>
      </c>
      <c r="B38">
        <v>23</v>
      </c>
      <c r="C38">
        <v>2</v>
      </c>
      <c r="D38">
        <v>2.0065</v>
      </c>
      <c r="E38">
        <v>4.48E-2</v>
      </c>
      <c r="F38" s="2">
        <f t="shared" si="11"/>
        <v>1.2371094330709798E-3</v>
      </c>
      <c r="G38">
        <f t="shared" si="4"/>
        <v>0.70646388519346015</v>
      </c>
      <c r="H38">
        <f t="shared" si="5"/>
        <v>40.534942821681959</v>
      </c>
      <c r="I38">
        <f t="shared" si="6"/>
        <v>-1.296065620034796</v>
      </c>
      <c r="J38">
        <f t="shared" si="12"/>
        <v>-74.219979962421689</v>
      </c>
      <c r="K38">
        <f t="shared" si="13"/>
        <v>0.6231993299340659</v>
      </c>
      <c r="L38">
        <f t="shared" si="14"/>
        <v>35.706691400602885</v>
      </c>
      <c r="Q38">
        <f t="shared" si="7"/>
        <v>40.53495295683453</v>
      </c>
      <c r="R38">
        <f t="shared" si="8"/>
        <v>-74.161508224338178</v>
      </c>
      <c r="S38">
        <f t="shared" si="9"/>
        <v>1.0135152571422168E-5</v>
      </c>
      <c r="T38">
        <f t="shared" si="10"/>
        <v>5.8471738083511582E-2</v>
      </c>
    </row>
    <row r="39" spans="1:20" x14ac:dyDescent="0.3">
      <c r="A39">
        <v>32</v>
      </c>
      <c r="B39">
        <v>23</v>
      </c>
      <c r="C39">
        <v>5</v>
      </c>
      <c r="D39">
        <v>2.2477</v>
      </c>
      <c r="E39">
        <v>2.46E-2</v>
      </c>
      <c r="F39" s="2">
        <f t="shared" si="11"/>
        <v>1.2371094330709798E-3</v>
      </c>
      <c r="G39">
        <f t="shared" si="4"/>
        <v>0.70646388519346015</v>
      </c>
      <c r="H39">
        <f t="shared" si="5"/>
        <v>40.534942821681959</v>
      </c>
      <c r="I39">
        <f t="shared" si="6"/>
        <v>-1.296065620034796</v>
      </c>
      <c r="J39">
        <f t="shared" si="12"/>
        <v>-74.219979962421689</v>
      </c>
      <c r="K39">
        <f t="shared" si="13"/>
        <v>0.6231993299340659</v>
      </c>
      <c r="L39">
        <f t="shared" si="14"/>
        <v>35.706691400602885</v>
      </c>
      <c r="Q39">
        <f t="shared" si="7"/>
        <v>40.53495295683453</v>
      </c>
      <c r="R39">
        <f t="shared" si="8"/>
        <v>-74.161508224338178</v>
      </c>
      <c r="S39">
        <f t="shared" si="9"/>
        <v>1.0135152571422168E-5</v>
      </c>
      <c r="T39">
        <f t="shared" si="10"/>
        <v>5.8471738083511582E-2</v>
      </c>
    </row>
    <row r="40" spans="1:20" x14ac:dyDescent="0.3">
      <c r="A40">
        <v>27</v>
      </c>
      <c r="B40">
        <v>23</v>
      </c>
      <c r="C40">
        <v>8</v>
      </c>
      <c r="D40">
        <v>3.1513</v>
      </c>
      <c r="E40">
        <v>1.6000000000000001E-3</v>
      </c>
      <c r="F40" s="2">
        <f t="shared" si="11"/>
        <v>1.1134294679622163E-3</v>
      </c>
      <c r="G40">
        <f t="shared" si="4"/>
        <v>0.70646388519346015</v>
      </c>
      <c r="H40">
        <f t="shared" si="5"/>
        <v>40.525949608116562</v>
      </c>
      <c r="I40">
        <f t="shared" si="6"/>
        <v>-1.296065620034796</v>
      </c>
      <c r="J40">
        <f t="shared" si="12"/>
        <v>-74.219707864691827</v>
      </c>
      <c r="K40">
        <f t="shared" si="13"/>
        <v>0.70556817768521096</v>
      </c>
      <c r="L40">
        <f t="shared" si="14"/>
        <v>40.426078740099136</v>
      </c>
      <c r="Q40">
        <f t="shared" si="7"/>
        <v>40.525960151079133</v>
      </c>
      <c r="R40">
        <f t="shared" si="8"/>
        <v>-74.161223151592282</v>
      </c>
      <c r="S40">
        <f t="shared" si="9"/>
        <v>1.054296257052556E-5</v>
      </c>
      <c r="T40">
        <f t="shared" si="10"/>
        <v>5.8484713099545615E-2</v>
      </c>
    </row>
    <row r="41" spans="1:20" x14ac:dyDescent="0.3">
      <c r="A41">
        <v>27</v>
      </c>
      <c r="B41">
        <v>23</v>
      </c>
      <c r="C41">
        <v>10</v>
      </c>
      <c r="D41">
        <v>2.6572</v>
      </c>
      <c r="E41">
        <v>7.9000000000000008E-3</v>
      </c>
      <c r="F41" s="2">
        <f t="shared" si="11"/>
        <v>1.1134294679622163E-3</v>
      </c>
      <c r="G41">
        <f t="shared" si="4"/>
        <v>0.70646388519346015</v>
      </c>
      <c r="H41">
        <f t="shared" si="5"/>
        <v>40.525949608116562</v>
      </c>
      <c r="I41">
        <f t="shared" si="6"/>
        <v>-1.296065620034796</v>
      </c>
      <c r="J41">
        <f t="shared" si="12"/>
        <v>-74.219707864691827</v>
      </c>
      <c r="K41">
        <f t="shared" si="13"/>
        <v>0.70556817768521096</v>
      </c>
      <c r="L41">
        <f t="shared" si="14"/>
        <v>40.426078740099136</v>
      </c>
      <c r="Q41">
        <f t="shared" si="7"/>
        <v>40.525960151079133</v>
      </c>
      <c r="R41">
        <f t="shared" si="8"/>
        <v>-74.161223151592282</v>
      </c>
      <c r="S41">
        <f t="shared" si="9"/>
        <v>1.054296257052556E-5</v>
      </c>
      <c r="T41">
        <f t="shared" si="10"/>
        <v>5.8484713099545615E-2</v>
      </c>
    </row>
    <row r="42" spans="1:20" x14ac:dyDescent="0.3">
      <c r="A42">
        <v>27</v>
      </c>
      <c r="B42">
        <v>23</v>
      </c>
      <c r="C42">
        <v>9</v>
      </c>
      <c r="D42">
        <v>2.92</v>
      </c>
      <c r="E42">
        <v>3.5000000000000001E-3</v>
      </c>
      <c r="F42" s="2">
        <f t="shared" si="11"/>
        <v>1.1134294679622163E-3</v>
      </c>
      <c r="G42">
        <f t="shared" si="4"/>
        <v>0.70646388519346015</v>
      </c>
      <c r="H42">
        <f t="shared" si="5"/>
        <v>40.525949608116562</v>
      </c>
      <c r="I42">
        <f t="shared" si="6"/>
        <v>-1.296065620034796</v>
      </c>
      <c r="J42">
        <f t="shared" si="12"/>
        <v>-74.219707864691827</v>
      </c>
      <c r="K42">
        <f t="shared" si="13"/>
        <v>0.70556817768521096</v>
      </c>
      <c r="L42">
        <f t="shared" si="14"/>
        <v>40.426078740099136</v>
      </c>
      <c r="Q42">
        <f t="shared" si="7"/>
        <v>40.525960151079133</v>
      </c>
      <c r="R42">
        <f t="shared" si="8"/>
        <v>-74.161223151592282</v>
      </c>
      <c r="S42">
        <f t="shared" si="9"/>
        <v>1.054296257052556E-5</v>
      </c>
      <c r="T42">
        <f t="shared" si="10"/>
        <v>5.8484713099545615E-2</v>
      </c>
    </row>
    <row r="43" spans="1:20" x14ac:dyDescent="0.3">
      <c r="A43">
        <v>27</v>
      </c>
      <c r="B43">
        <v>23</v>
      </c>
      <c r="C43">
        <v>11</v>
      </c>
      <c r="D43">
        <v>2.7317</v>
      </c>
      <c r="E43">
        <v>6.3E-3</v>
      </c>
      <c r="F43" s="2">
        <f t="shared" si="11"/>
        <v>1.1134294679622163E-3</v>
      </c>
      <c r="G43">
        <f t="shared" si="4"/>
        <v>0.70646388519346015</v>
      </c>
      <c r="H43">
        <f t="shared" si="5"/>
        <v>40.525949608116562</v>
      </c>
      <c r="I43">
        <f t="shared" si="6"/>
        <v>-1.296065620034796</v>
      </c>
      <c r="J43">
        <f t="shared" si="12"/>
        <v>-74.219707864691827</v>
      </c>
      <c r="K43">
        <f t="shared" si="13"/>
        <v>0.70556817768521096</v>
      </c>
      <c r="L43">
        <f t="shared" si="14"/>
        <v>40.426078740099136</v>
      </c>
      <c r="Q43">
        <f t="shared" si="7"/>
        <v>40.525960151079133</v>
      </c>
      <c r="R43">
        <f t="shared" si="8"/>
        <v>-74.161223151592282</v>
      </c>
      <c r="S43">
        <f t="shared" si="9"/>
        <v>1.054296257052556E-5</v>
      </c>
      <c r="T43">
        <f t="shared" si="10"/>
        <v>5.8484713099545615E-2</v>
      </c>
    </row>
    <row r="44" spans="1:20" x14ac:dyDescent="0.3">
      <c r="A44">
        <v>27</v>
      </c>
      <c r="B44">
        <v>23</v>
      </c>
      <c r="C44">
        <v>13</v>
      </c>
      <c r="D44">
        <v>1.9729000000000001</v>
      </c>
      <c r="E44">
        <v>4.8500000000000001E-2</v>
      </c>
      <c r="F44" s="2">
        <f t="shared" si="11"/>
        <v>1.1134294679622163E-3</v>
      </c>
      <c r="G44">
        <f t="shared" si="4"/>
        <v>0.70646388519346015</v>
      </c>
      <c r="H44">
        <f t="shared" si="5"/>
        <v>40.525949608116562</v>
      </c>
      <c r="I44">
        <f t="shared" si="6"/>
        <v>-1.296065620034796</v>
      </c>
      <c r="J44">
        <f t="shared" si="12"/>
        <v>-74.219707864691827</v>
      </c>
      <c r="K44">
        <f t="shared" si="13"/>
        <v>0.70556817768521096</v>
      </c>
      <c r="L44">
        <f t="shared" si="14"/>
        <v>40.426078740099136</v>
      </c>
      <c r="Q44">
        <f t="shared" si="7"/>
        <v>40.525960151079133</v>
      </c>
      <c r="R44">
        <f t="shared" si="8"/>
        <v>-74.161223151592282</v>
      </c>
      <c r="S44">
        <f t="shared" si="9"/>
        <v>1.054296257052556E-5</v>
      </c>
      <c r="T44">
        <f t="shared" si="10"/>
        <v>5.8484713099545615E-2</v>
      </c>
    </row>
    <row r="45" spans="1:20" x14ac:dyDescent="0.3">
      <c r="A45">
        <v>27</v>
      </c>
      <c r="B45">
        <v>23</v>
      </c>
      <c r="C45">
        <v>12</v>
      </c>
      <c r="D45">
        <v>2.3309000000000002</v>
      </c>
      <c r="E45">
        <v>1.9800000000000002E-2</v>
      </c>
      <c r="F45" s="2">
        <f t="shared" si="11"/>
        <v>1.1134294679622163E-3</v>
      </c>
      <c r="G45">
        <f t="shared" si="4"/>
        <v>0.70646388519346015</v>
      </c>
      <c r="H45">
        <f t="shared" si="5"/>
        <v>40.525949608116562</v>
      </c>
      <c r="I45">
        <f t="shared" si="6"/>
        <v>-1.296065620034796</v>
      </c>
      <c r="J45">
        <f t="shared" si="12"/>
        <v>-74.219707864691827</v>
      </c>
      <c r="K45">
        <f t="shared" si="13"/>
        <v>0.70556817768521096</v>
      </c>
      <c r="L45">
        <f t="shared" si="14"/>
        <v>40.426078740099136</v>
      </c>
      <c r="Q45">
        <f t="shared" si="7"/>
        <v>40.525960151079133</v>
      </c>
      <c r="R45">
        <f t="shared" si="8"/>
        <v>-74.161223151592282</v>
      </c>
      <c r="S45">
        <f t="shared" si="9"/>
        <v>1.054296257052556E-5</v>
      </c>
      <c r="T45">
        <f t="shared" si="10"/>
        <v>5.8484713099545615E-2</v>
      </c>
    </row>
    <row r="46" spans="1:20" x14ac:dyDescent="0.3">
      <c r="A46">
        <v>27</v>
      </c>
      <c r="B46">
        <v>23</v>
      </c>
      <c r="C46">
        <v>14</v>
      </c>
      <c r="D46">
        <v>2.0644</v>
      </c>
      <c r="E46">
        <v>3.9E-2</v>
      </c>
      <c r="F46" s="2">
        <f t="shared" si="11"/>
        <v>1.1134294679622163E-3</v>
      </c>
      <c r="G46">
        <f t="shared" si="4"/>
        <v>0.70646388519346015</v>
      </c>
      <c r="H46">
        <f t="shared" si="5"/>
        <v>40.525949608116562</v>
      </c>
      <c r="I46">
        <f t="shared" si="6"/>
        <v>-1.296065620034796</v>
      </c>
      <c r="J46">
        <f t="shared" si="12"/>
        <v>-74.219707864691827</v>
      </c>
      <c r="K46">
        <f t="shared" si="13"/>
        <v>0.70556817768521096</v>
      </c>
      <c r="L46">
        <f t="shared" si="14"/>
        <v>40.426078740099136</v>
      </c>
      <c r="Q46">
        <f t="shared" si="7"/>
        <v>40.525960151079133</v>
      </c>
      <c r="R46">
        <f t="shared" si="8"/>
        <v>-74.161223151592282</v>
      </c>
      <c r="S46">
        <f t="shared" si="9"/>
        <v>1.054296257052556E-5</v>
      </c>
      <c r="T46">
        <f t="shared" si="10"/>
        <v>5.8484713099545615E-2</v>
      </c>
    </row>
    <row r="47" spans="1:20" x14ac:dyDescent="0.3">
      <c r="A47">
        <v>27</v>
      </c>
      <c r="B47">
        <v>23</v>
      </c>
      <c r="C47">
        <v>15</v>
      </c>
      <c r="D47">
        <v>2.1482999999999999</v>
      </c>
      <c r="E47">
        <v>3.1699999999999999E-2</v>
      </c>
      <c r="F47" s="2">
        <f t="shared" si="11"/>
        <v>1.1134294679622163E-3</v>
      </c>
      <c r="G47">
        <f t="shared" si="4"/>
        <v>0.70646388519346015</v>
      </c>
      <c r="H47">
        <f t="shared" si="5"/>
        <v>40.525949608116562</v>
      </c>
      <c r="I47">
        <f t="shared" si="6"/>
        <v>-1.296065620034796</v>
      </c>
      <c r="J47">
        <f t="shared" si="12"/>
        <v>-74.219707864691827</v>
      </c>
      <c r="K47">
        <f t="shared" si="13"/>
        <v>0.70556817768521096</v>
      </c>
      <c r="L47">
        <f t="shared" si="14"/>
        <v>40.426078740099136</v>
      </c>
      <c r="Q47">
        <f t="shared" si="7"/>
        <v>40.525960151079133</v>
      </c>
      <c r="R47">
        <f t="shared" si="8"/>
        <v>-74.161223151592282</v>
      </c>
      <c r="S47">
        <f t="shared" si="9"/>
        <v>1.054296257052556E-5</v>
      </c>
      <c r="T47">
        <f t="shared" si="10"/>
        <v>5.8484713099545615E-2</v>
      </c>
    </row>
    <row r="48" spans="1:20" x14ac:dyDescent="0.3">
      <c r="A48">
        <v>27</v>
      </c>
      <c r="B48">
        <v>23</v>
      </c>
      <c r="C48">
        <v>0</v>
      </c>
      <c r="D48">
        <v>2.331</v>
      </c>
      <c r="E48">
        <v>1.9800000000000002E-2</v>
      </c>
      <c r="F48" s="2">
        <f t="shared" si="11"/>
        <v>1.1134294679622163E-3</v>
      </c>
      <c r="G48">
        <f t="shared" si="4"/>
        <v>0.70646388519346015</v>
      </c>
      <c r="H48">
        <f t="shared" si="5"/>
        <v>40.525949608116562</v>
      </c>
      <c r="I48">
        <f t="shared" si="6"/>
        <v>-1.296065620034796</v>
      </c>
      <c r="J48">
        <f t="shared" si="12"/>
        <v>-74.219707864691827</v>
      </c>
      <c r="K48">
        <f t="shared" si="13"/>
        <v>0.70556817768521096</v>
      </c>
      <c r="L48">
        <f t="shared" si="14"/>
        <v>40.426078740099136</v>
      </c>
      <c r="Q48">
        <f t="shared" si="7"/>
        <v>40.525960151079133</v>
      </c>
      <c r="R48">
        <f t="shared" si="8"/>
        <v>-74.161223151592282</v>
      </c>
      <c r="S48">
        <f t="shared" si="9"/>
        <v>1.054296257052556E-5</v>
      </c>
      <c r="T48">
        <f t="shared" si="10"/>
        <v>5.8484713099545615E-2</v>
      </c>
    </row>
    <row r="49" spans="1:20" x14ac:dyDescent="0.3">
      <c r="A49">
        <v>27</v>
      </c>
      <c r="B49">
        <v>23</v>
      </c>
      <c r="C49">
        <v>1</v>
      </c>
      <c r="D49">
        <v>2.4350000000000001</v>
      </c>
      <c r="E49">
        <v>1.49E-2</v>
      </c>
      <c r="F49" s="2">
        <f t="shared" si="11"/>
        <v>1.1134294679622163E-3</v>
      </c>
      <c r="G49">
        <f t="shared" si="4"/>
        <v>0.70646388519346015</v>
      </c>
      <c r="H49">
        <f t="shared" si="5"/>
        <v>40.525949608116562</v>
      </c>
      <c r="I49">
        <f t="shared" si="6"/>
        <v>-1.296065620034796</v>
      </c>
      <c r="J49">
        <f t="shared" si="12"/>
        <v>-74.219707864691827</v>
      </c>
      <c r="K49">
        <f t="shared" si="13"/>
        <v>0.70556817768521096</v>
      </c>
      <c r="L49">
        <f t="shared" si="14"/>
        <v>40.426078740099136</v>
      </c>
      <c r="Q49">
        <f t="shared" si="7"/>
        <v>40.525960151079133</v>
      </c>
      <c r="R49">
        <f t="shared" si="8"/>
        <v>-74.161223151592282</v>
      </c>
      <c r="S49">
        <f t="shared" si="9"/>
        <v>1.054296257052556E-5</v>
      </c>
      <c r="T49">
        <f t="shared" si="10"/>
        <v>5.8484713099545615E-2</v>
      </c>
    </row>
    <row r="50" spans="1:20" x14ac:dyDescent="0.3">
      <c r="A50">
        <v>27</v>
      </c>
      <c r="B50">
        <v>23</v>
      </c>
      <c r="C50">
        <v>2</v>
      </c>
      <c r="D50">
        <v>2.3336000000000001</v>
      </c>
      <c r="E50">
        <v>1.9599999999999999E-2</v>
      </c>
      <c r="F50" s="2">
        <f t="shared" si="11"/>
        <v>1.1134294679622163E-3</v>
      </c>
      <c r="G50">
        <f t="shared" si="4"/>
        <v>0.70646388519346015</v>
      </c>
      <c r="H50">
        <f t="shared" si="5"/>
        <v>40.525949608116562</v>
      </c>
      <c r="I50">
        <f t="shared" si="6"/>
        <v>-1.296065620034796</v>
      </c>
      <c r="J50">
        <f t="shared" si="12"/>
        <v>-74.219707864691827</v>
      </c>
      <c r="K50">
        <f t="shared" si="13"/>
        <v>0.70556817768521096</v>
      </c>
      <c r="L50">
        <f t="shared" si="14"/>
        <v>40.426078740099136</v>
      </c>
      <c r="Q50">
        <f t="shared" si="7"/>
        <v>40.525960151079133</v>
      </c>
      <c r="R50">
        <f t="shared" si="8"/>
        <v>-74.161223151592282</v>
      </c>
      <c r="S50">
        <f t="shared" si="9"/>
        <v>1.054296257052556E-5</v>
      </c>
      <c r="T50">
        <f t="shared" si="10"/>
        <v>5.8484713099545615E-2</v>
      </c>
    </row>
    <row r="51" spans="1:20" x14ac:dyDescent="0.3">
      <c r="A51">
        <v>27</v>
      </c>
      <c r="B51">
        <v>23</v>
      </c>
      <c r="C51">
        <v>3</v>
      </c>
      <c r="D51">
        <v>2.6110000000000002</v>
      </c>
      <c r="E51">
        <v>8.9999999999999993E-3</v>
      </c>
      <c r="F51" s="2">
        <f t="shared" si="11"/>
        <v>1.1134294679622163E-3</v>
      </c>
      <c r="G51">
        <f t="shared" si="4"/>
        <v>0.70646388519346015</v>
      </c>
      <c r="H51">
        <f t="shared" si="5"/>
        <v>40.525949608116562</v>
      </c>
      <c r="I51">
        <f t="shared" si="6"/>
        <v>-1.296065620034796</v>
      </c>
      <c r="J51">
        <f t="shared" si="12"/>
        <v>-74.219707864691827</v>
      </c>
      <c r="K51">
        <f t="shared" si="13"/>
        <v>0.70556817768521096</v>
      </c>
      <c r="L51">
        <f t="shared" si="14"/>
        <v>40.426078740099136</v>
      </c>
      <c r="Q51">
        <f t="shared" si="7"/>
        <v>40.525960151079133</v>
      </c>
      <c r="R51">
        <f t="shared" si="8"/>
        <v>-74.161223151592282</v>
      </c>
      <c r="S51">
        <f t="shared" si="9"/>
        <v>1.054296257052556E-5</v>
      </c>
      <c r="T51">
        <f t="shared" si="10"/>
        <v>5.8484713099545615E-2</v>
      </c>
    </row>
    <row r="52" spans="1:20" x14ac:dyDescent="0.3">
      <c r="A52">
        <v>27</v>
      </c>
      <c r="B52">
        <v>23</v>
      </c>
      <c r="C52">
        <v>4</v>
      </c>
      <c r="D52">
        <v>2.9514</v>
      </c>
      <c r="E52">
        <v>3.2000000000000002E-3</v>
      </c>
      <c r="F52" s="2">
        <f t="shared" si="11"/>
        <v>1.1134294679622163E-3</v>
      </c>
      <c r="G52">
        <f t="shared" si="4"/>
        <v>0.70646388519346015</v>
      </c>
      <c r="H52">
        <f t="shared" si="5"/>
        <v>40.525949608116562</v>
      </c>
      <c r="I52">
        <f t="shared" si="6"/>
        <v>-1.296065620034796</v>
      </c>
      <c r="J52">
        <f t="shared" si="12"/>
        <v>-74.219707864691827</v>
      </c>
      <c r="K52">
        <f t="shared" si="13"/>
        <v>0.70556817768521096</v>
      </c>
      <c r="L52">
        <f t="shared" si="14"/>
        <v>40.426078740099136</v>
      </c>
      <c r="Q52">
        <f t="shared" si="7"/>
        <v>40.525960151079133</v>
      </c>
      <c r="R52">
        <f t="shared" si="8"/>
        <v>-74.161223151592282</v>
      </c>
      <c r="S52">
        <f t="shared" si="9"/>
        <v>1.054296257052556E-5</v>
      </c>
      <c r="T52">
        <f t="shared" si="10"/>
        <v>5.8484713099545615E-2</v>
      </c>
    </row>
    <row r="53" spans="1:20" x14ac:dyDescent="0.3">
      <c r="A53">
        <v>27</v>
      </c>
      <c r="B53">
        <v>23</v>
      </c>
      <c r="C53">
        <v>5</v>
      </c>
      <c r="D53">
        <v>2.8988999999999998</v>
      </c>
      <c r="E53">
        <v>3.7000000000000002E-3</v>
      </c>
      <c r="F53" s="2">
        <f t="shared" si="11"/>
        <v>1.1134294679622163E-3</v>
      </c>
      <c r="G53">
        <f t="shared" si="4"/>
        <v>0.70646388519346015</v>
      </c>
      <c r="H53">
        <f t="shared" si="5"/>
        <v>40.525949608116562</v>
      </c>
      <c r="I53">
        <f t="shared" si="6"/>
        <v>-1.296065620034796</v>
      </c>
      <c r="J53">
        <f t="shared" si="12"/>
        <v>-74.219707864691827</v>
      </c>
      <c r="K53">
        <f t="shared" si="13"/>
        <v>0.70556817768521096</v>
      </c>
      <c r="L53">
        <f t="shared" si="14"/>
        <v>40.426078740099136</v>
      </c>
      <c r="Q53">
        <f t="shared" si="7"/>
        <v>40.525960151079133</v>
      </c>
      <c r="R53">
        <f t="shared" si="8"/>
        <v>-74.161223151592282</v>
      </c>
      <c r="S53">
        <f t="shared" si="9"/>
        <v>1.054296257052556E-5</v>
      </c>
      <c r="T53">
        <f t="shared" si="10"/>
        <v>5.8484713099545615E-2</v>
      </c>
    </row>
    <row r="54" spans="1:20" x14ac:dyDescent="0.3">
      <c r="A54">
        <v>27</v>
      </c>
      <c r="B54">
        <v>23</v>
      </c>
      <c r="C54">
        <v>6</v>
      </c>
      <c r="D54">
        <v>2.5019999999999998</v>
      </c>
      <c r="E54">
        <v>1.23E-2</v>
      </c>
      <c r="F54" s="2">
        <f t="shared" si="11"/>
        <v>1.1134294679622163E-3</v>
      </c>
      <c r="G54">
        <f t="shared" si="4"/>
        <v>0.70646388519346015</v>
      </c>
      <c r="H54">
        <f t="shared" si="5"/>
        <v>40.525949608116562</v>
      </c>
      <c r="I54">
        <f t="shared" si="6"/>
        <v>-1.296065620034796</v>
      </c>
      <c r="J54">
        <f t="shared" si="12"/>
        <v>-74.219707864691827</v>
      </c>
      <c r="K54">
        <f t="shared" si="13"/>
        <v>0.70556817768521096</v>
      </c>
      <c r="L54">
        <f t="shared" si="14"/>
        <v>40.426078740099136</v>
      </c>
      <c r="Q54">
        <f t="shared" si="7"/>
        <v>40.525960151079133</v>
      </c>
      <c r="R54">
        <f t="shared" si="8"/>
        <v>-74.161223151592282</v>
      </c>
      <c r="S54">
        <f t="shared" si="9"/>
        <v>1.054296257052556E-5</v>
      </c>
      <c r="T54">
        <f t="shared" si="10"/>
        <v>5.8484713099545615E-2</v>
      </c>
    </row>
    <row r="55" spans="1:20" x14ac:dyDescent="0.3">
      <c r="A55">
        <v>27</v>
      </c>
      <c r="B55">
        <v>23</v>
      </c>
      <c r="C55">
        <v>7</v>
      </c>
      <c r="D55">
        <v>3.1996000000000002</v>
      </c>
      <c r="E55">
        <v>1.4E-3</v>
      </c>
      <c r="F55" s="2">
        <f t="shared" si="11"/>
        <v>1.1134294679622163E-3</v>
      </c>
      <c r="G55">
        <f t="shared" si="4"/>
        <v>0.70646388519346015</v>
      </c>
      <c r="H55">
        <f t="shared" si="5"/>
        <v>40.525949608116562</v>
      </c>
      <c r="I55">
        <f t="shared" si="6"/>
        <v>-1.296065620034796</v>
      </c>
      <c r="J55">
        <f t="shared" si="12"/>
        <v>-74.219707864691827</v>
      </c>
      <c r="K55">
        <f t="shared" si="13"/>
        <v>0.70556817768521096</v>
      </c>
      <c r="L55">
        <f t="shared" si="14"/>
        <v>40.426078740099136</v>
      </c>
      <c r="Q55">
        <f t="shared" si="7"/>
        <v>40.525960151079133</v>
      </c>
      <c r="R55">
        <f t="shared" si="8"/>
        <v>-74.161223151592282</v>
      </c>
      <c r="S55">
        <f t="shared" si="9"/>
        <v>1.054296257052556E-5</v>
      </c>
      <c r="T55">
        <f t="shared" si="10"/>
        <v>5.8484713099545615E-2</v>
      </c>
    </row>
    <row r="56" spans="1:20" x14ac:dyDescent="0.3">
      <c r="A56">
        <v>26</v>
      </c>
      <c r="B56">
        <v>24</v>
      </c>
      <c r="C56">
        <v>7</v>
      </c>
      <c r="D56">
        <v>2.0318000000000001</v>
      </c>
      <c r="E56">
        <v>4.2200000000000001E-2</v>
      </c>
      <c r="F56" s="2">
        <f t="shared" si="11"/>
        <v>1.1107710571624004E-3</v>
      </c>
      <c r="G56">
        <f t="shared" si="4"/>
        <v>0.70646388519346015</v>
      </c>
      <c r="H56">
        <f t="shared" si="5"/>
        <v>40.524149831885751</v>
      </c>
      <c r="I56">
        <f t="shared" si="6"/>
        <v>-1.296065620034796</v>
      </c>
      <c r="J56">
        <f t="shared" si="12"/>
        <v>-74.217938400958772</v>
      </c>
      <c r="K56">
        <f t="shared" si="13"/>
        <v>0.74541947627415828</v>
      </c>
      <c r="L56">
        <f t="shared" si="14"/>
        <v>42.709389957361473</v>
      </c>
      <c r="Q56">
        <f t="shared" si="7"/>
        <v>40.524161589928056</v>
      </c>
      <c r="R56">
        <f t="shared" si="8"/>
        <v>-74.156908165695683</v>
      </c>
      <c r="S56">
        <f t="shared" si="9"/>
        <v>1.1758042305132221E-5</v>
      </c>
      <c r="T56">
        <f t="shared" si="10"/>
        <v>6.1030235263089594E-2</v>
      </c>
    </row>
    <row r="57" spans="1:20" x14ac:dyDescent="0.3">
      <c r="A57">
        <v>26</v>
      </c>
      <c r="B57">
        <v>25</v>
      </c>
      <c r="C57">
        <v>8</v>
      </c>
      <c r="D57">
        <v>3.9921000000000002</v>
      </c>
      <c r="E57">
        <v>1E-4</v>
      </c>
      <c r="F57" s="2">
        <f t="shared" si="11"/>
        <v>1.1322987786452005E-3</v>
      </c>
      <c r="G57">
        <f t="shared" si="4"/>
        <v>0.70646388519346015</v>
      </c>
      <c r="H57">
        <f t="shared" si="5"/>
        <v>40.524148650133391</v>
      </c>
      <c r="I57">
        <f t="shared" si="6"/>
        <v>-1.296065620034796</v>
      </c>
      <c r="J57">
        <f t="shared" si="12"/>
        <v>-74.216223711509244</v>
      </c>
      <c r="K57">
        <f t="shared" si="13"/>
        <v>0.76579283254024366</v>
      </c>
      <c r="L57">
        <f t="shared" si="14"/>
        <v>43.876697285924578</v>
      </c>
      <c r="Q57">
        <f t="shared" si="7"/>
        <v>40.524161589928056</v>
      </c>
      <c r="R57">
        <f t="shared" si="8"/>
        <v>-74.152650549776865</v>
      </c>
      <c r="S57">
        <f t="shared" si="9"/>
        <v>1.293979466510109E-5</v>
      </c>
      <c r="T57">
        <f t="shared" si="10"/>
        <v>6.357316173237848E-2</v>
      </c>
    </row>
    <row r="58" spans="1:20" x14ac:dyDescent="0.3">
      <c r="A58">
        <v>26</v>
      </c>
      <c r="B58">
        <v>25</v>
      </c>
      <c r="C58">
        <v>10</v>
      </c>
      <c r="D58">
        <v>3.6785000000000001</v>
      </c>
      <c r="E58">
        <v>2.0000000000000001E-4</v>
      </c>
      <c r="F58" s="2">
        <f t="shared" si="11"/>
        <v>1.1322987786452005E-3</v>
      </c>
      <c r="G58">
        <f t="shared" si="4"/>
        <v>0.70646388519346015</v>
      </c>
      <c r="H58">
        <f t="shared" si="5"/>
        <v>40.524148650133391</v>
      </c>
      <c r="I58">
        <f t="shared" si="6"/>
        <v>-1.296065620034796</v>
      </c>
      <c r="J58">
        <f t="shared" si="12"/>
        <v>-74.216223711509244</v>
      </c>
      <c r="K58">
        <f t="shared" si="13"/>
        <v>0.76579283254024366</v>
      </c>
      <c r="L58">
        <f t="shared" si="14"/>
        <v>43.876697285924578</v>
      </c>
      <c r="Q58">
        <f t="shared" si="7"/>
        <v>40.524161589928056</v>
      </c>
      <c r="R58">
        <f t="shared" si="8"/>
        <v>-74.152650549776865</v>
      </c>
      <c r="S58">
        <f t="shared" si="9"/>
        <v>1.293979466510109E-5</v>
      </c>
      <c r="T58">
        <f t="shared" si="10"/>
        <v>6.357316173237848E-2</v>
      </c>
    </row>
    <row r="59" spans="1:20" x14ac:dyDescent="0.3">
      <c r="A59">
        <v>26</v>
      </c>
      <c r="B59">
        <v>25</v>
      </c>
      <c r="C59">
        <v>9</v>
      </c>
      <c r="D59">
        <v>3.8449</v>
      </c>
      <c r="E59">
        <v>1E-4</v>
      </c>
      <c r="F59" s="2">
        <f t="shared" si="11"/>
        <v>1.1322987786452005E-3</v>
      </c>
      <c r="G59">
        <f t="shared" si="4"/>
        <v>0.70646388519346015</v>
      </c>
      <c r="H59">
        <f t="shared" si="5"/>
        <v>40.524148650133391</v>
      </c>
      <c r="I59">
        <f t="shared" si="6"/>
        <v>-1.296065620034796</v>
      </c>
      <c r="J59">
        <f t="shared" si="12"/>
        <v>-74.216223711509244</v>
      </c>
      <c r="K59">
        <f t="shared" si="13"/>
        <v>0.76579283254024366</v>
      </c>
      <c r="L59">
        <f t="shared" si="14"/>
        <v>43.876697285924578</v>
      </c>
      <c r="Q59">
        <f t="shared" si="7"/>
        <v>40.524161589928056</v>
      </c>
      <c r="R59">
        <f t="shared" si="8"/>
        <v>-74.152650549776865</v>
      </c>
      <c r="S59">
        <f t="shared" si="9"/>
        <v>1.293979466510109E-5</v>
      </c>
      <c r="T59">
        <f t="shared" si="10"/>
        <v>6.357316173237848E-2</v>
      </c>
    </row>
    <row r="60" spans="1:20" x14ac:dyDescent="0.3">
      <c r="A60">
        <v>26</v>
      </c>
      <c r="B60">
        <v>25</v>
      </c>
      <c r="C60">
        <v>11</v>
      </c>
      <c r="D60">
        <v>3.6808999999999998</v>
      </c>
      <c r="E60">
        <v>2.0000000000000001E-4</v>
      </c>
      <c r="F60" s="2">
        <f t="shared" si="11"/>
        <v>1.1322987786452005E-3</v>
      </c>
      <c r="G60">
        <f t="shared" si="4"/>
        <v>0.70646388519346015</v>
      </c>
      <c r="H60">
        <f t="shared" si="5"/>
        <v>40.524148650133391</v>
      </c>
      <c r="I60">
        <f t="shared" si="6"/>
        <v>-1.296065620034796</v>
      </c>
      <c r="J60">
        <f t="shared" si="12"/>
        <v>-74.216223711509244</v>
      </c>
      <c r="K60">
        <f t="shared" si="13"/>
        <v>0.76579283254024366</v>
      </c>
      <c r="L60">
        <f t="shared" si="14"/>
        <v>43.876697285924578</v>
      </c>
      <c r="Q60">
        <f t="shared" si="7"/>
        <v>40.524161589928056</v>
      </c>
      <c r="R60">
        <f t="shared" si="8"/>
        <v>-74.152650549776865</v>
      </c>
      <c r="S60">
        <f t="shared" si="9"/>
        <v>1.293979466510109E-5</v>
      </c>
      <c r="T60">
        <f t="shared" si="10"/>
        <v>6.357316173237848E-2</v>
      </c>
    </row>
    <row r="61" spans="1:20" x14ac:dyDescent="0.3">
      <c r="A61">
        <v>26</v>
      </c>
      <c r="B61">
        <v>25</v>
      </c>
      <c r="C61">
        <v>13</v>
      </c>
      <c r="D61">
        <v>2.9674999999999998</v>
      </c>
      <c r="E61">
        <v>3.0000000000000001E-3</v>
      </c>
      <c r="F61" s="2">
        <f t="shared" si="11"/>
        <v>1.1322987786452005E-3</v>
      </c>
      <c r="G61">
        <f t="shared" si="4"/>
        <v>0.70646388519346015</v>
      </c>
      <c r="H61">
        <f t="shared" si="5"/>
        <v>40.524148650133391</v>
      </c>
      <c r="I61">
        <f t="shared" si="6"/>
        <v>-1.296065620034796</v>
      </c>
      <c r="J61">
        <f t="shared" si="12"/>
        <v>-74.216223711509244</v>
      </c>
      <c r="K61">
        <f t="shared" si="13"/>
        <v>0.76579283254024366</v>
      </c>
      <c r="L61">
        <f t="shared" si="14"/>
        <v>43.876697285924578</v>
      </c>
      <c r="Q61">
        <f t="shared" si="7"/>
        <v>40.524161589928056</v>
      </c>
      <c r="R61">
        <f t="shared" si="8"/>
        <v>-74.152650549776865</v>
      </c>
      <c r="S61">
        <f t="shared" si="9"/>
        <v>1.293979466510109E-5</v>
      </c>
      <c r="T61">
        <f t="shared" si="10"/>
        <v>6.357316173237848E-2</v>
      </c>
    </row>
    <row r="62" spans="1:20" x14ac:dyDescent="0.3">
      <c r="A62">
        <v>26</v>
      </c>
      <c r="B62">
        <v>25</v>
      </c>
      <c r="C62">
        <v>12</v>
      </c>
      <c r="D62">
        <v>3.1175999999999999</v>
      </c>
      <c r="E62">
        <v>1.8E-3</v>
      </c>
      <c r="F62" s="2">
        <f t="shared" si="11"/>
        <v>1.1322987786452005E-3</v>
      </c>
      <c r="G62">
        <f t="shared" si="4"/>
        <v>0.70646388519346015</v>
      </c>
      <c r="H62">
        <f t="shared" si="5"/>
        <v>40.524148650133391</v>
      </c>
      <c r="I62">
        <f t="shared" si="6"/>
        <v>-1.296065620034796</v>
      </c>
      <c r="J62">
        <f t="shared" si="12"/>
        <v>-74.216223711509244</v>
      </c>
      <c r="K62">
        <f t="shared" si="13"/>
        <v>0.76579283254024366</v>
      </c>
      <c r="L62">
        <f t="shared" si="14"/>
        <v>43.876697285924578</v>
      </c>
      <c r="Q62">
        <f t="shared" si="7"/>
        <v>40.524161589928056</v>
      </c>
      <c r="R62">
        <f t="shared" si="8"/>
        <v>-74.152650549776865</v>
      </c>
      <c r="S62">
        <f t="shared" si="9"/>
        <v>1.293979466510109E-5</v>
      </c>
      <c r="T62">
        <f t="shared" si="10"/>
        <v>6.357316173237848E-2</v>
      </c>
    </row>
    <row r="63" spans="1:20" x14ac:dyDescent="0.3">
      <c r="A63">
        <v>26</v>
      </c>
      <c r="B63">
        <v>25</v>
      </c>
      <c r="C63">
        <v>14</v>
      </c>
      <c r="D63">
        <v>2.8020999999999998</v>
      </c>
      <c r="E63">
        <v>5.1000000000000004E-3</v>
      </c>
      <c r="F63" s="2">
        <f t="shared" si="11"/>
        <v>1.1322987786452005E-3</v>
      </c>
      <c r="G63">
        <f t="shared" si="4"/>
        <v>0.70646388519346015</v>
      </c>
      <c r="H63">
        <f t="shared" si="5"/>
        <v>40.524148650133391</v>
      </c>
      <c r="I63">
        <f t="shared" si="6"/>
        <v>-1.296065620034796</v>
      </c>
      <c r="J63">
        <f t="shared" si="12"/>
        <v>-74.216223711509244</v>
      </c>
      <c r="K63">
        <f t="shared" si="13"/>
        <v>0.76579283254024366</v>
      </c>
      <c r="L63">
        <f t="shared" si="14"/>
        <v>43.876697285924578</v>
      </c>
      <c r="Q63">
        <f t="shared" si="7"/>
        <v>40.524161589928056</v>
      </c>
      <c r="R63">
        <f t="shared" si="8"/>
        <v>-74.152650549776865</v>
      </c>
      <c r="S63">
        <f t="shared" si="9"/>
        <v>1.293979466510109E-5</v>
      </c>
      <c r="T63">
        <f t="shared" si="10"/>
        <v>6.357316173237848E-2</v>
      </c>
    </row>
    <row r="64" spans="1:20" x14ac:dyDescent="0.3">
      <c r="A64">
        <v>26</v>
      </c>
      <c r="B64">
        <v>25</v>
      </c>
      <c r="C64">
        <v>15</v>
      </c>
      <c r="D64">
        <v>2.69</v>
      </c>
      <c r="E64">
        <v>7.1000000000000004E-3</v>
      </c>
      <c r="F64" s="2">
        <f t="shared" si="11"/>
        <v>1.1322987786452005E-3</v>
      </c>
      <c r="G64">
        <f t="shared" si="4"/>
        <v>0.70646388519346015</v>
      </c>
      <c r="H64">
        <f t="shared" si="5"/>
        <v>40.524148650133391</v>
      </c>
      <c r="I64">
        <f t="shared" si="6"/>
        <v>-1.296065620034796</v>
      </c>
      <c r="J64">
        <f t="shared" si="12"/>
        <v>-74.216223711509244</v>
      </c>
      <c r="K64">
        <f t="shared" si="13"/>
        <v>0.76579283254024366</v>
      </c>
      <c r="L64">
        <f t="shared" si="14"/>
        <v>43.876697285924578</v>
      </c>
      <c r="Q64">
        <f t="shared" si="7"/>
        <v>40.524161589928056</v>
      </c>
      <c r="R64">
        <f t="shared" si="8"/>
        <v>-74.152650549776865</v>
      </c>
      <c r="S64">
        <f t="shared" si="9"/>
        <v>1.293979466510109E-5</v>
      </c>
      <c r="T64">
        <f t="shared" si="10"/>
        <v>6.357316173237848E-2</v>
      </c>
    </row>
    <row r="65" spans="1:20" x14ac:dyDescent="0.3">
      <c r="A65">
        <v>26</v>
      </c>
      <c r="B65">
        <v>25</v>
      </c>
      <c r="C65">
        <v>0</v>
      </c>
      <c r="D65">
        <v>2.9047000000000001</v>
      </c>
      <c r="E65">
        <v>3.7000000000000002E-3</v>
      </c>
      <c r="F65" s="2">
        <f t="shared" si="11"/>
        <v>1.1322987786452005E-3</v>
      </c>
      <c r="G65">
        <f t="shared" si="4"/>
        <v>0.70646388519346015</v>
      </c>
      <c r="H65">
        <f t="shared" si="5"/>
        <v>40.524148650133391</v>
      </c>
      <c r="I65">
        <f t="shared" si="6"/>
        <v>-1.296065620034796</v>
      </c>
      <c r="J65">
        <f t="shared" si="12"/>
        <v>-74.216223711509244</v>
      </c>
      <c r="K65">
        <f t="shared" si="13"/>
        <v>0.76579283254024366</v>
      </c>
      <c r="L65">
        <f t="shared" si="14"/>
        <v>43.876697285924578</v>
      </c>
      <c r="Q65">
        <f t="shared" si="7"/>
        <v>40.524161589928056</v>
      </c>
      <c r="R65">
        <f t="shared" si="8"/>
        <v>-74.152650549776865</v>
      </c>
      <c r="S65">
        <f t="shared" si="9"/>
        <v>1.293979466510109E-5</v>
      </c>
      <c r="T65">
        <f t="shared" si="10"/>
        <v>6.357316173237848E-2</v>
      </c>
    </row>
    <row r="66" spans="1:20" x14ac:dyDescent="0.3">
      <c r="A66">
        <v>26</v>
      </c>
      <c r="B66">
        <v>25</v>
      </c>
      <c r="C66">
        <v>2</v>
      </c>
      <c r="D66">
        <v>3.5316999999999998</v>
      </c>
      <c r="E66">
        <v>4.0000000000000002E-4</v>
      </c>
      <c r="F66" s="2">
        <f t="shared" ref="F66:F97" si="15">SQRT(POWER(A66*200,2)+POWER(B66*200,2))*0.001/6371</f>
        <v>1.1322987786452005E-3</v>
      </c>
      <c r="G66">
        <f t="shared" si="4"/>
        <v>0.70646388519346015</v>
      </c>
      <c r="H66">
        <f t="shared" si="5"/>
        <v>40.524148650133391</v>
      </c>
      <c r="I66">
        <f t="shared" si="6"/>
        <v>-1.296065620034796</v>
      </c>
      <c r="J66">
        <f t="shared" ref="J66:J97" si="16" xml:space="preserve"> DEGREES($I$2 + ATAN2(COS(F66)-SIN(G66)*SIN(H66), SIN(K66)*SIN(F66)*COS(G66)))</f>
        <v>-74.216223711509244</v>
      </c>
      <c r="K66">
        <f t="shared" ref="K66:K97" si="17">ATAN2(A66,B66)</f>
        <v>0.76579283254024366</v>
      </c>
      <c r="L66">
        <f t="shared" ref="L66:L97" si="18">DEGREES(K66)</f>
        <v>43.876697285924578</v>
      </c>
      <c r="Q66">
        <f t="shared" si="7"/>
        <v>40.524161589928056</v>
      </c>
      <c r="R66">
        <f t="shared" si="8"/>
        <v>-74.152650549776865</v>
      </c>
      <c r="S66">
        <f t="shared" si="9"/>
        <v>1.293979466510109E-5</v>
      </c>
      <c r="T66">
        <f t="shared" si="10"/>
        <v>6.357316173237848E-2</v>
      </c>
    </row>
    <row r="67" spans="1:20" x14ac:dyDescent="0.3">
      <c r="A67">
        <v>26</v>
      </c>
      <c r="B67">
        <v>25</v>
      </c>
      <c r="C67">
        <v>3</v>
      </c>
      <c r="D67">
        <v>3.7774000000000001</v>
      </c>
      <c r="E67">
        <v>2.0000000000000001E-4</v>
      </c>
      <c r="F67" s="2">
        <f t="shared" si="15"/>
        <v>1.1322987786452005E-3</v>
      </c>
      <c r="G67">
        <f t="shared" ref="G67:G130" si="19">RADIANS(40.477399)</f>
        <v>0.70646388519346015</v>
      </c>
      <c r="H67">
        <f t="shared" ref="H67:H130" si="20">DEGREES(ASIN(SIN(G67)*COS(F67) + COS(G67)*SIN(F67)*COS(K67)))</f>
        <v>40.524148650133391</v>
      </c>
      <c r="I67">
        <f t="shared" ref="I67:I130" si="21">RADIANS(-74.25909)</f>
        <v>-1.296065620034796</v>
      </c>
      <c r="J67">
        <f t="shared" si="16"/>
        <v>-74.216223711509244</v>
      </c>
      <c r="K67">
        <f t="shared" si="17"/>
        <v>0.76579283254024366</v>
      </c>
      <c r="L67">
        <f t="shared" si="18"/>
        <v>43.876697285924578</v>
      </c>
      <c r="Q67">
        <f t="shared" ref="Q67:Q130" si="22">(A67*200*0.001/111.2)+DEGREES(G67)</f>
        <v>40.524161589928056</v>
      </c>
      <c r="R67">
        <f t="shared" ref="R67:R130" si="23">(B67*200*0.001)/(RADIANS(Q67)*111.2) + J67</f>
        <v>-74.152650549776865</v>
      </c>
      <c r="S67">
        <f t="shared" ref="S67:S130" si="24">Q67 - H67</f>
        <v>1.293979466510109E-5</v>
      </c>
      <c r="T67">
        <f t="shared" ref="T67:T130" si="25">R67-J67</f>
        <v>6.357316173237848E-2</v>
      </c>
    </row>
    <row r="68" spans="1:20" x14ac:dyDescent="0.3">
      <c r="A68">
        <v>26</v>
      </c>
      <c r="B68">
        <v>25</v>
      </c>
      <c r="C68">
        <v>4</v>
      </c>
      <c r="D68">
        <v>3.9687999999999999</v>
      </c>
      <c r="E68">
        <v>1E-4</v>
      </c>
      <c r="F68" s="2">
        <f t="shared" si="15"/>
        <v>1.1322987786452005E-3</v>
      </c>
      <c r="G68">
        <f t="shared" si="19"/>
        <v>0.70646388519346015</v>
      </c>
      <c r="H68">
        <f t="shared" si="20"/>
        <v>40.524148650133391</v>
      </c>
      <c r="I68">
        <f t="shared" si="21"/>
        <v>-1.296065620034796</v>
      </c>
      <c r="J68">
        <f t="shared" si="16"/>
        <v>-74.216223711509244</v>
      </c>
      <c r="K68">
        <f t="shared" si="17"/>
        <v>0.76579283254024366</v>
      </c>
      <c r="L68">
        <f t="shared" si="18"/>
        <v>43.876697285924578</v>
      </c>
      <c r="Q68">
        <f t="shared" si="22"/>
        <v>40.524161589928056</v>
      </c>
      <c r="R68">
        <f t="shared" si="23"/>
        <v>-74.152650549776865</v>
      </c>
      <c r="S68">
        <f t="shared" si="24"/>
        <v>1.293979466510109E-5</v>
      </c>
      <c r="T68">
        <f t="shared" si="25"/>
        <v>6.357316173237848E-2</v>
      </c>
    </row>
    <row r="69" spans="1:20" x14ac:dyDescent="0.3">
      <c r="A69">
        <v>26</v>
      </c>
      <c r="B69">
        <v>25</v>
      </c>
      <c r="C69">
        <v>5</v>
      </c>
      <c r="D69">
        <v>3.8877999999999999</v>
      </c>
      <c r="E69">
        <v>1E-4</v>
      </c>
      <c r="F69" s="2">
        <f t="shared" si="15"/>
        <v>1.1322987786452005E-3</v>
      </c>
      <c r="G69">
        <f t="shared" si="19"/>
        <v>0.70646388519346015</v>
      </c>
      <c r="H69">
        <f t="shared" si="20"/>
        <v>40.524148650133391</v>
      </c>
      <c r="I69">
        <f t="shared" si="21"/>
        <v>-1.296065620034796</v>
      </c>
      <c r="J69">
        <f t="shared" si="16"/>
        <v>-74.216223711509244</v>
      </c>
      <c r="K69">
        <f t="shared" si="17"/>
        <v>0.76579283254024366</v>
      </c>
      <c r="L69">
        <f t="shared" si="18"/>
        <v>43.876697285924578</v>
      </c>
      <c r="Q69">
        <f t="shared" si="22"/>
        <v>40.524161589928056</v>
      </c>
      <c r="R69">
        <f t="shared" si="23"/>
        <v>-74.152650549776865</v>
      </c>
      <c r="S69">
        <f t="shared" si="24"/>
        <v>1.293979466510109E-5</v>
      </c>
      <c r="T69">
        <f t="shared" si="25"/>
        <v>6.357316173237848E-2</v>
      </c>
    </row>
    <row r="70" spans="1:20" x14ac:dyDescent="0.3">
      <c r="A70">
        <v>26</v>
      </c>
      <c r="B70">
        <v>25</v>
      </c>
      <c r="C70">
        <v>6</v>
      </c>
      <c r="D70">
        <v>3.6791</v>
      </c>
      <c r="E70">
        <v>2.0000000000000001E-4</v>
      </c>
      <c r="F70" s="2">
        <f t="shared" si="15"/>
        <v>1.1322987786452005E-3</v>
      </c>
      <c r="G70">
        <f t="shared" si="19"/>
        <v>0.70646388519346015</v>
      </c>
      <c r="H70">
        <f t="shared" si="20"/>
        <v>40.524148650133391</v>
      </c>
      <c r="I70">
        <f t="shared" si="21"/>
        <v>-1.296065620034796</v>
      </c>
      <c r="J70">
        <f t="shared" si="16"/>
        <v>-74.216223711509244</v>
      </c>
      <c r="K70">
        <f t="shared" si="17"/>
        <v>0.76579283254024366</v>
      </c>
      <c r="L70">
        <f t="shared" si="18"/>
        <v>43.876697285924578</v>
      </c>
      <c r="Q70">
        <f t="shared" si="22"/>
        <v>40.524161589928056</v>
      </c>
      <c r="R70">
        <f t="shared" si="23"/>
        <v>-74.152650549776865</v>
      </c>
      <c r="S70">
        <f t="shared" si="24"/>
        <v>1.293979466510109E-5</v>
      </c>
      <c r="T70">
        <f t="shared" si="25"/>
        <v>6.357316173237848E-2</v>
      </c>
    </row>
    <row r="71" spans="1:20" x14ac:dyDescent="0.3">
      <c r="A71">
        <v>31</v>
      </c>
      <c r="B71">
        <v>27</v>
      </c>
      <c r="C71">
        <v>13</v>
      </c>
      <c r="D71">
        <v>3.1922999999999999</v>
      </c>
      <c r="E71">
        <v>1.4E-3</v>
      </c>
      <c r="F71" s="2">
        <f t="shared" si="15"/>
        <v>1.2905229817042514E-3</v>
      </c>
      <c r="G71">
        <f t="shared" si="19"/>
        <v>0.70646388519346015</v>
      </c>
      <c r="H71">
        <f t="shared" si="20"/>
        <v>40.533139354547195</v>
      </c>
      <c r="I71">
        <f t="shared" si="21"/>
        <v>-1.296065620034796</v>
      </c>
      <c r="J71">
        <f t="shared" si="16"/>
        <v>-74.213114441234566</v>
      </c>
      <c r="K71">
        <f t="shared" si="17"/>
        <v>0.71654167409640368</v>
      </c>
      <c r="L71">
        <f t="shared" si="18"/>
        <v>41.05481377096244</v>
      </c>
      <c r="Q71">
        <f t="shared" si="22"/>
        <v>40.533154395683454</v>
      </c>
      <c r="R71">
        <f t="shared" si="23"/>
        <v>-74.144470659456061</v>
      </c>
      <c r="S71">
        <f t="shared" si="24"/>
        <v>1.5041136258275856E-5</v>
      </c>
      <c r="T71">
        <f t="shared" si="25"/>
        <v>6.8643781778504831E-2</v>
      </c>
    </row>
    <row r="72" spans="1:20" x14ac:dyDescent="0.3">
      <c r="A72">
        <v>31</v>
      </c>
      <c r="B72">
        <v>27</v>
      </c>
      <c r="C72">
        <v>12</v>
      </c>
      <c r="D72">
        <v>3.5238999999999998</v>
      </c>
      <c r="E72">
        <v>4.0000000000000002E-4</v>
      </c>
      <c r="F72" s="2">
        <f t="shared" si="15"/>
        <v>1.2905229817042514E-3</v>
      </c>
      <c r="G72">
        <f t="shared" si="19"/>
        <v>0.70646388519346015</v>
      </c>
      <c r="H72">
        <f t="shared" si="20"/>
        <v>40.533139354547195</v>
      </c>
      <c r="I72">
        <f t="shared" si="21"/>
        <v>-1.296065620034796</v>
      </c>
      <c r="J72">
        <f t="shared" si="16"/>
        <v>-74.213114441234566</v>
      </c>
      <c r="K72">
        <f t="shared" si="17"/>
        <v>0.71654167409640368</v>
      </c>
      <c r="L72">
        <f t="shared" si="18"/>
        <v>41.05481377096244</v>
      </c>
      <c r="Q72">
        <f t="shared" si="22"/>
        <v>40.533154395683454</v>
      </c>
      <c r="R72">
        <f t="shared" si="23"/>
        <v>-74.144470659456061</v>
      </c>
      <c r="S72">
        <f t="shared" si="24"/>
        <v>1.5041136258275856E-5</v>
      </c>
      <c r="T72">
        <f t="shared" si="25"/>
        <v>6.8643781778504831E-2</v>
      </c>
    </row>
    <row r="73" spans="1:20" x14ac:dyDescent="0.3">
      <c r="A73">
        <v>31</v>
      </c>
      <c r="B73">
        <v>27</v>
      </c>
      <c r="C73">
        <v>14</v>
      </c>
      <c r="D73">
        <v>3.0655000000000001</v>
      </c>
      <c r="E73">
        <v>2.2000000000000001E-3</v>
      </c>
      <c r="F73" s="2">
        <f t="shared" si="15"/>
        <v>1.2905229817042514E-3</v>
      </c>
      <c r="G73">
        <f t="shared" si="19"/>
        <v>0.70646388519346015</v>
      </c>
      <c r="H73">
        <f t="shared" si="20"/>
        <v>40.533139354547195</v>
      </c>
      <c r="I73">
        <f t="shared" si="21"/>
        <v>-1.296065620034796</v>
      </c>
      <c r="J73">
        <f t="shared" si="16"/>
        <v>-74.213114441234566</v>
      </c>
      <c r="K73">
        <f t="shared" si="17"/>
        <v>0.71654167409640368</v>
      </c>
      <c r="L73">
        <f t="shared" si="18"/>
        <v>41.05481377096244</v>
      </c>
      <c r="Q73">
        <f t="shared" si="22"/>
        <v>40.533154395683454</v>
      </c>
      <c r="R73">
        <f t="shared" si="23"/>
        <v>-74.144470659456061</v>
      </c>
      <c r="S73">
        <f t="shared" si="24"/>
        <v>1.5041136258275856E-5</v>
      </c>
      <c r="T73">
        <f t="shared" si="25"/>
        <v>6.8643781778504831E-2</v>
      </c>
    </row>
    <row r="74" spans="1:20" x14ac:dyDescent="0.3">
      <c r="A74">
        <v>31</v>
      </c>
      <c r="B74">
        <v>27</v>
      </c>
      <c r="C74">
        <v>15</v>
      </c>
      <c r="D74">
        <v>2.8519000000000001</v>
      </c>
      <c r="E74">
        <v>4.3E-3</v>
      </c>
      <c r="F74" s="2">
        <f t="shared" si="15"/>
        <v>1.2905229817042514E-3</v>
      </c>
      <c r="G74">
        <f t="shared" si="19"/>
        <v>0.70646388519346015</v>
      </c>
      <c r="H74">
        <f t="shared" si="20"/>
        <v>40.533139354547195</v>
      </c>
      <c r="I74">
        <f t="shared" si="21"/>
        <v>-1.296065620034796</v>
      </c>
      <c r="J74">
        <f t="shared" si="16"/>
        <v>-74.213114441234566</v>
      </c>
      <c r="K74">
        <f t="shared" si="17"/>
        <v>0.71654167409640368</v>
      </c>
      <c r="L74">
        <f t="shared" si="18"/>
        <v>41.05481377096244</v>
      </c>
      <c r="Q74">
        <f t="shared" si="22"/>
        <v>40.533154395683454</v>
      </c>
      <c r="R74">
        <f t="shared" si="23"/>
        <v>-74.144470659456061</v>
      </c>
      <c r="S74">
        <f t="shared" si="24"/>
        <v>1.5041136258275856E-5</v>
      </c>
      <c r="T74">
        <f t="shared" si="25"/>
        <v>6.8643781778504831E-2</v>
      </c>
    </row>
    <row r="75" spans="1:20" x14ac:dyDescent="0.3">
      <c r="A75">
        <v>31</v>
      </c>
      <c r="B75">
        <v>27</v>
      </c>
      <c r="C75">
        <v>0</v>
      </c>
      <c r="D75">
        <v>2.5558000000000001</v>
      </c>
      <c r="E75">
        <v>1.06E-2</v>
      </c>
      <c r="F75" s="2">
        <f t="shared" si="15"/>
        <v>1.2905229817042514E-3</v>
      </c>
      <c r="G75">
        <f t="shared" si="19"/>
        <v>0.70646388519346015</v>
      </c>
      <c r="H75">
        <f t="shared" si="20"/>
        <v>40.533139354547195</v>
      </c>
      <c r="I75">
        <f t="shared" si="21"/>
        <v>-1.296065620034796</v>
      </c>
      <c r="J75">
        <f t="shared" si="16"/>
        <v>-74.213114441234566</v>
      </c>
      <c r="K75">
        <f t="shared" si="17"/>
        <v>0.71654167409640368</v>
      </c>
      <c r="L75">
        <f t="shared" si="18"/>
        <v>41.05481377096244</v>
      </c>
      <c r="Q75">
        <f t="shared" si="22"/>
        <v>40.533154395683454</v>
      </c>
      <c r="R75">
        <f t="shared" si="23"/>
        <v>-74.144470659456061</v>
      </c>
      <c r="S75">
        <f t="shared" si="24"/>
        <v>1.5041136258275856E-5</v>
      </c>
      <c r="T75">
        <f t="shared" si="25"/>
        <v>6.8643781778504831E-2</v>
      </c>
    </row>
    <row r="76" spans="1:20" x14ac:dyDescent="0.3">
      <c r="A76">
        <v>31</v>
      </c>
      <c r="B76">
        <v>27</v>
      </c>
      <c r="C76">
        <v>1</v>
      </c>
      <c r="D76">
        <v>3.1137000000000001</v>
      </c>
      <c r="E76">
        <v>1.8E-3</v>
      </c>
      <c r="F76" s="2">
        <f t="shared" si="15"/>
        <v>1.2905229817042514E-3</v>
      </c>
      <c r="G76">
        <f t="shared" si="19"/>
        <v>0.70646388519346015</v>
      </c>
      <c r="H76">
        <f t="shared" si="20"/>
        <v>40.533139354547195</v>
      </c>
      <c r="I76">
        <f t="shared" si="21"/>
        <v>-1.296065620034796</v>
      </c>
      <c r="J76">
        <f t="shared" si="16"/>
        <v>-74.213114441234566</v>
      </c>
      <c r="K76">
        <f t="shared" si="17"/>
        <v>0.71654167409640368</v>
      </c>
      <c r="L76">
        <f t="shared" si="18"/>
        <v>41.05481377096244</v>
      </c>
      <c r="Q76">
        <f t="shared" si="22"/>
        <v>40.533154395683454</v>
      </c>
      <c r="R76">
        <f t="shared" si="23"/>
        <v>-74.144470659456061</v>
      </c>
      <c r="S76">
        <f t="shared" si="24"/>
        <v>1.5041136258275856E-5</v>
      </c>
      <c r="T76">
        <f t="shared" si="25"/>
        <v>6.8643781778504831E-2</v>
      </c>
    </row>
    <row r="77" spans="1:20" x14ac:dyDescent="0.3">
      <c r="A77">
        <v>31</v>
      </c>
      <c r="B77">
        <v>27</v>
      </c>
      <c r="C77">
        <v>2</v>
      </c>
      <c r="D77">
        <v>3.4689999999999999</v>
      </c>
      <c r="E77">
        <v>5.0000000000000001E-4</v>
      </c>
      <c r="F77" s="2">
        <f t="shared" si="15"/>
        <v>1.2905229817042514E-3</v>
      </c>
      <c r="G77">
        <f t="shared" si="19"/>
        <v>0.70646388519346015</v>
      </c>
      <c r="H77">
        <f t="shared" si="20"/>
        <v>40.533139354547195</v>
      </c>
      <c r="I77">
        <f t="shared" si="21"/>
        <v>-1.296065620034796</v>
      </c>
      <c r="J77">
        <f t="shared" si="16"/>
        <v>-74.213114441234566</v>
      </c>
      <c r="K77">
        <f t="shared" si="17"/>
        <v>0.71654167409640368</v>
      </c>
      <c r="L77">
        <f t="shared" si="18"/>
        <v>41.05481377096244</v>
      </c>
      <c r="Q77">
        <f t="shared" si="22"/>
        <v>40.533154395683454</v>
      </c>
      <c r="R77">
        <f t="shared" si="23"/>
        <v>-74.144470659456061</v>
      </c>
      <c r="S77">
        <f t="shared" si="24"/>
        <v>1.5041136258275856E-5</v>
      </c>
      <c r="T77">
        <f t="shared" si="25"/>
        <v>6.8643781778504831E-2</v>
      </c>
    </row>
    <row r="78" spans="1:20" x14ac:dyDescent="0.3">
      <c r="A78">
        <v>31</v>
      </c>
      <c r="B78">
        <v>27</v>
      </c>
      <c r="C78">
        <v>3</v>
      </c>
      <c r="D78">
        <v>4.0103999999999997</v>
      </c>
      <c r="E78">
        <v>1E-4</v>
      </c>
      <c r="F78" s="2">
        <f t="shared" si="15"/>
        <v>1.2905229817042514E-3</v>
      </c>
      <c r="G78">
        <f t="shared" si="19"/>
        <v>0.70646388519346015</v>
      </c>
      <c r="H78">
        <f t="shared" si="20"/>
        <v>40.533139354547195</v>
      </c>
      <c r="I78">
        <f t="shared" si="21"/>
        <v>-1.296065620034796</v>
      </c>
      <c r="J78">
        <f t="shared" si="16"/>
        <v>-74.213114441234566</v>
      </c>
      <c r="K78">
        <f t="shared" si="17"/>
        <v>0.71654167409640368</v>
      </c>
      <c r="L78">
        <f t="shared" si="18"/>
        <v>41.05481377096244</v>
      </c>
      <c r="Q78">
        <f t="shared" si="22"/>
        <v>40.533154395683454</v>
      </c>
      <c r="R78">
        <f t="shared" si="23"/>
        <v>-74.144470659456061</v>
      </c>
      <c r="S78">
        <f t="shared" si="24"/>
        <v>1.5041136258275856E-5</v>
      </c>
      <c r="T78">
        <f t="shared" si="25"/>
        <v>6.8643781778504831E-2</v>
      </c>
    </row>
    <row r="79" spans="1:20" x14ac:dyDescent="0.3">
      <c r="A79">
        <v>24</v>
      </c>
      <c r="B79">
        <v>28</v>
      </c>
      <c r="C79">
        <v>15</v>
      </c>
      <c r="D79">
        <v>4.0151000000000003</v>
      </c>
      <c r="E79">
        <v>1E-4</v>
      </c>
      <c r="F79" s="2">
        <f t="shared" si="15"/>
        <v>1.1576888346938174E-3</v>
      </c>
      <c r="G79">
        <f t="shared" si="19"/>
        <v>0.70646388519346015</v>
      </c>
      <c r="H79">
        <f t="shared" si="20"/>
        <v>40.520547530521938</v>
      </c>
      <c r="I79">
        <f t="shared" si="21"/>
        <v>-1.296065620034796</v>
      </c>
      <c r="J79">
        <f t="shared" si="16"/>
        <v>-74.210945798251146</v>
      </c>
      <c r="K79">
        <f t="shared" si="17"/>
        <v>0.8621700546672264</v>
      </c>
      <c r="L79">
        <f t="shared" si="18"/>
        <v>49.398705354995535</v>
      </c>
      <c r="Q79">
        <f t="shared" si="22"/>
        <v>40.520564467625896</v>
      </c>
      <c r="R79">
        <f t="shared" si="23"/>
        <v>-74.139737536318123</v>
      </c>
      <c r="S79">
        <f t="shared" si="24"/>
        <v>1.693710395755943E-5</v>
      </c>
      <c r="T79">
        <f t="shared" si="25"/>
        <v>7.1208261933023209E-2</v>
      </c>
    </row>
    <row r="80" spans="1:20" x14ac:dyDescent="0.3">
      <c r="A80">
        <v>30</v>
      </c>
      <c r="B80">
        <v>29</v>
      </c>
      <c r="C80">
        <v>8</v>
      </c>
      <c r="D80">
        <v>2.2751999999999999</v>
      </c>
      <c r="E80">
        <v>2.29E-2</v>
      </c>
      <c r="F80" s="2">
        <f t="shared" si="15"/>
        <v>1.3098506385198598E-3</v>
      </c>
      <c r="G80">
        <f t="shared" si="19"/>
        <v>0.70646388519346015</v>
      </c>
      <c r="H80">
        <f t="shared" si="20"/>
        <v>40.531338010452359</v>
      </c>
      <c r="I80">
        <f t="shared" si="21"/>
        <v>-1.296065620034796</v>
      </c>
      <c r="J80">
        <f t="shared" si="16"/>
        <v>-74.209640275017435</v>
      </c>
      <c r="K80">
        <f t="shared" si="17"/>
        <v>0.76845063359104337</v>
      </c>
      <c r="L80">
        <f t="shared" si="18"/>
        <v>44.028978068920836</v>
      </c>
      <c r="Q80">
        <f t="shared" si="22"/>
        <v>40.53135583453237</v>
      </c>
      <c r="R80">
        <f t="shared" si="23"/>
        <v>-74.135908496992585</v>
      </c>
      <c r="S80">
        <f t="shared" si="24"/>
        <v>1.7824080011052956E-5</v>
      </c>
      <c r="T80">
        <f t="shared" si="25"/>
        <v>7.3731778024850314E-2</v>
      </c>
    </row>
    <row r="81" spans="1:20" x14ac:dyDescent="0.3">
      <c r="A81">
        <v>30</v>
      </c>
      <c r="B81">
        <v>29</v>
      </c>
      <c r="C81">
        <v>10</v>
      </c>
      <c r="D81">
        <v>2.2825000000000002</v>
      </c>
      <c r="E81">
        <v>2.2499999999999999E-2</v>
      </c>
      <c r="F81" s="2">
        <f t="shared" si="15"/>
        <v>1.3098506385198598E-3</v>
      </c>
      <c r="G81">
        <f t="shared" si="19"/>
        <v>0.70646388519346015</v>
      </c>
      <c r="H81">
        <f t="shared" si="20"/>
        <v>40.531338010452359</v>
      </c>
      <c r="I81">
        <f t="shared" si="21"/>
        <v>-1.296065620034796</v>
      </c>
      <c r="J81">
        <f t="shared" si="16"/>
        <v>-74.209640275017435</v>
      </c>
      <c r="K81">
        <f t="shared" si="17"/>
        <v>0.76845063359104337</v>
      </c>
      <c r="L81">
        <f t="shared" si="18"/>
        <v>44.028978068920836</v>
      </c>
      <c r="Q81">
        <f t="shared" si="22"/>
        <v>40.53135583453237</v>
      </c>
      <c r="R81">
        <f t="shared" si="23"/>
        <v>-74.135908496992585</v>
      </c>
      <c r="S81">
        <f t="shared" si="24"/>
        <v>1.7824080011052956E-5</v>
      </c>
      <c r="T81">
        <f t="shared" si="25"/>
        <v>7.3731778024850314E-2</v>
      </c>
    </row>
    <row r="82" spans="1:20" x14ac:dyDescent="0.3">
      <c r="A82">
        <v>30</v>
      </c>
      <c r="B82">
        <v>29</v>
      </c>
      <c r="C82">
        <v>9</v>
      </c>
      <c r="D82">
        <v>2.2605</v>
      </c>
      <c r="E82">
        <v>2.3800000000000002E-2</v>
      </c>
      <c r="F82" s="2">
        <f t="shared" si="15"/>
        <v>1.3098506385198598E-3</v>
      </c>
      <c r="G82">
        <f t="shared" si="19"/>
        <v>0.70646388519346015</v>
      </c>
      <c r="H82">
        <f t="shared" si="20"/>
        <v>40.531338010452359</v>
      </c>
      <c r="I82">
        <f t="shared" si="21"/>
        <v>-1.296065620034796</v>
      </c>
      <c r="J82">
        <f t="shared" si="16"/>
        <v>-74.209640275017435</v>
      </c>
      <c r="K82">
        <f t="shared" si="17"/>
        <v>0.76845063359104337</v>
      </c>
      <c r="L82">
        <f t="shared" si="18"/>
        <v>44.028978068920836</v>
      </c>
      <c r="Q82">
        <f t="shared" si="22"/>
        <v>40.53135583453237</v>
      </c>
      <c r="R82">
        <f t="shared" si="23"/>
        <v>-74.135908496992585</v>
      </c>
      <c r="S82">
        <f t="shared" si="24"/>
        <v>1.7824080011052956E-5</v>
      </c>
      <c r="T82">
        <f t="shared" si="25"/>
        <v>7.3731778024850314E-2</v>
      </c>
    </row>
    <row r="83" spans="1:20" x14ac:dyDescent="0.3">
      <c r="A83">
        <v>30</v>
      </c>
      <c r="B83">
        <v>29</v>
      </c>
      <c r="C83">
        <v>11</v>
      </c>
      <c r="D83">
        <v>2.1863999999999999</v>
      </c>
      <c r="E83">
        <v>2.8799999999999999E-2</v>
      </c>
      <c r="F83" s="2">
        <f t="shared" si="15"/>
        <v>1.3098506385198598E-3</v>
      </c>
      <c r="G83">
        <f t="shared" si="19"/>
        <v>0.70646388519346015</v>
      </c>
      <c r="H83">
        <f t="shared" si="20"/>
        <v>40.531338010452359</v>
      </c>
      <c r="I83">
        <f t="shared" si="21"/>
        <v>-1.296065620034796</v>
      </c>
      <c r="J83">
        <f t="shared" si="16"/>
        <v>-74.209640275017435</v>
      </c>
      <c r="K83">
        <f t="shared" si="17"/>
        <v>0.76845063359104337</v>
      </c>
      <c r="L83">
        <f t="shared" si="18"/>
        <v>44.028978068920836</v>
      </c>
      <c r="Q83">
        <f t="shared" si="22"/>
        <v>40.53135583453237</v>
      </c>
      <c r="R83">
        <f t="shared" si="23"/>
        <v>-74.135908496992585</v>
      </c>
      <c r="S83">
        <f t="shared" si="24"/>
        <v>1.7824080011052956E-5</v>
      </c>
      <c r="T83">
        <f t="shared" si="25"/>
        <v>7.3731778024850314E-2</v>
      </c>
    </row>
    <row r="84" spans="1:20" x14ac:dyDescent="0.3">
      <c r="A84">
        <v>30</v>
      </c>
      <c r="B84">
        <v>29</v>
      </c>
      <c r="C84">
        <v>2</v>
      </c>
      <c r="D84">
        <v>2.0217000000000001</v>
      </c>
      <c r="E84">
        <v>4.3200000000000002E-2</v>
      </c>
      <c r="F84" s="2">
        <f t="shared" si="15"/>
        <v>1.3098506385198598E-3</v>
      </c>
      <c r="G84">
        <f t="shared" si="19"/>
        <v>0.70646388519346015</v>
      </c>
      <c r="H84">
        <f t="shared" si="20"/>
        <v>40.531338010452359</v>
      </c>
      <c r="I84">
        <f t="shared" si="21"/>
        <v>-1.296065620034796</v>
      </c>
      <c r="J84">
        <f t="shared" si="16"/>
        <v>-74.209640275017435</v>
      </c>
      <c r="K84">
        <f t="shared" si="17"/>
        <v>0.76845063359104337</v>
      </c>
      <c r="L84">
        <f t="shared" si="18"/>
        <v>44.028978068920836</v>
      </c>
      <c r="Q84">
        <f t="shared" si="22"/>
        <v>40.53135583453237</v>
      </c>
      <c r="R84">
        <f t="shared" si="23"/>
        <v>-74.135908496992585</v>
      </c>
      <c r="S84">
        <f t="shared" si="24"/>
        <v>1.7824080011052956E-5</v>
      </c>
      <c r="T84">
        <f t="shared" si="25"/>
        <v>7.3731778024850314E-2</v>
      </c>
    </row>
    <row r="85" spans="1:20" x14ac:dyDescent="0.3">
      <c r="A85">
        <v>30</v>
      </c>
      <c r="B85">
        <v>29</v>
      </c>
      <c r="C85">
        <v>3</v>
      </c>
      <c r="D85">
        <v>2.1869000000000001</v>
      </c>
      <c r="E85">
        <v>2.8799999999999999E-2</v>
      </c>
      <c r="F85" s="2">
        <f t="shared" si="15"/>
        <v>1.3098506385198598E-3</v>
      </c>
      <c r="G85">
        <f t="shared" si="19"/>
        <v>0.70646388519346015</v>
      </c>
      <c r="H85">
        <f t="shared" si="20"/>
        <v>40.531338010452359</v>
      </c>
      <c r="I85">
        <f t="shared" si="21"/>
        <v>-1.296065620034796</v>
      </c>
      <c r="J85">
        <f t="shared" si="16"/>
        <v>-74.209640275017435</v>
      </c>
      <c r="K85">
        <f t="shared" si="17"/>
        <v>0.76845063359104337</v>
      </c>
      <c r="L85">
        <f t="shared" si="18"/>
        <v>44.028978068920836</v>
      </c>
      <c r="Q85">
        <f t="shared" si="22"/>
        <v>40.53135583453237</v>
      </c>
      <c r="R85">
        <f t="shared" si="23"/>
        <v>-74.135908496992585</v>
      </c>
      <c r="S85">
        <f t="shared" si="24"/>
        <v>1.7824080011052956E-5</v>
      </c>
      <c r="T85">
        <f t="shared" si="25"/>
        <v>7.3731778024850314E-2</v>
      </c>
    </row>
    <row r="86" spans="1:20" x14ac:dyDescent="0.3">
      <c r="A86">
        <v>30</v>
      </c>
      <c r="B86">
        <v>29</v>
      </c>
      <c r="C86">
        <v>4</v>
      </c>
      <c r="D86">
        <v>2.5859000000000001</v>
      </c>
      <c r="E86">
        <v>9.7000000000000003E-3</v>
      </c>
      <c r="F86" s="2">
        <f t="shared" si="15"/>
        <v>1.3098506385198598E-3</v>
      </c>
      <c r="G86">
        <f t="shared" si="19"/>
        <v>0.70646388519346015</v>
      </c>
      <c r="H86">
        <f t="shared" si="20"/>
        <v>40.531338010452359</v>
      </c>
      <c r="I86">
        <f t="shared" si="21"/>
        <v>-1.296065620034796</v>
      </c>
      <c r="J86">
        <f t="shared" si="16"/>
        <v>-74.209640275017435</v>
      </c>
      <c r="K86">
        <f t="shared" si="17"/>
        <v>0.76845063359104337</v>
      </c>
      <c r="L86">
        <f t="shared" si="18"/>
        <v>44.028978068920836</v>
      </c>
      <c r="Q86">
        <f t="shared" si="22"/>
        <v>40.53135583453237</v>
      </c>
      <c r="R86">
        <f t="shared" si="23"/>
        <v>-74.135908496992585</v>
      </c>
      <c r="S86">
        <f t="shared" si="24"/>
        <v>1.7824080011052956E-5</v>
      </c>
      <c r="T86">
        <f t="shared" si="25"/>
        <v>7.3731778024850314E-2</v>
      </c>
    </row>
    <row r="87" spans="1:20" x14ac:dyDescent="0.3">
      <c r="A87">
        <v>30</v>
      </c>
      <c r="B87">
        <v>29</v>
      </c>
      <c r="C87">
        <v>5</v>
      </c>
      <c r="D87">
        <v>2.8306</v>
      </c>
      <c r="E87">
        <v>4.5999999999999999E-3</v>
      </c>
      <c r="F87" s="2">
        <f t="shared" si="15"/>
        <v>1.3098506385198598E-3</v>
      </c>
      <c r="G87">
        <f t="shared" si="19"/>
        <v>0.70646388519346015</v>
      </c>
      <c r="H87">
        <f t="shared" si="20"/>
        <v>40.531338010452359</v>
      </c>
      <c r="I87">
        <f t="shared" si="21"/>
        <v>-1.296065620034796</v>
      </c>
      <c r="J87">
        <f t="shared" si="16"/>
        <v>-74.209640275017435</v>
      </c>
      <c r="K87">
        <f t="shared" si="17"/>
        <v>0.76845063359104337</v>
      </c>
      <c r="L87">
        <f t="shared" si="18"/>
        <v>44.028978068920836</v>
      </c>
      <c r="Q87">
        <f t="shared" si="22"/>
        <v>40.53135583453237</v>
      </c>
      <c r="R87">
        <f t="shared" si="23"/>
        <v>-74.135908496992585</v>
      </c>
      <c r="S87">
        <f t="shared" si="24"/>
        <v>1.7824080011052956E-5</v>
      </c>
      <c r="T87">
        <f t="shared" si="25"/>
        <v>7.3731778024850314E-2</v>
      </c>
    </row>
    <row r="88" spans="1:20" x14ac:dyDescent="0.3">
      <c r="A88">
        <v>30</v>
      </c>
      <c r="B88">
        <v>29</v>
      </c>
      <c r="C88">
        <v>6</v>
      </c>
      <c r="D88">
        <v>2.6716000000000002</v>
      </c>
      <c r="E88">
        <v>7.4999999999999997E-3</v>
      </c>
      <c r="F88" s="2">
        <f t="shared" si="15"/>
        <v>1.3098506385198598E-3</v>
      </c>
      <c r="G88">
        <f t="shared" si="19"/>
        <v>0.70646388519346015</v>
      </c>
      <c r="H88">
        <f t="shared" si="20"/>
        <v>40.531338010452359</v>
      </c>
      <c r="I88">
        <f t="shared" si="21"/>
        <v>-1.296065620034796</v>
      </c>
      <c r="J88">
        <f t="shared" si="16"/>
        <v>-74.209640275017435</v>
      </c>
      <c r="K88">
        <f t="shared" si="17"/>
        <v>0.76845063359104337</v>
      </c>
      <c r="L88">
        <f t="shared" si="18"/>
        <v>44.028978068920836</v>
      </c>
      <c r="Q88">
        <f t="shared" si="22"/>
        <v>40.53135583453237</v>
      </c>
      <c r="R88">
        <f t="shared" si="23"/>
        <v>-74.135908496992585</v>
      </c>
      <c r="S88">
        <f t="shared" si="24"/>
        <v>1.7824080011052956E-5</v>
      </c>
      <c r="T88">
        <f t="shared" si="25"/>
        <v>7.3731778024850314E-2</v>
      </c>
    </row>
    <row r="89" spans="1:20" x14ac:dyDescent="0.3">
      <c r="A89">
        <v>30</v>
      </c>
      <c r="B89">
        <v>29</v>
      </c>
      <c r="C89">
        <v>7</v>
      </c>
      <c r="D89">
        <v>2.4533</v>
      </c>
      <c r="E89">
        <v>1.4200000000000001E-2</v>
      </c>
      <c r="F89" s="2">
        <f t="shared" si="15"/>
        <v>1.3098506385198598E-3</v>
      </c>
      <c r="G89">
        <f t="shared" si="19"/>
        <v>0.70646388519346015</v>
      </c>
      <c r="H89">
        <f t="shared" si="20"/>
        <v>40.531338010452359</v>
      </c>
      <c r="I89">
        <f t="shared" si="21"/>
        <v>-1.296065620034796</v>
      </c>
      <c r="J89">
        <f t="shared" si="16"/>
        <v>-74.209640275017435</v>
      </c>
      <c r="K89">
        <f t="shared" si="17"/>
        <v>0.76845063359104337</v>
      </c>
      <c r="L89">
        <f t="shared" si="18"/>
        <v>44.028978068920836</v>
      </c>
      <c r="Q89">
        <f t="shared" si="22"/>
        <v>40.53135583453237</v>
      </c>
      <c r="R89">
        <f t="shared" si="23"/>
        <v>-74.135908496992585</v>
      </c>
      <c r="S89">
        <f t="shared" si="24"/>
        <v>1.7824080011052956E-5</v>
      </c>
      <c r="T89">
        <f t="shared" si="25"/>
        <v>7.3731778024850314E-2</v>
      </c>
    </row>
    <row r="90" spans="1:20" x14ac:dyDescent="0.3">
      <c r="A90">
        <v>24</v>
      </c>
      <c r="B90">
        <v>29</v>
      </c>
      <c r="C90">
        <v>16</v>
      </c>
      <c r="D90">
        <v>3.1276000000000002</v>
      </c>
      <c r="E90">
        <v>1.8E-3</v>
      </c>
      <c r="F90" s="2">
        <f t="shared" si="15"/>
        <v>1.18170021815845E-3</v>
      </c>
      <c r="G90">
        <f t="shared" si="19"/>
        <v>0.70646388519346015</v>
      </c>
      <c r="H90">
        <f t="shared" si="20"/>
        <v>40.520546155938014</v>
      </c>
      <c r="I90">
        <f t="shared" si="21"/>
        <v>-1.296065620034796</v>
      </c>
      <c r="J90">
        <f t="shared" si="16"/>
        <v>-74.209226308958208</v>
      </c>
      <c r="K90">
        <f t="shared" si="17"/>
        <v>0.8794593980254346</v>
      </c>
      <c r="L90">
        <f t="shared" si="18"/>
        <v>50.38931175997341</v>
      </c>
      <c r="Q90">
        <f t="shared" si="22"/>
        <v>40.520564467625896</v>
      </c>
      <c r="R90">
        <f t="shared" si="23"/>
        <v>-74.135474894813285</v>
      </c>
      <c r="S90">
        <f t="shared" si="24"/>
        <v>1.8311687881578109E-5</v>
      </c>
      <c r="T90">
        <f t="shared" si="25"/>
        <v>7.3751414144922478E-2</v>
      </c>
    </row>
    <row r="91" spans="1:20" x14ac:dyDescent="0.3">
      <c r="A91">
        <v>23</v>
      </c>
      <c r="B91">
        <v>29</v>
      </c>
      <c r="C91">
        <v>3</v>
      </c>
      <c r="D91">
        <v>2.0750000000000002</v>
      </c>
      <c r="E91">
        <v>3.7999999999999999E-2</v>
      </c>
      <c r="F91" s="2">
        <f t="shared" si="15"/>
        <v>1.1619372483642598E-3</v>
      </c>
      <c r="G91">
        <f t="shared" si="19"/>
        <v>0.70646388519346015</v>
      </c>
      <c r="H91">
        <f t="shared" si="20"/>
        <v>40.518747513518754</v>
      </c>
      <c r="I91">
        <f t="shared" si="21"/>
        <v>-1.296065620034796</v>
      </c>
      <c r="J91">
        <f t="shared" si="16"/>
        <v>-74.209156783723827</v>
      </c>
      <c r="K91">
        <f t="shared" si="17"/>
        <v>0.90027476881434743</v>
      </c>
      <c r="L91">
        <f t="shared" si="18"/>
        <v>51.581944655178013</v>
      </c>
      <c r="Q91">
        <f t="shared" si="22"/>
        <v>40.518765906474819</v>
      </c>
      <c r="R91">
        <f t="shared" si="23"/>
        <v>-74.135402095875349</v>
      </c>
      <c r="S91">
        <f t="shared" si="24"/>
        <v>1.8392956064872124E-5</v>
      </c>
      <c r="T91">
        <f t="shared" si="25"/>
        <v>7.3754687848477829E-2</v>
      </c>
    </row>
    <row r="92" spans="1:20" x14ac:dyDescent="0.3">
      <c r="A92">
        <v>23</v>
      </c>
      <c r="B92">
        <v>29</v>
      </c>
      <c r="C92">
        <v>4</v>
      </c>
      <c r="D92">
        <v>2.2326000000000001</v>
      </c>
      <c r="E92">
        <v>2.5600000000000001E-2</v>
      </c>
      <c r="F92" s="2">
        <f t="shared" si="15"/>
        <v>1.1619372483642598E-3</v>
      </c>
      <c r="G92">
        <f t="shared" si="19"/>
        <v>0.70646388519346015</v>
      </c>
      <c r="H92">
        <f t="shared" si="20"/>
        <v>40.518747513518754</v>
      </c>
      <c r="I92">
        <f t="shared" si="21"/>
        <v>-1.296065620034796</v>
      </c>
      <c r="J92">
        <f t="shared" si="16"/>
        <v>-74.209156783723827</v>
      </c>
      <c r="K92">
        <f t="shared" si="17"/>
        <v>0.90027476881434743</v>
      </c>
      <c r="L92">
        <f t="shared" si="18"/>
        <v>51.581944655178013</v>
      </c>
      <c r="Q92">
        <f t="shared" si="22"/>
        <v>40.518765906474819</v>
      </c>
      <c r="R92">
        <f t="shared" si="23"/>
        <v>-74.135402095875349</v>
      </c>
      <c r="S92">
        <f t="shared" si="24"/>
        <v>1.8392956064872124E-5</v>
      </c>
      <c r="T92">
        <f t="shared" si="25"/>
        <v>7.3754687848477829E-2</v>
      </c>
    </row>
    <row r="93" spans="1:20" x14ac:dyDescent="0.3">
      <c r="A93">
        <v>23</v>
      </c>
      <c r="B93">
        <v>29</v>
      </c>
      <c r="C93">
        <v>5</v>
      </c>
      <c r="D93">
        <v>2.1863999999999999</v>
      </c>
      <c r="E93">
        <v>2.8799999999999999E-2</v>
      </c>
      <c r="F93" s="2">
        <f t="shared" si="15"/>
        <v>1.1619372483642598E-3</v>
      </c>
      <c r="G93">
        <f t="shared" si="19"/>
        <v>0.70646388519346015</v>
      </c>
      <c r="H93">
        <f t="shared" si="20"/>
        <v>40.518747513518754</v>
      </c>
      <c r="I93">
        <f t="shared" si="21"/>
        <v>-1.296065620034796</v>
      </c>
      <c r="J93">
        <f t="shared" si="16"/>
        <v>-74.209156783723827</v>
      </c>
      <c r="K93">
        <f t="shared" si="17"/>
        <v>0.90027476881434743</v>
      </c>
      <c r="L93">
        <f t="shared" si="18"/>
        <v>51.581944655178013</v>
      </c>
      <c r="Q93">
        <f t="shared" si="22"/>
        <v>40.518765906474819</v>
      </c>
      <c r="R93">
        <f t="shared" si="23"/>
        <v>-74.135402095875349</v>
      </c>
      <c r="S93">
        <f t="shared" si="24"/>
        <v>1.8392956064872124E-5</v>
      </c>
      <c r="T93">
        <f t="shared" si="25"/>
        <v>7.3754687848477829E-2</v>
      </c>
    </row>
    <row r="94" spans="1:20" x14ac:dyDescent="0.3">
      <c r="A94">
        <v>23</v>
      </c>
      <c r="B94">
        <v>29</v>
      </c>
      <c r="C94">
        <v>6</v>
      </c>
      <c r="D94">
        <v>2.0425</v>
      </c>
      <c r="E94">
        <v>4.1099999999999998E-2</v>
      </c>
      <c r="F94" s="2">
        <f t="shared" si="15"/>
        <v>1.1619372483642598E-3</v>
      </c>
      <c r="G94">
        <f t="shared" si="19"/>
        <v>0.70646388519346015</v>
      </c>
      <c r="H94">
        <f t="shared" si="20"/>
        <v>40.518747513518754</v>
      </c>
      <c r="I94">
        <f t="shared" si="21"/>
        <v>-1.296065620034796</v>
      </c>
      <c r="J94">
        <f t="shared" si="16"/>
        <v>-74.209156783723827</v>
      </c>
      <c r="K94">
        <f t="shared" si="17"/>
        <v>0.90027476881434743</v>
      </c>
      <c r="L94">
        <f t="shared" si="18"/>
        <v>51.581944655178013</v>
      </c>
      <c r="Q94">
        <f t="shared" si="22"/>
        <v>40.518765906474819</v>
      </c>
      <c r="R94">
        <f t="shared" si="23"/>
        <v>-74.135402095875349</v>
      </c>
      <c r="S94">
        <f t="shared" si="24"/>
        <v>1.8392956064872124E-5</v>
      </c>
      <c r="T94">
        <f t="shared" si="25"/>
        <v>7.3754687848477829E-2</v>
      </c>
    </row>
    <row r="95" spans="1:20" x14ac:dyDescent="0.3">
      <c r="A95">
        <v>23</v>
      </c>
      <c r="B95">
        <v>29</v>
      </c>
      <c r="C95">
        <v>7</v>
      </c>
      <c r="D95">
        <v>2.0821999999999998</v>
      </c>
      <c r="E95">
        <v>3.73E-2</v>
      </c>
      <c r="F95" s="2">
        <f t="shared" si="15"/>
        <v>1.1619372483642598E-3</v>
      </c>
      <c r="G95">
        <f t="shared" si="19"/>
        <v>0.70646388519346015</v>
      </c>
      <c r="H95">
        <f t="shared" si="20"/>
        <v>40.518747513518754</v>
      </c>
      <c r="I95">
        <f t="shared" si="21"/>
        <v>-1.296065620034796</v>
      </c>
      <c r="J95">
        <f t="shared" si="16"/>
        <v>-74.209156783723827</v>
      </c>
      <c r="K95">
        <f t="shared" si="17"/>
        <v>0.90027476881434743</v>
      </c>
      <c r="L95">
        <f t="shared" si="18"/>
        <v>51.581944655178013</v>
      </c>
      <c r="Q95">
        <f t="shared" si="22"/>
        <v>40.518765906474819</v>
      </c>
      <c r="R95">
        <f t="shared" si="23"/>
        <v>-74.135402095875349</v>
      </c>
      <c r="S95">
        <f t="shared" si="24"/>
        <v>1.8392956064872124E-5</v>
      </c>
      <c r="T95">
        <f t="shared" si="25"/>
        <v>7.3754687848477829E-2</v>
      </c>
    </row>
    <row r="96" spans="1:20" x14ac:dyDescent="0.3">
      <c r="A96">
        <v>29</v>
      </c>
      <c r="B96">
        <v>30</v>
      </c>
      <c r="C96">
        <v>13</v>
      </c>
      <c r="D96">
        <v>3.8853</v>
      </c>
      <c r="E96">
        <v>1E-4</v>
      </c>
      <c r="F96" s="2">
        <f t="shared" si="15"/>
        <v>1.3098506385198598E-3</v>
      </c>
      <c r="G96">
        <f t="shared" si="19"/>
        <v>0.70646388519346015</v>
      </c>
      <c r="H96">
        <f t="shared" si="20"/>
        <v>40.529537944940465</v>
      </c>
      <c r="I96">
        <f t="shared" si="21"/>
        <v>-1.296065620034796</v>
      </c>
      <c r="J96">
        <f t="shared" si="16"/>
        <v>-74.207864072983099</v>
      </c>
      <c r="K96">
        <f t="shared" si="17"/>
        <v>0.80234569320385329</v>
      </c>
      <c r="L96">
        <f t="shared" si="18"/>
        <v>45.971021931079171</v>
      </c>
      <c r="Q96">
        <f t="shared" si="22"/>
        <v>40.529557273381293</v>
      </c>
      <c r="R96">
        <f t="shared" si="23"/>
        <v>-74.131586435067192</v>
      </c>
      <c r="S96">
        <f t="shared" si="24"/>
        <v>1.9328440828303428E-5</v>
      </c>
      <c r="T96">
        <f t="shared" si="25"/>
        <v>7.6277637915907803E-2</v>
      </c>
    </row>
    <row r="97" spans="1:20" x14ac:dyDescent="0.3">
      <c r="A97">
        <v>29</v>
      </c>
      <c r="B97">
        <v>30</v>
      </c>
      <c r="C97">
        <v>14</v>
      </c>
      <c r="D97">
        <v>3.4018999999999999</v>
      </c>
      <c r="E97">
        <v>6.9999999999999999E-4</v>
      </c>
      <c r="F97" s="2">
        <f t="shared" si="15"/>
        <v>1.3098506385198598E-3</v>
      </c>
      <c r="G97">
        <f t="shared" si="19"/>
        <v>0.70646388519346015</v>
      </c>
      <c r="H97">
        <f t="shared" si="20"/>
        <v>40.529537944940465</v>
      </c>
      <c r="I97">
        <f t="shared" si="21"/>
        <v>-1.296065620034796</v>
      </c>
      <c r="J97">
        <f t="shared" si="16"/>
        <v>-74.207864072983099</v>
      </c>
      <c r="K97">
        <f t="shared" si="17"/>
        <v>0.80234569320385329</v>
      </c>
      <c r="L97">
        <f t="shared" si="18"/>
        <v>45.971021931079171</v>
      </c>
      <c r="Q97">
        <f t="shared" si="22"/>
        <v>40.529557273381293</v>
      </c>
      <c r="R97">
        <f t="shared" si="23"/>
        <v>-74.131586435067192</v>
      </c>
      <c r="S97">
        <f t="shared" si="24"/>
        <v>1.9328440828303428E-5</v>
      </c>
      <c r="T97">
        <f t="shared" si="25"/>
        <v>7.6277637915907803E-2</v>
      </c>
    </row>
    <row r="98" spans="1:20" x14ac:dyDescent="0.3">
      <c r="A98">
        <v>29</v>
      </c>
      <c r="B98">
        <v>30</v>
      </c>
      <c r="C98">
        <v>15</v>
      </c>
      <c r="D98">
        <v>2.9731999999999998</v>
      </c>
      <c r="E98">
        <v>2.8999999999999998E-3</v>
      </c>
      <c r="F98" s="2">
        <f t="shared" ref="F98:F129" si="26">SQRT(POWER(A98*200,2)+POWER(B98*200,2))*0.001/6371</f>
        <v>1.3098506385198598E-3</v>
      </c>
      <c r="G98">
        <f t="shared" si="19"/>
        <v>0.70646388519346015</v>
      </c>
      <c r="H98">
        <f t="shared" si="20"/>
        <v>40.529537944940465</v>
      </c>
      <c r="I98">
        <f t="shared" si="21"/>
        <v>-1.296065620034796</v>
      </c>
      <c r="J98">
        <f t="shared" ref="J98:J129" si="27" xml:space="preserve"> DEGREES($I$2 + ATAN2(COS(F98)-SIN(G98)*SIN(H98), SIN(K98)*SIN(F98)*COS(G98)))</f>
        <v>-74.207864072983099</v>
      </c>
      <c r="K98">
        <f t="shared" ref="K98:K129" si="28">ATAN2(A98,B98)</f>
        <v>0.80234569320385329</v>
      </c>
      <c r="L98">
        <f t="shared" ref="L98:L129" si="29">DEGREES(K98)</f>
        <v>45.971021931079171</v>
      </c>
      <c r="Q98">
        <f t="shared" si="22"/>
        <v>40.529557273381293</v>
      </c>
      <c r="R98">
        <f t="shared" si="23"/>
        <v>-74.131586435067192</v>
      </c>
      <c r="S98">
        <f t="shared" si="24"/>
        <v>1.9328440828303428E-5</v>
      </c>
      <c r="T98">
        <f t="shared" si="25"/>
        <v>7.6277637915907803E-2</v>
      </c>
    </row>
    <row r="99" spans="1:20" x14ac:dyDescent="0.3">
      <c r="A99">
        <v>29</v>
      </c>
      <c r="B99">
        <v>30</v>
      </c>
      <c r="C99">
        <v>0</v>
      </c>
      <c r="D99">
        <v>2.8976999999999999</v>
      </c>
      <c r="E99">
        <v>3.8E-3</v>
      </c>
      <c r="F99" s="2">
        <f t="shared" si="26"/>
        <v>1.3098506385198598E-3</v>
      </c>
      <c r="G99">
        <f t="shared" si="19"/>
        <v>0.70646388519346015</v>
      </c>
      <c r="H99">
        <f t="shared" si="20"/>
        <v>40.529537944940465</v>
      </c>
      <c r="I99">
        <f t="shared" si="21"/>
        <v>-1.296065620034796</v>
      </c>
      <c r="J99">
        <f t="shared" si="27"/>
        <v>-74.207864072983099</v>
      </c>
      <c r="K99">
        <f t="shared" si="28"/>
        <v>0.80234569320385329</v>
      </c>
      <c r="L99">
        <f t="shared" si="29"/>
        <v>45.971021931079171</v>
      </c>
      <c r="Q99">
        <f t="shared" si="22"/>
        <v>40.529557273381293</v>
      </c>
      <c r="R99">
        <f t="shared" si="23"/>
        <v>-74.131586435067192</v>
      </c>
      <c r="S99">
        <f t="shared" si="24"/>
        <v>1.9328440828303428E-5</v>
      </c>
      <c r="T99">
        <f t="shared" si="25"/>
        <v>7.6277637915907803E-2</v>
      </c>
    </row>
    <row r="100" spans="1:20" x14ac:dyDescent="0.3">
      <c r="A100">
        <v>29</v>
      </c>
      <c r="B100">
        <v>30</v>
      </c>
      <c r="C100">
        <v>1</v>
      </c>
      <c r="D100">
        <v>3.8132999999999999</v>
      </c>
      <c r="E100">
        <v>1E-4</v>
      </c>
      <c r="F100" s="2">
        <f t="shared" si="26"/>
        <v>1.3098506385198598E-3</v>
      </c>
      <c r="G100">
        <f t="shared" si="19"/>
        <v>0.70646388519346015</v>
      </c>
      <c r="H100">
        <f t="shared" si="20"/>
        <v>40.529537944940465</v>
      </c>
      <c r="I100">
        <f t="shared" si="21"/>
        <v>-1.296065620034796</v>
      </c>
      <c r="J100">
        <f t="shared" si="27"/>
        <v>-74.207864072983099</v>
      </c>
      <c r="K100">
        <f t="shared" si="28"/>
        <v>0.80234569320385329</v>
      </c>
      <c r="L100">
        <f t="shared" si="29"/>
        <v>45.971021931079171</v>
      </c>
      <c r="Q100">
        <f t="shared" si="22"/>
        <v>40.529557273381293</v>
      </c>
      <c r="R100">
        <f t="shared" si="23"/>
        <v>-74.131586435067192</v>
      </c>
      <c r="S100">
        <f t="shared" si="24"/>
        <v>1.9328440828303428E-5</v>
      </c>
      <c r="T100">
        <f t="shared" si="25"/>
        <v>7.6277637915907803E-2</v>
      </c>
    </row>
    <row r="101" spans="1:20" x14ac:dyDescent="0.3">
      <c r="A101">
        <v>23</v>
      </c>
      <c r="B101">
        <v>30</v>
      </c>
      <c r="C101">
        <v>8</v>
      </c>
      <c r="D101">
        <v>2.2515999999999998</v>
      </c>
      <c r="E101">
        <v>2.4299999999999999E-2</v>
      </c>
      <c r="F101" s="2">
        <f t="shared" si="26"/>
        <v>1.1866933399112102E-3</v>
      </c>
      <c r="G101">
        <f t="shared" si="19"/>
        <v>0.70646388519346015</v>
      </c>
      <c r="H101">
        <f t="shared" si="20"/>
        <v>40.518746090759457</v>
      </c>
      <c r="I101">
        <f t="shared" si="21"/>
        <v>-1.296065620034796</v>
      </c>
      <c r="J101">
        <f t="shared" si="27"/>
        <v>-74.207434891252618</v>
      </c>
      <c r="K101">
        <f t="shared" si="28"/>
        <v>0.91671360238053634</v>
      </c>
      <c r="L101">
        <f t="shared" si="29"/>
        <v>52.52382043863863</v>
      </c>
      <c r="Q101">
        <f t="shared" si="22"/>
        <v>40.518765906474819</v>
      </c>
      <c r="R101">
        <f t="shared" si="23"/>
        <v>-74.131136938305914</v>
      </c>
      <c r="S101">
        <f t="shared" si="24"/>
        <v>1.9815715361914954E-5</v>
      </c>
      <c r="T101">
        <f t="shared" si="25"/>
        <v>7.6297952946703163E-2</v>
      </c>
    </row>
    <row r="102" spans="1:20" x14ac:dyDescent="0.3">
      <c r="A102">
        <v>23</v>
      </c>
      <c r="B102">
        <v>30</v>
      </c>
      <c r="C102">
        <v>10</v>
      </c>
      <c r="D102">
        <v>2.1606999999999998</v>
      </c>
      <c r="E102">
        <v>3.0700000000000002E-2</v>
      </c>
      <c r="F102" s="2">
        <f t="shared" si="26"/>
        <v>1.1866933399112102E-3</v>
      </c>
      <c r="G102">
        <f t="shared" si="19"/>
        <v>0.70646388519346015</v>
      </c>
      <c r="H102">
        <f t="shared" si="20"/>
        <v>40.518746090759457</v>
      </c>
      <c r="I102">
        <f t="shared" si="21"/>
        <v>-1.296065620034796</v>
      </c>
      <c r="J102">
        <f t="shared" si="27"/>
        <v>-74.207434891252618</v>
      </c>
      <c r="K102">
        <f t="shared" si="28"/>
        <v>0.91671360238053634</v>
      </c>
      <c r="L102">
        <f t="shared" si="29"/>
        <v>52.52382043863863</v>
      </c>
      <c r="Q102">
        <f t="shared" si="22"/>
        <v>40.518765906474819</v>
      </c>
      <c r="R102">
        <f t="shared" si="23"/>
        <v>-74.131136938305914</v>
      </c>
      <c r="S102">
        <f t="shared" si="24"/>
        <v>1.9815715361914954E-5</v>
      </c>
      <c r="T102">
        <f t="shared" si="25"/>
        <v>7.6297952946703163E-2</v>
      </c>
    </row>
    <row r="103" spans="1:20" x14ac:dyDescent="0.3">
      <c r="A103">
        <v>23</v>
      </c>
      <c r="B103">
        <v>30</v>
      </c>
      <c r="C103">
        <v>9</v>
      </c>
      <c r="D103">
        <v>2.1634000000000002</v>
      </c>
      <c r="E103">
        <v>3.0499999999999999E-2</v>
      </c>
      <c r="F103" s="2">
        <f t="shared" si="26"/>
        <v>1.1866933399112102E-3</v>
      </c>
      <c r="G103">
        <f t="shared" si="19"/>
        <v>0.70646388519346015</v>
      </c>
      <c r="H103">
        <f t="shared" si="20"/>
        <v>40.518746090759457</v>
      </c>
      <c r="I103">
        <f t="shared" si="21"/>
        <v>-1.296065620034796</v>
      </c>
      <c r="J103">
        <f t="shared" si="27"/>
        <v>-74.207434891252618</v>
      </c>
      <c r="K103">
        <f t="shared" si="28"/>
        <v>0.91671360238053634</v>
      </c>
      <c r="L103">
        <f t="shared" si="29"/>
        <v>52.52382043863863</v>
      </c>
      <c r="Q103">
        <f t="shared" si="22"/>
        <v>40.518765906474819</v>
      </c>
      <c r="R103">
        <f t="shared" si="23"/>
        <v>-74.131136938305914</v>
      </c>
      <c r="S103">
        <f t="shared" si="24"/>
        <v>1.9815715361914954E-5</v>
      </c>
      <c r="T103">
        <f t="shared" si="25"/>
        <v>7.6297952946703163E-2</v>
      </c>
    </row>
    <row r="104" spans="1:20" x14ac:dyDescent="0.3">
      <c r="A104">
        <v>23</v>
      </c>
      <c r="B104">
        <v>30</v>
      </c>
      <c r="C104">
        <v>11</v>
      </c>
      <c r="D104">
        <v>2.1366000000000001</v>
      </c>
      <c r="E104">
        <v>3.2599999999999997E-2</v>
      </c>
      <c r="F104" s="2">
        <f t="shared" si="26"/>
        <v>1.1866933399112102E-3</v>
      </c>
      <c r="G104">
        <f t="shared" si="19"/>
        <v>0.70646388519346015</v>
      </c>
      <c r="H104">
        <f t="shared" si="20"/>
        <v>40.518746090759457</v>
      </c>
      <c r="I104">
        <f t="shared" si="21"/>
        <v>-1.296065620034796</v>
      </c>
      <c r="J104">
        <f t="shared" si="27"/>
        <v>-74.207434891252618</v>
      </c>
      <c r="K104">
        <f t="shared" si="28"/>
        <v>0.91671360238053634</v>
      </c>
      <c r="L104">
        <f t="shared" si="29"/>
        <v>52.52382043863863</v>
      </c>
      <c r="Q104">
        <f t="shared" si="22"/>
        <v>40.518765906474819</v>
      </c>
      <c r="R104">
        <f t="shared" si="23"/>
        <v>-74.131136938305914</v>
      </c>
      <c r="S104">
        <f t="shared" si="24"/>
        <v>1.9815715361914954E-5</v>
      </c>
      <c r="T104">
        <f t="shared" si="25"/>
        <v>7.6297952946703163E-2</v>
      </c>
    </row>
    <row r="105" spans="1:20" x14ac:dyDescent="0.3">
      <c r="A105">
        <v>23</v>
      </c>
      <c r="B105">
        <v>30</v>
      </c>
      <c r="C105">
        <v>1</v>
      </c>
      <c r="D105">
        <v>2.0480999999999998</v>
      </c>
      <c r="E105">
        <v>4.0500000000000001E-2</v>
      </c>
      <c r="F105" s="2">
        <f t="shared" si="26"/>
        <v>1.1866933399112102E-3</v>
      </c>
      <c r="G105">
        <f t="shared" si="19"/>
        <v>0.70646388519346015</v>
      </c>
      <c r="H105">
        <f t="shared" si="20"/>
        <v>40.518746090759457</v>
      </c>
      <c r="I105">
        <f t="shared" si="21"/>
        <v>-1.296065620034796</v>
      </c>
      <c r="J105">
        <f t="shared" si="27"/>
        <v>-74.207434891252618</v>
      </c>
      <c r="K105">
        <f t="shared" si="28"/>
        <v>0.91671360238053634</v>
      </c>
      <c r="L105">
        <f t="shared" si="29"/>
        <v>52.52382043863863</v>
      </c>
      <c r="Q105">
        <f t="shared" si="22"/>
        <v>40.518765906474819</v>
      </c>
      <c r="R105">
        <f t="shared" si="23"/>
        <v>-74.131136938305914</v>
      </c>
      <c r="S105">
        <f t="shared" si="24"/>
        <v>1.9815715361914954E-5</v>
      </c>
      <c r="T105">
        <f t="shared" si="25"/>
        <v>7.6297952946703163E-2</v>
      </c>
    </row>
    <row r="106" spans="1:20" x14ac:dyDescent="0.3">
      <c r="A106">
        <v>23</v>
      </c>
      <c r="B106">
        <v>30</v>
      </c>
      <c r="C106">
        <v>2</v>
      </c>
      <c r="D106">
        <v>2.1560999999999999</v>
      </c>
      <c r="E106">
        <v>3.1099999999999999E-2</v>
      </c>
      <c r="F106" s="2">
        <f t="shared" si="26"/>
        <v>1.1866933399112102E-3</v>
      </c>
      <c r="G106">
        <f t="shared" si="19"/>
        <v>0.70646388519346015</v>
      </c>
      <c r="H106">
        <f t="shared" si="20"/>
        <v>40.518746090759457</v>
      </c>
      <c r="I106">
        <f t="shared" si="21"/>
        <v>-1.296065620034796</v>
      </c>
      <c r="J106">
        <f t="shared" si="27"/>
        <v>-74.207434891252618</v>
      </c>
      <c r="K106">
        <f t="shared" si="28"/>
        <v>0.91671360238053634</v>
      </c>
      <c r="L106">
        <f t="shared" si="29"/>
        <v>52.52382043863863</v>
      </c>
      <c r="Q106">
        <f t="shared" si="22"/>
        <v>40.518765906474819</v>
      </c>
      <c r="R106">
        <f t="shared" si="23"/>
        <v>-74.131136938305914</v>
      </c>
      <c r="S106">
        <f t="shared" si="24"/>
        <v>1.9815715361914954E-5</v>
      </c>
      <c r="T106">
        <f t="shared" si="25"/>
        <v>7.6297952946703163E-2</v>
      </c>
    </row>
    <row r="107" spans="1:20" x14ac:dyDescent="0.3">
      <c r="A107">
        <v>23</v>
      </c>
      <c r="B107">
        <v>30</v>
      </c>
      <c r="C107">
        <v>3</v>
      </c>
      <c r="D107">
        <v>2.3673000000000002</v>
      </c>
      <c r="E107">
        <v>1.7899999999999999E-2</v>
      </c>
      <c r="F107" s="2">
        <f t="shared" si="26"/>
        <v>1.1866933399112102E-3</v>
      </c>
      <c r="G107">
        <f t="shared" si="19"/>
        <v>0.70646388519346015</v>
      </c>
      <c r="H107">
        <f t="shared" si="20"/>
        <v>40.518746090759457</v>
      </c>
      <c r="I107">
        <f t="shared" si="21"/>
        <v>-1.296065620034796</v>
      </c>
      <c r="J107">
        <f t="shared" si="27"/>
        <v>-74.207434891252618</v>
      </c>
      <c r="K107">
        <f t="shared" si="28"/>
        <v>0.91671360238053634</v>
      </c>
      <c r="L107">
        <f t="shared" si="29"/>
        <v>52.52382043863863</v>
      </c>
      <c r="Q107">
        <f t="shared" si="22"/>
        <v>40.518765906474819</v>
      </c>
      <c r="R107">
        <f t="shared" si="23"/>
        <v>-74.131136938305914</v>
      </c>
      <c r="S107">
        <f t="shared" si="24"/>
        <v>1.9815715361914954E-5</v>
      </c>
      <c r="T107">
        <f t="shared" si="25"/>
        <v>7.6297952946703163E-2</v>
      </c>
    </row>
    <row r="108" spans="1:20" x14ac:dyDescent="0.3">
      <c r="A108">
        <v>23</v>
      </c>
      <c r="B108">
        <v>30</v>
      </c>
      <c r="C108">
        <v>4</v>
      </c>
      <c r="D108">
        <v>2.4866000000000001</v>
      </c>
      <c r="E108">
        <v>1.29E-2</v>
      </c>
      <c r="F108" s="2">
        <f t="shared" si="26"/>
        <v>1.1866933399112102E-3</v>
      </c>
      <c r="G108">
        <f t="shared" si="19"/>
        <v>0.70646388519346015</v>
      </c>
      <c r="H108">
        <f t="shared" si="20"/>
        <v>40.518746090759457</v>
      </c>
      <c r="I108">
        <f t="shared" si="21"/>
        <v>-1.296065620034796</v>
      </c>
      <c r="J108">
        <f t="shared" si="27"/>
        <v>-74.207434891252618</v>
      </c>
      <c r="K108">
        <f t="shared" si="28"/>
        <v>0.91671360238053634</v>
      </c>
      <c r="L108">
        <f t="shared" si="29"/>
        <v>52.52382043863863</v>
      </c>
      <c r="Q108">
        <f t="shared" si="22"/>
        <v>40.518765906474819</v>
      </c>
      <c r="R108">
        <f t="shared" si="23"/>
        <v>-74.131136938305914</v>
      </c>
      <c r="S108">
        <f t="shared" si="24"/>
        <v>1.9815715361914954E-5</v>
      </c>
      <c r="T108">
        <f t="shared" si="25"/>
        <v>7.6297952946703163E-2</v>
      </c>
    </row>
    <row r="109" spans="1:20" x14ac:dyDescent="0.3">
      <c r="A109">
        <v>23</v>
      </c>
      <c r="B109">
        <v>30</v>
      </c>
      <c r="C109">
        <v>5</v>
      </c>
      <c r="D109">
        <v>2.4293999999999998</v>
      </c>
      <c r="E109">
        <v>1.5100000000000001E-2</v>
      </c>
      <c r="F109" s="2">
        <f t="shared" si="26"/>
        <v>1.1866933399112102E-3</v>
      </c>
      <c r="G109">
        <f t="shared" si="19"/>
        <v>0.70646388519346015</v>
      </c>
      <c r="H109">
        <f t="shared" si="20"/>
        <v>40.518746090759457</v>
      </c>
      <c r="I109">
        <f t="shared" si="21"/>
        <v>-1.296065620034796</v>
      </c>
      <c r="J109">
        <f t="shared" si="27"/>
        <v>-74.207434891252618</v>
      </c>
      <c r="K109">
        <f t="shared" si="28"/>
        <v>0.91671360238053634</v>
      </c>
      <c r="L109">
        <f t="shared" si="29"/>
        <v>52.52382043863863</v>
      </c>
      <c r="Q109">
        <f t="shared" si="22"/>
        <v>40.518765906474819</v>
      </c>
      <c r="R109">
        <f t="shared" si="23"/>
        <v>-74.131136938305914</v>
      </c>
      <c r="S109">
        <f t="shared" si="24"/>
        <v>1.9815715361914954E-5</v>
      </c>
      <c r="T109">
        <f t="shared" si="25"/>
        <v>7.6297952946703163E-2</v>
      </c>
    </row>
    <row r="110" spans="1:20" x14ac:dyDescent="0.3">
      <c r="A110">
        <v>23</v>
      </c>
      <c r="B110">
        <v>30</v>
      </c>
      <c r="C110">
        <v>6</v>
      </c>
      <c r="D110">
        <v>2.2987000000000002</v>
      </c>
      <c r="E110">
        <v>2.1499999999999998E-2</v>
      </c>
      <c r="F110" s="2">
        <f t="shared" si="26"/>
        <v>1.1866933399112102E-3</v>
      </c>
      <c r="G110">
        <f t="shared" si="19"/>
        <v>0.70646388519346015</v>
      </c>
      <c r="H110">
        <f t="shared" si="20"/>
        <v>40.518746090759457</v>
      </c>
      <c r="I110">
        <f t="shared" si="21"/>
        <v>-1.296065620034796</v>
      </c>
      <c r="J110">
        <f t="shared" si="27"/>
        <v>-74.207434891252618</v>
      </c>
      <c r="K110">
        <f t="shared" si="28"/>
        <v>0.91671360238053634</v>
      </c>
      <c r="L110">
        <f t="shared" si="29"/>
        <v>52.52382043863863</v>
      </c>
      <c r="Q110">
        <f t="shared" si="22"/>
        <v>40.518765906474819</v>
      </c>
      <c r="R110">
        <f t="shared" si="23"/>
        <v>-74.131136938305914</v>
      </c>
      <c r="S110">
        <f t="shared" si="24"/>
        <v>1.9815715361914954E-5</v>
      </c>
      <c r="T110">
        <f t="shared" si="25"/>
        <v>7.6297952946703163E-2</v>
      </c>
    </row>
    <row r="111" spans="1:20" x14ac:dyDescent="0.3">
      <c r="A111">
        <v>23</v>
      </c>
      <c r="B111">
        <v>30</v>
      </c>
      <c r="C111">
        <v>7</v>
      </c>
      <c r="D111">
        <v>2.3992</v>
      </c>
      <c r="E111">
        <v>1.6400000000000001E-2</v>
      </c>
      <c r="F111" s="2">
        <f t="shared" si="26"/>
        <v>1.1866933399112102E-3</v>
      </c>
      <c r="G111">
        <f t="shared" si="19"/>
        <v>0.70646388519346015</v>
      </c>
      <c r="H111">
        <f t="shared" si="20"/>
        <v>40.518746090759457</v>
      </c>
      <c r="I111">
        <f t="shared" si="21"/>
        <v>-1.296065620034796</v>
      </c>
      <c r="J111">
        <f t="shared" si="27"/>
        <v>-74.207434891252618</v>
      </c>
      <c r="K111">
        <f t="shared" si="28"/>
        <v>0.91671360238053634</v>
      </c>
      <c r="L111">
        <f t="shared" si="29"/>
        <v>52.52382043863863</v>
      </c>
      <c r="Q111">
        <f t="shared" si="22"/>
        <v>40.518765906474819</v>
      </c>
      <c r="R111">
        <f t="shared" si="23"/>
        <v>-74.131136938305914</v>
      </c>
      <c r="S111">
        <f t="shared" si="24"/>
        <v>1.9815715361914954E-5</v>
      </c>
      <c r="T111">
        <f t="shared" si="25"/>
        <v>7.6297952946703163E-2</v>
      </c>
    </row>
    <row r="112" spans="1:20" x14ac:dyDescent="0.3">
      <c r="A112">
        <v>28</v>
      </c>
      <c r="B112">
        <v>31</v>
      </c>
      <c r="C112">
        <v>14</v>
      </c>
      <c r="D112">
        <v>3.8889999999999998</v>
      </c>
      <c r="E112">
        <v>1E-4</v>
      </c>
      <c r="F112" s="2">
        <f t="shared" si="26"/>
        <v>1.3113544859020827E-3</v>
      </c>
      <c r="G112">
        <f t="shared" si="19"/>
        <v>0.70646388519346015</v>
      </c>
      <c r="H112">
        <f t="shared" si="20"/>
        <v>40.527737831301252</v>
      </c>
      <c r="I112">
        <f t="shared" si="21"/>
        <v>-1.296065620034796</v>
      </c>
      <c r="J112">
        <f t="shared" si="27"/>
        <v>-74.206082971475439</v>
      </c>
      <c r="K112">
        <f t="shared" si="28"/>
        <v>0.83620186745567004</v>
      </c>
      <c r="L112">
        <f t="shared" si="29"/>
        <v>47.910837826167757</v>
      </c>
      <c r="Q112">
        <f t="shared" si="22"/>
        <v>40.527758712230217</v>
      </c>
      <c r="R112">
        <f t="shared" si="23"/>
        <v>-74.127259247705595</v>
      </c>
      <c r="S112">
        <f t="shared" si="24"/>
        <v>2.0880928964572831E-5</v>
      </c>
      <c r="T112">
        <f t="shared" si="25"/>
        <v>7.8823723769843923E-2</v>
      </c>
    </row>
    <row r="113" spans="1:20" x14ac:dyDescent="0.3">
      <c r="A113">
        <v>28</v>
      </c>
      <c r="B113">
        <v>31</v>
      </c>
      <c r="C113">
        <v>15</v>
      </c>
      <c r="D113">
        <v>3.5972</v>
      </c>
      <c r="E113">
        <v>2.9999999999999997E-4</v>
      </c>
      <c r="F113" s="2">
        <f t="shared" si="26"/>
        <v>1.3113544859020827E-3</v>
      </c>
      <c r="G113">
        <f t="shared" si="19"/>
        <v>0.70646388519346015</v>
      </c>
      <c r="H113">
        <f t="shared" si="20"/>
        <v>40.527737831301252</v>
      </c>
      <c r="I113">
        <f t="shared" si="21"/>
        <v>-1.296065620034796</v>
      </c>
      <c r="J113">
        <f t="shared" si="27"/>
        <v>-74.206082971475439</v>
      </c>
      <c r="K113">
        <f t="shared" si="28"/>
        <v>0.83620186745567004</v>
      </c>
      <c r="L113">
        <f t="shared" si="29"/>
        <v>47.910837826167757</v>
      </c>
      <c r="Q113">
        <f t="shared" si="22"/>
        <v>40.527758712230217</v>
      </c>
      <c r="R113">
        <f t="shared" si="23"/>
        <v>-74.127259247705595</v>
      </c>
      <c r="S113">
        <f t="shared" si="24"/>
        <v>2.0880928964572831E-5</v>
      </c>
      <c r="T113">
        <f t="shared" si="25"/>
        <v>7.8823723769843923E-2</v>
      </c>
    </row>
    <row r="114" spans="1:20" x14ac:dyDescent="0.3">
      <c r="A114">
        <v>28</v>
      </c>
      <c r="B114">
        <v>31</v>
      </c>
      <c r="C114">
        <v>0</v>
      </c>
      <c r="D114">
        <v>3.2789999999999999</v>
      </c>
      <c r="E114">
        <v>1E-3</v>
      </c>
      <c r="F114" s="2">
        <f t="shared" si="26"/>
        <v>1.3113544859020827E-3</v>
      </c>
      <c r="G114">
        <f t="shared" si="19"/>
        <v>0.70646388519346015</v>
      </c>
      <c r="H114">
        <f t="shared" si="20"/>
        <v>40.527737831301252</v>
      </c>
      <c r="I114">
        <f t="shared" si="21"/>
        <v>-1.296065620034796</v>
      </c>
      <c r="J114">
        <f t="shared" si="27"/>
        <v>-74.206082971475439</v>
      </c>
      <c r="K114">
        <f t="shared" si="28"/>
        <v>0.83620186745567004</v>
      </c>
      <c r="L114">
        <f t="shared" si="29"/>
        <v>47.910837826167757</v>
      </c>
      <c r="Q114">
        <f t="shared" si="22"/>
        <v>40.527758712230217</v>
      </c>
      <c r="R114">
        <f t="shared" si="23"/>
        <v>-74.127259247705595</v>
      </c>
      <c r="S114">
        <f t="shared" si="24"/>
        <v>2.0880928964572831E-5</v>
      </c>
      <c r="T114">
        <f t="shared" si="25"/>
        <v>7.8823723769843923E-2</v>
      </c>
    </row>
    <row r="115" spans="1:20" x14ac:dyDescent="0.3">
      <c r="A115">
        <v>27</v>
      </c>
      <c r="B115">
        <v>32</v>
      </c>
      <c r="C115">
        <v>8</v>
      </c>
      <c r="D115">
        <v>3.7494000000000001</v>
      </c>
      <c r="E115">
        <v>2.0000000000000001E-4</v>
      </c>
      <c r="F115" s="2">
        <f t="shared" si="26"/>
        <v>1.3143570187071621E-3</v>
      </c>
      <c r="G115">
        <f t="shared" si="19"/>
        <v>0.70646388519346015</v>
      </c>
      <c r="H115">
        <f t="shared" si="20"/>
        <v>40.525937669540347</v>
      </c>
      <c r="I115">
        <f t="shared" si="21"/>
        <v>-1.296065620034796</v>
      </c>
      <c r="J115">
        <f t="shared" si="27"/>
        <v>-74.204296954389577</v>
      </c>
      <c r="K115">
        <f t="shared" si="28"/>
        <v>0.86994191891044637</v>
      </c>
      <c r="L115">
        <f t="shared" si="29"/>
        <v>49.844000375080675</v>
      </c>
      <c r="Q115">
        <f t="shared" si="22"/>
        <v>40.525960151079133</v>
      </c>
      <c r="R115">
        <f t="shared" si="23"/>
        <v>-74.122926918772819</v>
      </c>
      <c r="S115">
        <f t="shared" si="24"/>
        <v>2.2481538785257271E-5</v>
      </c>
      <c r="T115">
        <f t="shared" si="25"/>
        <v>8.1370035616757264E-2</v>
      </c>
    </row>
    <row r="116" spans="1:20" x14ac:dyDescent="0.3">
      <c r="A116">
        <v>27</v>
      </c>
      <c r="B116">
        <v>32</v>
      </c>
      <c r="C116">
        <v>10</v>
      </c>
      <c r="D116">
        <v>4.0016999999999996</v>
      </c>
      <c r="E116">
        <v>1E-4</v>
      </c>
      <c r="F116" s="2">
        <f t="shared" si="26"/>
        <v>1.3143570187071621E-3</v>
      </c>
      <c r="G116">
        <f t="shared" si="19"/>
        <v>0.70646388519346015</v>
      </c>
      <c r="H116">
        <f t="shared" si="20"/>
        <v>40.525937669540347</v>
      </c>
      <c r="I116">
        <f t="shared" si="21"/>
        <v>-1.296065620034796</v>
      </c>
      <c r="J116">
        <f t="shared" si="27"/>
        <v>-74.204296954389577</v>
      </c>
      <c r="K116">
        <f t="shared" si="28"/>
        <v>0.86994191891044637</v>
      </c>
      <c r="L116">
        <f t="shared" si="29"/>
        <v>49.844000375080675</v>
      </c>
      <c r="Q116">
        <f t="shared" si="22"/>
        <v>40.525960151079133</v>
      </c>
      <c r="R116">
        <f t="shared" si="23"/>
        <v>-74.122926918772819</v>
      </c>
      <c r="S116">
        <f t="shared" si="24"/>
        <v>2.2481538785257271E-5</v>
      </c>
      <c r="T116">
        <f t="shared" si="25"/>
        <v>8.1370035616757264E-2</v>
      </c>
    </row>
    <row r="117" spans="1:20" x14ac:dyDescent="0.3">
      <c r="A117">
        <v>27</v>
      </c>
      <c r="B117">
        <v>32</v>
      </c>
      <c r="C117">
        <v>9</v>
      </c>
      <c r="D117">
        <v>3.8708999999999998</v>
      </c>
      <c r="E117">
        <v>1E-4</v>
      </c>
      <c r="F117" s="2">
        <f t="shared" si="26"/>
        <v>1.3143570187071621E-3</v>
      </c>
      <c r="G117">
        <f t="shared" si="19"/>
        <v>0.70646388519346015</v>
      </c>
      <c r="H117">
        <f t="shared" si="20"/>
        <v>40.525937669540347</v>
      </c>
      <c r="I117">
        <f t="shared" si="21"/>
        <v>-1.296065620034796</v>
      </c>
      <c r="J117">
        <f t="shared" si="27"/>
        <v>-74.204296954389577</v>
      </c>
      <c r="K117">
        <f t="shared" si="28"/>
        <v>0.86994191891044637</v>
      </c>
      <c r="L117">
        <f t="shared" si="29"/>
        <v>49.844000375080675</v>
      </c>
      <c r="Q117">
        <f t="shared" si="22"/>
        <v>40.525960151079133</v>
      </c>
      <c r="R117">
        <f t="shared" si="23"/>
        <v>-74.122926918772819</v>
      </c>
      <c r="S117">
        <f t="shared" si="24"/>
        <v>2.2481538785257271E-5</v>
      </c>
      <c r="T117">
        <f t="shared" si="25"/>
        <v>8.1370035616757264E-2</v>
      </c>
    </row>
    <row r="118" spans="1:20" x14ac:dyDescent="0.3">
      <c r="A118">
        <v>27</v>
      </c>
      <c r="B118">
        <v>32</v>
      </c>
      <c r="C118">
        <v>11</v>
      </c>
      <c r="D118">
        <v>3.8300999999999998</v>
      </c>
      <c r="E118">
        <v>1E-4</v>
      </c>
      <c r="F118" s="2">
        <f t="shared" si="26"/>
        <v>1.3143570187071621E-3</v>
      </c>
      <c r="G118">
        <f t="shared" si="19"/>
        <v>0.70646388519346015</v>
      </c>
      <c r="H118">
        <f t="shared" si="20"/>
        <v>40.525937669540347</v>
      </c>
      <c r="I118">
        <f t="shared" si="21"/>
        <v>-1.296065620034796</v>
      </c>
      <c r="J118">
        <f t="shared" si="27"/>
        <v>-74.204296954389577</v>
      </c>
      <c r="K118">
        <f t="shared" si="28"/>
        <v>0.86994191891044637</v>
      </c>
      <c r="L118">
        <f t="shared" si="29"/>
        <v>49.844000375080675</v>
      </c>
      <c r="Q118">
        <f t="shared" si="22"/>
        <v>40.525960151079133</v>
      </c>
      <c r="R118">
        <f t="shared" si="23"/>
        <v>-74.122926918772819</v>
      </c>
      <c r="S118">
        <f t="shared" si="24"/>
        <v>2.2481538785257271E-5</v>
      </c>
      <c r="T118">
        <f t="shared" si="25"/>
        <v>8.1370035616757264E-2</v>
      </c>
    </row>
    <row r="119" spans="1:20" x14ac:dyDescent="0.3">
      <c r="A119">
        <v>27</v>
      </c>
      <c r="B119">
        <v>32</v>
      </c>
      <c r="C119">
        <v>13</v>
      </c>
      <c r="D119">
        <v>3.3771</v>
      </c>
      <c r="E119">
        <v>6.9999999999999999E-4</v>
      </c>
      <c r="F119" s="2">
        <f t="shared" si="26"/>
        <v>1.3143570187071621E-3</v>
      </c>
      <c r="G119">
        <f t="shared" si="19"/>
        <v>0.70646388519346015</v>
      </c>
      <c r="H119">
        <f t="shared" si="20"/>
        <v>40.525937669540347</v>
      </c>
      <c r="I119">
        <f t="shared" si="21"/>
        <v>-1.296065620034796</v>
      </c>
      <c r="J119">
        <f t="shared" si="27"/>
        <v>-74.204296954389577</v>
      </c>
      <c r="K119">
        <f t="shared" si="28"/>
        <v>0.86994191891044637</v>
      </c>
      <c r="L119">
        <f t="shared" si="29"/>
        <v>49.844000375080675</v>
      </c>
      <c r="Q119">
        <f t="shared" si="22"/>
        <v>40.525960151079133</v>
      </c>
      <c r="R119">
        <f t="shared" si="23"/>
        <v>-74.122926918772819</v>
      </c>
      <c r="S119">
        <f t="shared" si="24"/>
        <v>2.2481538785257271E-5</v>
      </c>
      <c r="T119">
        <f t="shared" si="25"/>
        <v>8.1370035616757264E-2</v>
      </c>
    </row>
    <row r="120" spans="1:20" x14ac:dyDescent="0.3">
      <c r="A120">
        <v>27</v>
      </c>
      <c r="B120">
        <v>32</v>
      </c>
      <c r="C120">
        <v>12</v>
      </c>
      <c r="D120">
        <v>3.1583999999999999</v>
      </c>
      <c r="E120">
        <v>1.6000000000000001E-3</v>
      </c>
      <c r="F120" s="2">
        <f t="shared" si="26"/>
        <v>1.3143570187071621E-3</v>
      </c>
      <c r="G120">
        <f t="shared" si="19"/>
        <v>0.70646388519346015</v>
      </c>
      <c r="H120">
        <f t="shared" si="20"/>
        <v>40.525937669540347</v>
      </c>
      <c r="I120">
        <f t="shared" si="21"/>
        <v>-1.296065620034796</v>
      </c>
      <c r="J120">
        <f t="shared" si="27"/>
        <v>-74.204296954389577</v>
      </c>
      <c r="K120">
        <f t="shared" si="28"/>
        <v>0.86994191891044637</v>
      </c>
      <c r="L120">
        <f t="shared" si="29"/>
        <v>49.844000375080675</v>
      </c>
      <c r="Q120">
        <f t="shared" si="22"/>
        <v>40.525960151079133</v>
      </c>
      <c r="R120">
        <f t="shared" si="23"/>
        <v>-74.122926918772819</v>
      </c>
      <c r="S120">
        <f t="shared" si="24"/>
        <v>2.2481538785257271E-5</v>
      </c>
      <c r="T120">
        <f t="shared" si="25"/>
        <v>8.1370035616757264E-2</v>
      </c>
    </row>
    <row r="121" spans="1:20" x14ac:dyDescent="0.3">
      <c r="A121">
        <v>27</v>
      </c>
      <c r="B121">
        <v>32</v>
      </c>
      <c r="C121">
        <v>14</v>
      </c>
      <c r="D121">
        <v>2.9474</v>
      </c>
      <c r="E121">
        <v>3.2000000000000002E-3</v>
      </c>
      <c r="F121" s="2">
        <f t="shared" si="26"/>
        <v>1.3143570187071621E-3</v>
      </c>
      <c r="G121">
        <f t="shared" si="19"/>
        <v>0.70646388519346015</v>
      </c>
      <c r="H121">
        <f t="shared" si="20"/>
        <v>40.525937669540347</v>
      </c>
      <c r="I121">
        <f t="shared" si="21"/>
        <v>-1.296065620034796</v>
      </c>
      <c r="J121">
        <f t="shared" si="27"/>
        <v>-74.204296954389577</v>
      </c>
      <c r="K121">
        <f t="shared" si="28"/>
        <v>0.86994191891044637</v>
      </c>
      <c r="L121">
        <f t="shared" si="29"/>
        <v>49.844000375080675</v>
      </c>
      <c r="Q121">
        <f t="shared" si="22"/>
        <v>40.525960151079133</v>
      </c>
      <c r="R121">
        <f t="shared" si="23"/>
        <v>-74.122926918772819</v>
      </c>
      <c r="S121">
        <f t="shared" si="24"/>
        <v>2.2481538785257271E-5</v>
      </c>
      <c r="T121">
        <f t="shared" si="25"/>
        <v>8.1370035616757264E-2</v>
      </c>
    </row>
    <row r="122" spans="1:20" x14ac:dyDescent="0.3">
      <c r="A122">
        <v>27</v>
      </c>
      <c r="B122">
        <v>32</v>
      </c>
      <c r="C122">
        <v>15</v>
      </c>
      <c r="D122">
        <v>2.7282999999999999</v>
      </c>
      <c r="E122">
        <v>6.4000000000000003E-3</v>
      </c>
      <c r="F122" s="2">
        <f t="shared" si="26"/>
        <v>1.3143570187071621E-3</v>
      </c>
      <c r="G122">
        <f t="shared" si="19"/>
        <v>0.70646388519346015</v>
      </c>
      <c r="H122">
        <f t="shared" si="20"/>
        <v>40.525937669540347</v>
      </c>
      <c r="I122">
        <f t="shared" si="21"/>
        <v>-1.296065620034796</v>
      </c>
      <c r="J122">
        <f t="shared" si="27"/>
        <v>-74.204296954389577</v>
      </c>
      <c r="K122">
        <f t="shared" si="28"/>
        <v>0.86994191891044637</v>
      </c>
      <c r="L122">
        <f t="shared" si="29"/>
        <v>49.844000375080675</v>
      </c>
      <c r="Q122">
        <f t="shared" si="22"/>
        <v>40.525960151079133</v>
      </c>
      <c r="R122">
        <f t="shared" si="23"/>
        <v>-74.122926918772819</v>
      </c>
      <c r="S122">
        <f t="shared" si="24"/>
        <v>2.2481538785257271E-5</v>
      </c>
      <c r="T122">
        <f t="shared" si="25"/>
        <v>8.1370035616757264E-2</v>
      </c>
    </row>
    <row r="123" spans="1:20" x14ac:dyDescent="0.3">
      <c r="A123">
        <v>27</v>
      </c>
      <c r="B123">
        <v>32</v>
      </c>
      <c r="C123">
        <v>0</v>
      </c>
      <c r="D123">
        <v>2.1659000000000002</v>
      </c>
      <c r="E123">
        <v>3.0300000000000001E-2</v>
      </c>
      <c r="F123" s="2">
        <f t="shared" si="26"/>
        <v>1.3143570187071621E-3</v>
      </c>
      <c r="G123">
        <f t="shared" si="19"/>
        <v>0.70646388519346015</v>
      </c>
      <c r="H123">
        <f t="shared" si="20"/>
        <v>40.525937669540347</v>
      </c>
      <c r="I123">
        <f t="shared" si="21"/>
        <v>-1.296065620034796</v>
      </c>
      <c r="J123">
        <f t="shared" si="27"/>
        <v>-74.204296954389577</v>
      </c>
      <c r="K123">
        <f t="shared" si="28"/>
        <v>0.86994191891044637</v>
      </c>
      <c r="L123">
        <f t="shared" si="29"/>
        <v>49.844000375080675</v>
      </c>
      <c r="Q123">
        <f t="shared" si="22"/>
        <v>40.525960151079133</v>
      </c>
      <c r="R123">
        <f t="shared" si="23"/>
        <v>-74.122926918772819</v>
      </c>
      <c r="S123">
        <f t="shared" si="24"/>
        <v>2.2481538785257271E-5</v>
      </c>
      <c r="T123">
        <f t="shared" si="25"/>
        <v>8.1370035616757264E-2</v>
      </c>
    </row>
    <row r="124" spans="1:20" x14ac:dyDescent="0.3">
      <c r="A124">
        <v>27</v>
      </c>
      <c r="B124">
        <v>32</v>
      </c>
      <c r="C124">
        <v>1</v>
      </c>
      <c r="D124">
        <v>2.9085999999999999</v>
      </c>
      <c r="E124">
        <v>3.5999999999999999E-3</v>
      </c>
      <c r="F124" s="2">
        <f t="shared" si="26"/>
        <v>1.3143570187071621E-3</v>
      </c>
      <c r="G124">
        <f t="shared" si="19"/>
        <v>0.70646388519346015</v>
      </c>
      <c r="H124">
        <f t="shared" si="20"/>
        <v>40.525937669540347</v>
      </c>
      <c r="I124">
        <f t="shared" si="21"/>
        <v>-1.296065620034796</v>
      </c>
      <c r="J124">
        <f t="shared" si="27"/>
        <v>-74.204296954389577</v>
      </c>
      <c r="K124">
        <f t="shared" si="28"/>
        <v>0.86994191891044637</v>
      </c>
      <c r="L124">
        <f t="shared" si="29"/>
        <v>49.844000375080675</v>
      </c>
      <c r="Q124">
        <f t="shared" si="22"/>
        <v>40.525960151079133</v>
      </c>
      <c r="R124">
        <f t="shared" si="23"/>
        <v>-74.122926918772819</v>
      </c>
      <c r="S124">
        <f t="shared" si="24"/>
        <v>2.2481538785257271E-5</v>
      </c>
      <c r="T124">
        <f t="shared" si="25"/>
        <v>8.1370035616757264E-2</v>
      </c>
    </row>
    <row r="125" spans="1:20" x14ac:dyDescent="0.3">
      <c r="A125">
        <v>27</v>
      </c>
      <c r="B125">
        <v>32</v>
      </c>
      <c r="C125">
        <v>2</v>
      </c>
      <c r="D125">
        <v>3.2488999999999999</v>
      </c>
      <c r="E125">
        <v>1.1999999999999999E-3</v>
      </c>
      <c r="F125" s="2">
        <f t="shared" si="26"/>
        <v>1.3143570187071621E-3</v>
      </c>
      <c r="G125">
        <f t="shared" si="19"/>
        <v>0.70646388519346015</v>
      </c>
      <c r="H125">
        <f t="shared" si="20"/>
        <v>40.525937669540347</v>
      </c>
      <c r="I125">
        <f t="shared" si="21"/>
        <v>-1.296065620034796</v>
      </c>
      <c r="J125">
        <f t="shared" si="27"/>
        <v>-74.204296954389577</v>
      </c>
      <c r="K125">
        <f t="shared" si="28"/>
        <v>0.86994191891044637</v>
      </c>
      <c r="L125">
        <f t="shared" si="29"/>
        <v>49.844000375080675</v>
      </c>
      <c r="Q125">
        <f t="shared" si="22"/>
        <v>40.525960151079133</v>
      </c>
      <c r="R125">
        <f t="shared" si="23"/>
        <v>-74.122926918772819</v>
      </c>
      <c r="S125">
        <f t="shared" si="24"/>
        <v>2.2481538785257271E-5</v>
      </c>
      <c r="T125">
        <f t="shared" si="25"/>
        <v>8.1370035616757264E-2</v>
      </c>
    </row>
    <row r="126" spans="1:20" x14ac:dyDescent="0.3">
      <c r="A126">
        <v>27</v>
      </c>
      <c r="B126">
        <v>32</v>
      </c>
      <c r="C126">
        <v>3</v>
      </c>
      <c r="D126">
        <v>3.7259000000000002</v>
      </c>
      <c r="E126">
        <v>2.0000000000000001E-4</v>
      </c>
      <c r="F126" s="2">
        <f t="shared" si="26"/>
        <v>1.3143570187071621E-3</v>
      </c>
      <c r="G126">
        <f t="shared" si="19"/>
        <v>0.70646388519346015</v>
      </c>
      <c r="H126">
        <f t="shared" si="20"/>
        <v>40.525937669540347</v>
      </c>
      <c r="I126">
        <f t="shared" si="21"/>
        <v>-1.296065620034796</v>
      </c>
      <c r="J126">
        <f t="shared" si="27"/>
        <v>-74.204296954389577</v>
      </c>
      <c r="K126">
        <f t="shared" si="28"/>
        <v>0.86994191891044637</v>
      </c>
      <c r="L126">
        <f t="shared" si="29"/>
        <v>49.844000375080675</v>
      </c>
      <c r="Q126">
        <f t="shared" si="22"/>
        <v>40.525960151079133</v>
      </c>
      <c r="R126">
        <f t="shared" si="23"/>
        <v>-74.122926918772819</v>
      </c>
      <c r="S126">
        <f t="shared" si="24"/>
        <v>2.2481538785257271E-5</v>
      </c>
      <c r="T126">
        <f t="shared" si="25"/>
        <v>8.1370035616757264E-2</v>
      </c>
    </row>
    <row r="127" spans="1:20" x14ac:dyDescent="0.3">
      <c r="A127">
        <v>27</v>
      </c>
      <c r="B127">
        <v>32</v>
      </c>
      <c r="C127">
        <v>4</v>
      </c>
      <c r="D127">
        <v>3.7764000000000002</v>
      </c>
      <c r="E127">
        <v>2.0000000000000001E-4</v>
      </c>
      <c r="F127" s="2">
        <f t="shared" si="26"/>
        <v>1.3143570187071621E-3</v>
      </c>
      <c r="G127">
        <f t="shared" si="19"/>
        <v>0.70646388519346015</v>
      </c>
      <c r="H127">
        <f t="shared" si="20"/>
        <v>40.525937669540347</v>
      </c>
      <c r="I127">
        <f t="shared" si="21"/>
        <v>-1.296065620034796</v>
      </c>
      <c r="J127">
        <f t="shared" si="27"/>
        <v>-74.204296954389577</v>
      </c>
      <c r="K127">
        <f t="shared" si="28"/>
        <v>0.86994191891044637</v>
      </c>
      <c r="L127">
        <f t="shared" si="29"/>
        <v>49.844000375080675</v>
      </c>
      <c r="Q127">
        <f t="shared" si="22"/>
        <v>40.525960151079133</v>
      </c>
      <c r="R127">
        <f t="shared" si="23"/>
        <v>-74.122926918772819</v>
      </c>
      <c r="S127">
        <f t="shared" si="24"/>
        <v>2.2481538785257271E-5</v>
      </c>
      <c r="T127">
        <f t="shared" si="25"/>
        <v>8.1370035616757264E-2</v>
      </c>
    </row>
    <row r="128" spans="1:20" x14ac:dyDescent="0.3">
      <c r="A128">
        <v>27</v>
      </c>
      <c r="B128">
        <v>32</v>
      </c>
      <c r="C128">
        <v>5</v>
      </c>
      <c r="D128">
        <v>3.8469000000000002</v>
      </c>
      <c r="E128">
        <v>1E-4</v>
      </c>
      <c r="F128" s="2">
        <f t="shared" si="26"/>
        <v>1.3143570187071621E-3</v>
      </c>
      <c r="G128">
        <f t="shared" si="19"/>
        <v>0.70646388519346015</v>
      </c>
      <c r="H128">
        <f t="shared" si="20"/>
        <v>40.525937669540347</v>
      </c>
      <c r="I128">
        <f t="shared" si="21"/>
        <v>-1.296065620034796</v>
      </c>
      <c r="J128">
        <f t="shared" si="27"/>
        <v>-74.204296954389577</v>
      </c>
      <c r="K128">
        <f t="shared" si="28"/>
        <v>0.86994191891044637</v>
      </c>
      <c r="L128">
        <f t="shared" si="29"/>
        <v>49.844000375080675</v>
      </c>
      <c r="Q128">
        <f t="shared" si="22"/>
        <v>40.525960151079133</v>
      </c>
      <c r="R128">
        <f t="shared" si="23"/>
        <v>-74.122926918772819</v>
      </c>
      <c r="S128">
        <f t="shared" si="24"/>
        <v>2.2481538785257271E-5</v>
      </c>
      <c r="T128">
        <f t="shared" si="25"/>
        <v>8.1370035616757264E-2</v>
      </c>
    </row>
    <row r="129" spans="1:20" x14ac:dyDescent="0.3">
      <c r="A129">
        <v>27</v>
      </c>
      <c r="B129">
        <v>32</v>
      </c>
      <c r="C129">
        <v>6</v>
      </c>
      <c r="D129">
        <v>3.7948</v>
      </c>
      <c r="E129">
        <v>1E-4</v>
      </c>
      <c r="F129" s="2">
        <f t="shared" si="26"/>
        <v>1.3143570187071621E-3</v>
      </c>
      <c r="G129">
        <f t="shared" si="19"/>
        <v>0.70646388519346015</v>
      </c>
      <c r="H129">
        <f t="shared" si="20"/>
        <v>40.525937669540347</v>
      </c>
      <c r="I129">
        <f t="shared" si="21"/>
        <v>-1.296065620034796</v>
      </c>
      <c r="J129">
        <f t="shared" si="27"/>
        <v>-74.204296954389577</v>
      </c>
      <c r="K129">
        <f t="shared" si="28"/>
        <v>0.86994191891044637</v>
      </c>
      <c r="L129">
        <f t="shared" si="29"/>
        <v>49.844000375080675</v>
      </c>
      <c r="Q129">
        <f t="shared" si="22"/>
        <v>40.525960151079133</v>
      </c>
      <c r="R129">
        <f t="shared" si="23"/>
        <v>-74.122926918772819</v>
      </c>
      <c r="S129">
        <f t="shared" si="24"/>
        <v>2.2481538785257271E-5</v>
      </c>
      <c r="T129">
        <f t="shared" si="25"/>
        <v>8.1370035616757264E-2</v>
      </c>
    </row>
    <row r="130" spans="1:20" x14ac:dyDescent="0.3">
      <c r="A130">
        <v>27</v>
      </c>
      <c r="B130">
        <v>32</v>
      </c>
      <c r="C130">
        <v>7</v>
      </c>
      <c r="D130">
        <v>3.8338000000000001</v>
      </c>
      <c r="E130">
        <v>1E-4</v>
      </c>
      <c r="F130" s="2">
        <f t="shared" ref="F130:F161" si="30">SQRT(POWER(A130*200,2)+POWER(B130*200,2))*0.001/6371</f>
        <v>1.3143570187071621E-3</v>
      </c>
      <c r="G130">
        <f t="shared" si="19"/>
        <v>0.70646388519346015</v>
      </c>
      <c r="H130">
        <f t="shared" si="20"/>
        <v>40.525937669540347</v>
      </c>
      <c r="I130">
        <f t="shared" si="21"/>
        <v>-1.296065620034796</v>
      </c>
      <c r="J130">
        <f t="shared" ref="J130:J161" si="31" xml:space="preserve"> DEGREES($I$2 + ATAN2(COS(F130)-SIN(G130)*SIN(H130), SIN(K130)*SIN(F130)*COS(G130)))</f>
        <v>-74.204296954389577</v>
      </c>
      <c r="K130">
        <f t="shared" ref="K130:K161" si="32">ATAN2(A130,B130)</f>
        <v>0.86994191891044637</v>
      </c>
      <c r="L130">
        <f t="shared" ref="L130:L161" si="33">DEGREES(K130)</f>
        <v>49.844000375080675</v>
      </c>
      <c r="Q130">
        <f t="shared" si="22"/>
        <v>40.525960151079133</v>
      </c>
      <c r="R130">
        <f t="shared" si="23"/>
        <v>-74.122926918772819</v>
      </c>
      <c r="S130">
        <f t="shared" si="24"/>
        <v>2.2481538785257271E-5</v>
      </c>
      <c r="T130">
        <f t="shared" si="25"/>
        <v>8.1370035616757264E-2</v>
      </c>
    </row>
    <row r="131" spans="1:20" x14ac:dyDescent="0.3">
      <c r="A131">
        <v>26</v>
      </c>
      <c r="B131">
        <v>32</v>
      </c>
      <c r="C131">
        <v>14</v>
      </c>
      <c r="D131">
        <v>3.8971</v>
      </c>
      <c r="E131">
        <v>1E-4</v>
      </c>
      <c r="F131" s="2">
        <f t="shared" si="30"/>
        <v>1.2943354655839462E-3</v>
      </c>
      <c r="G131">
        <f t="shared" ref="G131:G168" si="34">RADIANS(40.477399)</f>
        <v>0.70646388519346015</v>
      </c>
      <c r="H131">
        <f t="shared" ref="H131:H168" si="35">DEGREES(ASIN(SIN(G131)*COS(F131) + COS(G131)*SIN(F131)*COS(K131)))</f>
        <v>40.524139027293771</v>
      </c>
      <c r="I131">
        <f t="shared" ref="I131:I168" si="36">RADIANS(-74.25909)</f>
        <v>-1.296065620034796</v>
      </c>
      <c r="J131">
        <f t="shared" si="31"/>
        <v>-74.204220739136147</v>
      </c>
      <c r="K131">
        <f t="shared" si="32"/>
        <v>0.8884797719201486</v>
      </c>
      <c r="L131">
        <f t="shared" si="33"/>
        <v>50.906141113770502</v>
      </c>
      <c r="Q131">
        <f t="shared" ref="Q131:Q168" si="37">(A131*200*0.001/111.2)+DEGREES(G131)</f>
        <v>40.524161589928056</v>
      </c>
      <c r="R131">
        <f t="shared" ref="R131:R168" si="38">(B131*200*0.001)/(RADIANS(Q131)*111.2) + J131</f>
        <v>-74.122847092118704</v>
      </c>
      <c r="S131">
        <f t="shared" ref="S131:S168" si="39">Q131 - H131</f>
        <v>2.2562634285350214E-5</v>
      </c>
      <c r="T131">
        <f t="shared" ref="T131:T168" si="40">R131-J131</f>
        <v>8.1373647017443318E-2</v>
      </c>
    </row>
    <row r="132" spans="1:20" x14ac:dyDescent="0.3">
      <c r="A132">
        <v>26</v>
      </c>
      <c r="B132">
        <v>32</v>
      </c>
      <c r="C132">
        <v>15</v>
      </c>
      <c r="D132">
        <v>3.4912000000000001</v>
      </c>
      <c r="E132">
        <v>5.0000000000000001E-4</v>
      </c>
      <c r="F132" s="2">
        <f t="shared" si="30"/>
        <v>1.2943354655839462E-3</v>
      </c>
      <c r="G132">
        <f t="shared" si="34"/>
        <v>0.70646388519346015</v>
      </c>
      <c r="H132">
        <f t="shared" si="35"/>
        <v>40.524139027293771</v>
      </c>
      <c r="I132">
        <f t="shared" si="36"/>
        <v>-1.296065620034796</v>
      </c>
      <c r="J132">
        <f t="shared" si="31"/>
        <v>-74.204220739136147</v>
      </c>
      <c r="K132">
        <f t="shared" si="32"/>
        <v>0.8884797719201486</v>
      </c>
      <c r="L132">
        <f t="shared" si="33"/>
        <v>50.906141113770502</v>
      </c>
      <c r="Q132">
        <f t="shared" si="37"/>
        <v>40.524161589928056</v>
      </c>
      <c r="R132">
        <f t="shared" si="38"/>
        <v>-74.122847092118704</v>
      </c>
      <c r="S132">
        <f t="shared" si="39"/>
        <v>2.2562634285350214E-5</v>
      </c>
      <c r="T132">
        <f t="shared" si="40"/>
        <v>8.1373647017443318E-2</v>
      </c>
    </row>
    <row r="133" spans="1:20" x14ac:dyDescent="0.3">
      <c r="A133">
        <v>26</v>
      </c>
      <c r="B133">
        <v>32</v>
      </c>
      <c r="C133">
        <v>0</v>
      </c>
      <c r="D133">
        <v>3.1242000000000001</v>
      </c>
      <c r="E133">
        <v>1.8E-3</v>
      </c>
      <c r="F133" s="2">
        <f t="shared" si="30"/>
        <v>1.2943354655839462E-3</v>
      </c>
      <c r="G133">
        <f t="shared" si="34"/>
        <v>0.70646388519346015</v>
      </c>
      <c r="H133">
        <f t="shared" si="35"/>
        <v>40.524139027293771</v>
      </c>
      <c r="I133">
        <f t="shared" si="36"/>
        <v>-1.296065620034796</v>
      </c>
      <c r="J133">
        <f t="shared" si="31"/>
        <v>-74.204220739136147</v>
      </c>
      <c r="K133">
        <f t="shared" si="32"/>
        <v>0.8884797719201486</v>
      </c>
      <c r="L133">
        <f t="shared" si="33"/>
        <v>50.906141113770502</v>
      </c>
      <c r="Q133">
        <f t="shared" si="37"/>
        <v>40.524161589928056</v>
      </c>
      <c r="R133">
        <f t="shared" si="38"/>
        <v>-74.122847092118704</v>
      </c>
      <c r="S133">
        <f t="shared" si="39"/>
        <v>2.2562634285350214E-5</v>
      </c>
      <c r="T133">
        <f t="shared" si="40"/>
        <v>8.1373647017443318E-2</v>
      </c>
    </row>
    <row r="134" spans="1:20" x14ac:dyDescent="0.3">
      <c r="A134">
        <v>25</v>
      </c>
      <c r="B134">
        <v>32</v>
      </c>
      <c r="C134">
        <v>8</v>
      </c>
      <c r="D134">
        <v>3.9083000000000001</v>
      </c>
      <c r="E134">
        <v>1E-4</v>
      </c>
      <c r="F134" s="2">
        <f t="shared" si="30"/>
        <v>1.2747725948357843E-3</v>
      </c>
      <c r="G134">
        <f t="shared" si="34"/>
        <v>0.70646388519346015</v>
      </c>
      <c r="H134">
        <f t="shared" si="35"/>
        <v>40.522340385047116</v>
      </c>
      <c r="I134">
        <f t="shared" si="36"/>
        <v>-1.296065620034796</v>
      </c>
      <c r="J134">
        <f t="shared" si="31"/>
        <v>-74.204144356594796</v>
      </c>
      <c r="K134">
        <f t="shared" si="32"/>
        <v>0.90759333408880338</v>
      </c>
      <c r="L134">
        <f t="shared" si="33"/>
        <v>52.001267557495339</v>
      </c>
      <c r="Q134">
        <f t="shared" si="37"/>
        <v>40.522363028776979</v>
      </c>
      <c r="R134">
        <f t="shared" si="38"/>
        <v>-74.122767097856084</v>
      </c>
      <c r="S134">
        <f t="shared" si="39"/>
        <v>2.2643729863602857E-5</v>
      </c>
      <c r="T134">
        <f t="shared" si="40"/>
        <v>8.1377258738712044E-2</v>
      </c>
    </row>
    <row r="135" spans="1:20" x14ac:dyDescent="0.3">
      <c r="A135">
        <v>25</v>
      </c>
      <c r="B135">
        <v>32</v>
      </c>
      <c r="C135">
        <v>10</v>
      </c>
      <c r="D135">
        <v>3.8692000000000002</v>
      </c>
      <c r="E135">
        <v>1E-4</v>
      </c>
      <c r="F135" s="2">
        <f t="shared" si="30"/>
        <v>1.2747725948357843E-3</v>
      </c>
      <c r="G135">
        <f t="shared" si="34"/>
        <v>0.70646388519346015</v>
      </c>
      <c r="H135">
        <f t="shared" si="35"/>
        <v>40.522340385047116</v>
      </c>
      <c r="I135">
        <f t="shared" si="36"/>
        <v>-1.296065620034796</v>
      </c>
      <c r="J135">
        <f t="shared" si="31"/>
        <v>-74.204144356594796</v>
      </c>
      <c r="K135">
        <f t="shared" si="32"/>
        <v>0.90759333408880338</v>
      </c>
      <c r="L135">
        <f t="shared" si="33"/>
        <v>52.001267557495339</v>
      </c>
      <c r="Q135">
        <f t="shared" si="37"/>
        <v>40.522363028776979</v>
      </c>
      <c r="R135">
        <f t="shared" si="38"/>
        <v>-74.122767097856084</v>
      </c>
      <c r="S135">
        <f t="shared" si="39"/>
        <v>2.2643729863602857E-5</v>
      </c>
      <c r="T135">
        <f t="shared" si="40"/>
        <v>8.1377258738712044E-2</v>
      </c>
    </row>
    <row r="136" spans="1:20" x14ac:dyDescent="0.3">
      <c r="A136">
        <v>25</v>
      </c>
      <c r="B136">
        <v>32</v>
      </c>
      <c r="C136">
        <v>9</v>
      </c>
      <c r="D136">
        <v>3.8395000000000001</v>
      </c>
      <c r="E136">
        <v>1E-4</v>
      </c>
      <c r="F136" s="2">
        <f t="shared" si="30"/>
        <v>1.2747725948357843E-3</v>
      </c>
      <c r="G136">
        <f t="shared" si="34"/>
        <v>0.70646388519346015</v>
      </c>
      <c r="H136">
        <f t="shared" si="35"/>
        <v>40.522340385047116</v>
      </c>
      <c r="I136">
        <f t="shared" si="36"/>
        <v>-1.296065620034796</v>
      </c>
      <c r="J136">
        <f t="shared" si="31"/>
        <v>-74.204144356594796</v>
      </c>
      <c r="K136">
        <f t="shared" si="32"/>
        <v>0.90759333408880338</v>
      </c>
      <c r="L136">
        <f t="shared" si="33"/>
        <v>52.001267557495339</v>
      </c>
      <c r="Q136">
        <f t="shared" si="37"/>
        <v>40.522363028776979</v>
      </c>
      <c r="R136">
        <f t="shared" si="38"/>
        <v>-74.122767097856084</v>
      </c>
      <c r="S136">
        <f t="shared" si="39"/>
        <v>2.2643729863602857E-5</v>
      </c>
      <c r="T136">
        <f t="shared" si="40"/>
        <v>8.1377258738712044E-2</v>
      </c>
    </row>
    <row r="137" spans="1:20" x14ac:dyDescent="0.3">
      <c r="A137">
        <v>25</v>
      </c>
      <c r="B137">
        <v>32</v>
      </c>
      <c r="C137">
        <v>11</v>
      </c>
      <c r="D137">
        <v>3.7925</v>
      </c>
      <c r="E137">
        <v>1E-4</v>
      </c>
      <c r="F137" s="2">
        <f t="shared" si="30"/>
        <v>1.2747725948357843E-3</v>
      </c>
      <c r="G137">
        <f t="shared" si="34"/>
        <v>0.70646388519346015</v>
      </c>
      <c r="H137">
        <f t="shared" si="35"/>
        <v>40.522340385047116</v>
      </c>
      <c r="I137">
        <f t="shared" si="36"/>
        <v>-1.296065620034796</v>
      </c>
      <c r="J137">
        <f t="shared" si="31"/>
        <v>-74.204144356594796</v>
      </c>
      <c r="K137">
        <f t="shared" si="32"/>
        <v>0.90759333408880338</v>
      </c>
      <c r="L137">
        <f t="shared" si="33"/>
        <v>52.001267557495339</v>
      </c>
      <c r="Q137">
        <f t="shared" si="37"/>
        <v>40.522363028776979</v>
      </c>
      <c r="R137">
        <f t="shared" si="38"/>
        <v>-74.122767097856084</v>
      </c>
      <c r="S137">
        <f t="shared" si="39"/>
        <v>2.2643729863602857E-5</v>
      </c>
      <c r="T137">
        <f t="shared" si="40"/>
        <v>8.1377258738712044E-2</v>
      </c>
    </row>
    <row r="138" spans="1:20" x14ac:dyDescent="0.3">
      <c r="A138">
        <v>25</v>
      </c>
      <c r="B138">
        <v>32</v>
      </c>
      <c r="C138">
        <v>13</v>
      </c>
      <c r="D138">
        <v>3.2616999999999998</v>
      </c>
      <c r="E138">
        <v>1.1000000000000001E-3</v>
      </c>
      <c r="F138" s="2">
        <f t="shared" si="30"/>
        <v>1.2747725948357843E-3</v>
      </c>
      <c r="G138">
        <f t="shared" si="34"/>
        <v>0.70646388519346015</v>
      </c>
      <c r="H138">
        <f t="shared" si="35"/>
        <v>40.522340385047116</v>
      </c>
      <c r="I138">
        <f t="shared" si="36"/>
        <v>-1.296065620034796</v>
      </c>
      <c r="J138">
        <f t="shared" si="31"/>
        <v>-74.204144356594796</v>
      </c>
      <c r="K138">
        <f t="shared" si="32"/>
        <v>0.90759333408880338</v>
      </c>
      <c r="L138">
        <f t="shared" si="33"/>
        <v>52.001267557495339</v>
      </c>
      <c r="Q138">
        <f t="shared" si="37"/>
        <v>40.522363028776979</v>
      </c>
      <c r="R138">
        <f t="shared" si="38"/>
        <v>-74.122767097856084</v>
      </c>
      <c r="S138">
        <f t="shared" si="39"/>
        <v>2.2643729863602857E-5</v>
      </c>
      <c r="T138">
        <f t="shared" si="40"/>
        <v>8.1377258738712044E-2</v>
      </c>
    </row>
    <row r="139" spans="1:20" x14ac:dyDescent="0.3">
      <c r="A139">
        <v>25</v>
      </c>
      <c r="B139">
        <v>32</v>
      </c>
      <c r="C139">
        <v>12</v>
      </c>
      <c r="D139">
        <v>3.1387999999999998</v>
      </c>
      <c r="E139">
        <v>1.6999999999999999E-3</v>
      </c>
      <c r="F139" s="2">
        <f t="shared" si="30"/>
        <v>1.2747725948357843E-3</v>
      </c>
      <c r="G139">
        <f t="shared" si="34"/>
        <v>0.70646388519346015</v>
      </c>
      <c r="H139">
        <f t="shared" si="35"/>
        <v>40.522340385047116</v>
      </c>
      <c r="I139">
        <f t="shared" si="36"/>
        <v>-1.296065620034796</v>
      </c>
      <c r="J139">
        <f t="shared" si="31"/>
        <v>-74.204144356594796</v>
      </c>
      <c r="K139">
        <f t="shared" si="32"/>
        <v>0.90759333408880338</v>
      </c>
      <c r="L139">
        <f t="shared" si="33"/>
        <v>52.001267557495339</v>
      </c>
      <c r="Q139">
        <f t="shared" si="37"/>
        <v>40.522363028776979</v>
      </c>
      <c r="R139">
        <f t="shared" si="38"/>
        <v>-74.122767097856084</v>
      </c>
      <c r="S139">
        <f t="shared" si="39"/>
        <v>2.2643729863602857E-5</v>
      </c>
      <c r="T139">
        <f t="shared" si="40"/>
        <v>8.1377258738712044E-2</v>
      </c>
    </row>
    <row r="140" spans="1:20" x14ac:dyDescent="0.3">
      <c r="A140">
        <v>25</v>
      </c>
      <c r="B140">
        <v>32</v>
      </c>
      <c r="C140">
        <v>14</v>
      </c>
      <c r="D140">
        <v>2.9912000000000001</v>
      </c>
      <c r="E140">
        <v>2.8E-3</v>
      </c>
      <c r="F140" s="2">
        <f t="shared" si="30"/>
        <v>1.2747725948357843E-3</v>
      </c>
      <c r="G140">
        <f t="shared" si="34"/>
        <v>0.70646388519346015</v>
      </c>
      <c r="H140">
        <f t="shared" si="35"/>
        <v>40.522340385047116</v>
      </c>
      <c r="I140">
        <f t="shared" si="36"/>
        <v>-1.296065620034796</v>
      </c>
      <c r="J140">
        <f t="shared" si="31"/>
        <v>-74.204144356594796</v>
      </c>
      <c r="K140">
        <f t="shared" si="32"/>
        <v>0.90759333408880338</v>
      </c>
      <c r="L140">
        <f t="shared" si="33"/>
        <v>52.001267557495339</v>
      </c>
      <c r="Q140">
        <f t="shared" si="37"/>
        <v>40.522363028776979</v>
      </c>
      <c r="R140">
        <f t="shared" si="38"/>
        <v>-74.122767097856084</v>
      </c>
      <c r="S140">
        <f t="shared" si="39"/>
        <v>2.2643729863602857E-5</v>
      </c>
      <c r="T140">
        <f t="shared" si="40"/>
        <v>8.1377258738712044E-2</v>
      </c>
    </row>
    <row r="141" spans="1:20" x14ac:dyDescent="0.3">
      <c r="A141">
        <v>25</v>
      </c>
      <c r="B141">
        <v>32</v>
      </c>
      <c r="C141">
        <v>15</v>
      </c>
      <c r="D141">
        <v>2.81</v>
      </c>
      <c r="E141">
        <v>5.0000000000000001E-3</v>
      </c>
      <c r="F141" s="2">
        <f t="shared" si="30"/>
        <v>1.2747725948357843E-3</v>
      </c>
      <c r="G141">
        <f t="shared" si="34"/>
        <v>0.70646388519346015</v>
      </c>
      <c r="H141">
        <f t="shared" si="35"/>
        <v>40.522340385047116</v>
      </c>
      <c r="I141">
        <f t="shared" si="36"/>
        <v>-1.296065620034796</v>
      </c>
      <c r="J141">
        <f t="shared" si="31"/>
        <v>-74.204144356594796</v>
      </c>
      <c r="K141">
        <f t="shared" si="32"/>
        <v>0.90759333408880338</v>
      </c>
      <c r="L141">
        <f t="shared" si="33"/>
        <v>52.001267557495339</v>
      </c>
      <c r="Q141">
        <f t="shared" si="37"/>
        <v>40.522363028776979</v>
      </c>
      <c r="R141">
        <f t="shared" si="38"/>
        <v>-74.122767097856084</v>
      </c>
      <c r="S141">
        <f t="shared" si="39"/>
        <v>2.2643729863602857E-5</v>
      </c>
      <c r="T141">
        <f t="shared" si="40"/>
        <v>8.1377258738712044E-2</v>
      </c>
    </row>
    <row r="142" spans="1:20" x14ac:dyDescent="0.3">
      <c r="A142">
        <v>25</v>
      </c>
      <c r="B142">
        <v>32</v>
      </c>
      <c r="C142">
        <v>0</v>
      </c>
      <c r="D142">
        <v>2.6061000000000001</v>
      </c>
      <c r="E142">
        <v>9.1999999999999998E-3</v>
      </c>
      <c r="F142" s="2">
        <f t="shared" si="30"/>
        <v>1.2747725948357843E-3</v>
      </c>
      <c r="G142">
        <f t="shared" si="34"/>
        <v>0.70646388519346015</v>
      </c>
      <c r="H142">
        <f t="shared" si="35"/>
        <v>40.522340385047116</v>
      </c>
      <c r="I142">
        <f t="shared" si="36"/>
        <v>-1.296065620034796</v>
      </c>
      <c r="J142">
        <f t="shared" si="31"/>
        <v>-74.204144356594796</v>
      </c>
      <c r="K142">
        <f t="shared" si="32"/>
        <v>0.90759333408880338</v>
      </c>
      <c r="L142">
        <f t="shared" si="33"/>
        <v>52.001267557495339</v>
      </c>
      <c r="Q142">
        <f t="shared" si="37"/>
        <v>40.522363028776979</v>
      </c>
      <c r="R142">
        <f t="shared" si="38"/>
        <v>-74.122767097856084</v>
      </c>
      <c r="S142">
        <f t="shared" si="39"/>
        <v>2.2643729863602857E-5</v>
      </c>
      <c r="T142">
        <f t="shared" si="40"/>
        <v>8.1377258738712044E-2</v>
      </c>
    </row>
    <row r="143" spans="1:20" x14ac:dyDescent="0.3">
      <c r="A143">
        <v>25</v>
      </c>
      <c r="B143">
        <v>32</v>
      </c>
      <c r="C143">
        <v>1</v>
      </c>
      <c r="D143">
        <v>3.2692000000000001</v>
      </c>
      <c r="E143">
        <v>1.1000000000000001E-3</v>
      </c>
      <c r="F143" s="2">
        <f t="shared" si="30"/>
        <v>1.2747725948357843E-3</v>
      </c>
      <c r="G143">
        <f t="shared" si="34"/>
        <v>0.70646388519346015</v>
      </c>
      <c r="H143">
        <f t="shared" si="35"/>
        <v>40.522340385047116</v>
      </c>
      <c r="I143">
        <f t="shared" si="36"/>
        <v>-1.296065620034796</v>
      </c>
      <c r="J143">
        <f t="shared" si="31"/>
        <v>-74.204144356594796</v>
      </c>
      <c r="K143">
        <f t="shared" si="32"/>
        <v>0.90759333408880338</v>
      </c>
      <c r="L143">
        <f t="shared" si="33"/>
        <v>52.001267557495339</v>
      </c>
      <c r="Q143">
        <f t="shared" si="37"/>
        <v>40.522363028776979</v>
      </c>
      <c r="R143">
        <f t="shared" si="38"/>
        <v>-74.122767097856084</v>
      </c>
      <c r="S143">
        <f t="shared" si="39"/>
        <v>2.2643729863602857E-5</v>
      </c>
      <c r="T143">
        <f t="shared" si="40"/>
        <v>8.1377258738712044E-2</v>
      </c>
    </row>
    <row r="144" spans="1:20" x14ac:dyDescent="0.3">
      <c r="A144">
        <v>25</v>
      </c>
      <c r="B144">
        <v>32</v>
      </c>
      <c r="C144">
        <v>2</v>
      </c>
      <c r="D144">
        <v>3.5295000000000001</v>
      </c>
      <c r="E144">
        <v>4.0000000000000002E-4</v>
      </c>
      <c r="F144" s="2">
        <f t="shared" si="30"/>
        <v>1.2747725948357843E-3</v>
      </c>
      <c r="G144">
        <f t="shared" si="34"/>
        <v>0.70646388519346015</v>
      </c>
      <c r="H144">
        <f t="shared" si="35"/>
        <v>40.522340385047116</v>
      </c>
      <c r="I144">
        <f t="shared" si="36"/>
        <v>-1.296065620034796</v>
      </c>
      <c r="J144">
        <f t="shared" si="31"/>
        <v>-74.204144356594796</v>
      </c>
      <c r="K144">
        <f t="shared" si="32"/>
        <v>0.90759333408880338</v>
      </c>
      <c r="L144">
        <f t="shared" si="33"/>
        <v>52.001267557495339</v>
      </c>
      <c r="Q144">
        <f t="shared" si="37"/>
        <v>40.522363028776979</v>
      </c>
      <c r="R144">
        <f t="shared" si="38"/>
        <v>-74.122767097856084</v>
      </c>
      <c r="S144">
        <f t="shared" si="39"/>
        <v>2.2643729863602857E-5</v>
      </c>
      <c r="T144">
        <f t="shared" si="40"/>
        <v>8.1377258738712044E-2</v>
      </c>
    </row>
    <row r="145" spans="1:20" x14ac:dyDescent="0.3">
      <c r="A145">
        <v>25</v>
      </c>
      <c r="B145">
        <v>32</v>
      </c>
      <c r="C145">
        <v>3</v>
      </c>
      <c r="D145">
        <v>3.8956</v>
      </c>
      <c r="E145">
        <v>1E-4</v>
      </c>
      <c r="F145" s="2">
        <f t="shared" si="30"/>
        <v>1.2747725948357843E-3</v>
      </c>
      <c r="G145">
        <f t="shared" si="34"/>
        <v>0.70646388519346015</v>
      </c>
      <c r="H145">
        <f t="shared" si="35"/>
        <v>40.522340385047116</v>
      </c>
      <c r="I145">
        <f t="shared" si="36"/>
        <v>-1.296065620034796</v>
      </c>
      <c r="J145">
        <f t="shared" si="31"/>
        <v>-74.204144356594796</v>
      </c>
      <c r="K145">
        <f t="shared" si="32"/>
        <v>0.90759333408880338</v>
      </c>
      <c r="L145">
        <f t="shared" si="33"/>
        <v>52.001267557495339</v>
      </c>
      <c r="Q145">
        <f t="shared" si="37"/>
        <v>40.522363028776979</v>
      </c>
      <c r="R145">
        <f t="shared" si="38"/>
        <v>-74.122767097856084</v>
      </c>
      <c r="S145">
        <f t="shared" si="39"/>
        <v>2.2643729863602857E-5</v>
      </c>
      <c r="T145">
        <f t="shared" si="40"/>
        <v>8.1377258738712044E-2</v>
      </c>
    </row>
    <row r="146" spans="1:20" x14ac:dyDescent="0.3">
      <c r="A146">
        <v>25</v>
      </c>
      <c r="B146">
        <v>32</v>
      </c>
      <c r="C146">
        <v>4</v>
      </c>
      <c r="D146">
        <v>3.9716999999999998</v>
      </c>
      <c r="E146">
        <v>1E-4</v>
      </c>
      <c r="F146" s="2">
        <f t="shared" si="30"/>
        <v>1.2747725948357843E-3</v>
      </c>
      <c r="G146">
        <f t="shared" si="34"/>
        <v>0.70646388519346015</v>
      </c>
      <c r="H146">
        <f t="shared" si="35"/>
        <v>40.522340385047116</v>
      </c>
      <c r="I146">
        <f t="shared" si="36"/>
        <v>-1.296065620034796</v>
      </c>
      <c r="J146">
        <f t="shared" si="31"/>
        <v>-74.204144356594796</v>
      </c>
      <c r="K146">
        <f t="shared" si="32"/>
        <v>0.90759333408880338</v>
      </c>
      <c r="L146">
        <f t="shared" si="33"/>
        <v>52.001267557495339</v>
      </c>
      <c r="Q146">
        <f t="shared" si="37"/>
        <v>40.522363028776979</v>
      </c>
      <c r="R146">
        <f t="shared" si="38"/>
        <v>-74.122767097856084</v>
      </c>
      <c r="S146">
        <f t="shared" si="39"/>
        <v>2.2643729863602857E-5</v>
      </c>
      <c r="T146">
        <f t="shared" si="40"/>
        <v>8.1377258738712044E-2</v>
      </c>
    </row>
    <row r="147" spans="1:20" x14ac:dyDescent="0.3">
      <c r="A147">
        <v>25</v>
      </c>
      <c r="B147">
        <v>32</v>
      </c>
      <c r="C147">
        <v>5</v>
      </c>
      <c r="D147">
        <v>3.9342999999999999</v>
      </c>
      <c r="E147">
        <v>1E-4</v>
      </c>
      <c r="F147" s="2">
        <f t="shared" si="30"/>
        <v>1.2747725948357843E-3</v>
      </c>
      <c r="G147">
        <f t="shared" si="34"/>
        <v>0.70646388519346015</v>
      </c>
      <c r="H147">
        <f t="shared" si="35"/>
        <v>40.522340385047116</v>
      </c>
      <c r="I147">
        <f t="shared" si="36"/>
        <v>-1.296065620034796</v>
      </c>
      <c r="J147">
        <f t="shared" si="31"/>
        <v>-74.204144356594796</v>
      </c>
      <c r="K147">
        <f t="shared" si="32"/>
        <v>0.90759333408880338</v>
      </c>
      <c r="L147">
        <f t="shared" si="33"/>
        <v>52.001267557495339</v>
      </c>
      <c r="Q147">
        <f t="shared" si="37"/>
        <v>40.522363028776979</v>
      </c>
      <c r="R147">
        <f t="shared" si="38"/>
        <v>-74.122767097856084</v>
      </c>
      <c r="S147">
        <f t="shared" si="39"/>
        <v>2.2643729863602857E-5</v>
      </c>
      <c r="T147">
        <f t="shared" si="40"/>
        <v>8.1377258738712044E-2</v>
      </c>
    </row>
    <row r="148" spans="1:20" x14ac:dyDescent="0.3">
      <c r="A148">
        <v>25</v>
      </c>
      <c r="B148">
        <v>32</v>
      </c>
      <c r="C148">
        <v>6</v>
      </c>
      <c r="D148">
        <v>3.9508000000000001</v>
      </c>
      <c r="E148">
        <v>1E-4</v>
      </c>
      <c r="F148" s="2">
        <f t="shared" si="30"/>
        <v>1.2747725948357843E-3</v>
      </c>
      <c r="G148">
        <f t="shared" si="34"/>
        <v>0.70646388519346015</v>
      </c>
      <c r="H148">
        <f t="shared" si="35"/>
        <v>40.522340385047116</v>
      </c>
      <c r="I148">
        <f t="shared" si="36"/>
        <v>-1.296065620034796</v>
      </c>
      <c r="J148">
        <f t="shared" si="31"/>
        <v>-74.204144356594796</v>
      </c>
      <c r="K148">
        <f t="shared" si="32"/>
        <v>0.90759333408880338</v>
      </c>
      <c r="L148">
        <f t="shared" si="33"/>
        <v>52.001267557495339</v>
      </c>
      <c r="Q148">
        <f t="shared" si="37"/>
        <v>40.522363028776979</v>
      </c>
      <c r="R148">
        <f t="shared" si="38"/>
        <v>-74.122767097856084</v>
      </c>
      <c r="S148">
        <f t="shared" si="39"/>
        <v>2.2643729863602857E-5</v>
      </c>
      <c r="T148">
        <f t="shared" si="40"/>
        <v>8.1377258738712044E-2</v>
      </c>
    </row>
    <row r="149" spans="1:20" x14ac:dyDescent="0.3">
      <c r="A149">
        <v>24</v>
      </c>
      <c r="B149">
        <v>32</v>
      </c>
      <c r="C149">
        <v>8</v>
      </c>
      <c r="D149">
        <v>2.2132000000000001</v>
      </c>
      <c r="E149">
        <v>2.69E-2</v>
      </c>
      <c r="F149" s="2">
        <f t="shared" si="30"/>
        <v>1.2556898446083817E-3</v>
      </c>
      <c r="G149">
        <f t="shared" si="34"/>
        <v>0.70646388519346015</v>
      </c>
      <c r="H149">
        <f t="shared" si="35"/>
        <v>40.52054174280039</v>
      </c>
      <c r="I149">
        <f t="shared" si="36"/>
        <v>-1.296065620034796</v>
      </c>
      <c r="J149">
        <f t="shared" si="31"/>
        <v>-74.204067806502039</v>
      </c>
      <c r="K149">
        <f t="shared" si="32"/>
        <v>0.92729521800161219</v>
      </c>
      <c r="L149">
        <f t="shared" si="33"/>
        <v>53.13010235415598</v>
      </c>
      <c r="Q149">
        <f t="shared" si="37"/>
        <v>40.520564467625896</v>
      </c>
      <c r="R149">
        <f t="shared" si="38"/>
        <v>-74.122686935721433</v>
      </c>
      <c r="S149">
        <f t="shared" si="39"/>
        <v>2.2724825505804347E-5</v>
      </c>
      <c r="T149">
        <f t="shared" si="40"/>
        <v>8.1380870780606074E-2</v>
      </c>
    </row>
    <row r="150" spans="1:20" x14ac:dyDescent="0.3">
      <c r="A150">
        <v>24</v>
      </c>
      <c r="B150">
        <v>32</v>
      </c>
      <c r="C150">
        <v>10</v>
      </c>
      <c r="D150">
        <v>2.0699999999999998</v>
      </c>
      <c r="E150">
        <v>3.8399999999999997E-2</v>
      </c>
      <c r="F150" s="2">
        <f t="shared" si="30"/>
        <v>1.2556898446083817E-3</v>
      </c>
      <c r="G150">
        <f t="shared" si="34"/>
        <v>0.70646388519346015</v>
      </c>
      <c r="H150">
        <f t="shared" si="35"/>
        <v>40.52054174280039</v>
      </c>
      <c r="I150">
        <f t="shared" si="36"/>
        <v>-1.296065620034796</v>
      </c>
      <c r="J150">
        <f t="shared" si="31"/>
        <v>-74.204067806502039</v>
      </c>
      <c r="K150">
        <f t="shared" si="32"/>
        <v>0.92729521800161219</v>
      </c>
      <c r="L150">
        <f t="shared" si="33"/>
        <v>53.13010235415598</v>
      </c>
      <c r="Q150">
        <f t="shared" si="37"/>
        <v>40.520564467625896</v>
      </c>
      <c r="R150">
        <f t="shared" si="38"/>
        <v>-74.122686935721433</v>
      </c>
      <c r="S150">
        <f t="shared" si="39"/>
        <v>2.2724825505804347E-5</v>
      </c>
      <c r="T150">
        <f t="shared" si="40"/>
        <v>8.1380870780606074E-2</v>
      </c>
    </row>
    <row r="151" spans="1:20" x14ac:dyDescent="0.3">
      <c r="A151">
        <v>24</v>
      </c>
      <c r="B151">
        <v>32</v>
      </c>
      <c r="C151">
        <v>9</v>
      </c>
      <c r="D151">
        <v>2.1048</v>
      </c>
      <c r="E151">
        <v>3.5299999999999998E-2</v>
      </c>
      <c r="F151" s="2">
        <f t="shared" si="30"/>
        <v>1.2556898446083817E-3</v>
      </c>
      <c r="G151">
        <f t="shared" si="34"/>
        <v>0.70646388519346015</v>
      </c>
      <c r="H151">
        <f t="shared" si="35"/>
        <v>40.52054174280039</v>
      </c>
      <c r="I151">
        <f t="shared" si="36"/>
        <v>-1.296065620034796</v>
      </c>
      <c r="J151">
        <f t="shared" si="31"/>
        <v>-74.204067806502039</v>
      </c>
      <c r="K151">
        <f t="shared" si="32"/>
        <v>0.92729521800161219</v>
      </c>
      <c r="L151">
        <f t="shared" si="33"/>
        <v>53.13010235415598</v>
      </c>
      <c r="Q151">
        <f t="shared" si="37"/>
        <v>40.520564467625896</v>
      </c>
      <c r="R151">
        <f t="shared" si="38"/>
        <v>-74.122686935721433</v>
      </c>
      <c r="S151">
        <f t="shared" si="39"/>
        <v>2.2724825505804347E-5</v>
      </c>
      <c r="T151">
        <f t="shared" si="40"/>
        <v>8.1380870780606074E-2</v>
      </c>
    </row>
    <row r="152" spans="1:20" x14ac:dyDescent="0.3">
      <c r="A152">
        <v>24</v>
      </c>
      <c r="B152">
        <v>32</v>
      </c>
      <c r="C152">
        <v>11</v>
      </c>
      <c r="D152">
        <v>2.0956999999999999</v>
      </c>
      <c r="E152">
        <v>3.61E-2</v>
      </c>
      <c r="F152" s="2">
        <f t="shared" si="30"/>
        <v>1.2556898446083817E-3</v>
      </c>
      <c r="G152">
        <f t="shared" si="34"/>
        <v>0.70646388519346015</v>
      </c>
      <c r="H152">
        <f t="shared" si="35"/>
        <v>40.52054174280039</v>
      </c>
      <c r="I152">
        <f t="shared" si="36"/>
        <v>-1.296065620034796</v>
      </c>
      <c r="J152">
        <f t="shared" si="31"/>
        <v>-74.204067806502039</v>
      </c>
      <c r="K152">
        <f t="shared" si="32"/>
        <v>0.92729521800161219</v>
      </c>
      <c r="L152">
        <f t="shared" si="33"/>
        <v>53.13010235415598</v>
      </c>
      <c r="Q152">
        <f t="shared" si="37"/>
        <v>40.520564467625896</v>
      </c>
      <c r="R152">
        <f t="shared" si="38"/>
        <v>-74.122686935721433</v>
      </c>
      <c r="S152">
        <f t="shared" si="39"/>
        <v>2.2724825505804347E-5</v>
      </c>
      <c r="T152">
        <f t="shared" si="40"/>
        <v>8.1380870780606074E-2</v>
      </c>
    </row>
    <row r="153" spans="1:20" x14ac:dyDescent="0.3">
      <c r="A153">
        <v>24</v>
      </c>
      <c r="B153">
        <v>32</v>
      </c>
      <c r="C153">
        <v>1</v>
      </c>
      <c r="D153">
        <v>2.0127000000000002</v>
      </c>
      <c r="E153">
        <v>4.41E-2</v>
      </c>
      <c r="F153" s="2">
        <f t="shared" si="30"/>
        <v>1.2556898446083817E-3</v>
      </c>
      <c r="G153">
        <f t="shared" si="34"/>
        <v>0.70646388519346015</v>
      </c>
      <c r="H153">
        <f t="shared" si="35"/>
        <v>40.52054174280039</v>
      </c>
      <c r="I153">
        <f t="shared" si="36"/>
        <v>-1.296065620034796</v>
      </c>
      <c r="J153">
        <f t="shared" si="31"/>
        <v>-74.204067806502039</v>
      </c>
      <c r="K153">
        <f t="shared" si="32"/>
        <v>0.92729521800161219</v>
      </c>
      <c r="L153">
        <f t="shared" si="33"/>
        <v>53.13010235415598</v>
      </c>
      <c r="Q153">
        <f t="shared" si="37"/>
        <v>40.520564467625896</v>
      </c>
      <c r="R153">
        <f t="shared" si="38"/>
        <v>-74.122686935721433</v>
      </c>
      <c r="S153">
        <f t="shared" si="39"/>
        <v>2.2724825505804347E-5</v>
      </c>
      <c r="T153">
        <f t="shared" si="40"/>
        <v>8.1380870780606074E-2</v>
      </c>
    </row>
    <row r="154" spans="1:20" x14ac:dyDescent="0.3">
      <c r="A154">
        <v>24</v>
      </c>
      <c r="B154">
        <v>32</v>
      </c>
      <c r="C154">
        <v>2</v>
      </c>
      <c r="D154">
        <v>2.0512000000000001</v>
      </c>
      <c r="E154">
        <v>4.02E-2</v>
      </c>
      <c r="F154" s="2">
        <f t="shared" si="30"/>
        <v>1.2556898446083817E-3</v>
      </c>
      <c r="G154">
        <f t="shared" si="34"/>
        <v>0.70646388519346015</v>
      </c>
      <c r="H154">
        <f t="shared" si="35"/>
        <v>40.52054174280039</v>
      </c>
      <c r="I154">
        <f t="shared" si="36"/>
        <v>-1.296065620034796</v>
      </c>
      <c r="J154">
        <f t="shared" si="31"/>
        <v>-74.204067806502039</v>
      </c>
      <c r="K154">
        <f t="shared" si="32"/>
        <v>0.92729521800161219</v>
      </c>
      <c r="L154">
        <f t="shared" si="33"/>
        <v>53.13010235415598</v>
      </c>
      <c r="Q154">
        <f t="shared" si="37"/>
        <v>40.520564467625896</v>
      </c>
      <c r="R154">
        <f t="shared" si="38"/>
        <v>-74.122686935721433</v>
      </c>
      <c r="S154">
        <f t="shared" si="39"/>
        <v>2.2724825505804347E-5</v>
      </c>
      <c r="T154">
        <f t="shared" si="40"/>
        <v>8.1380870780606074E-2</v>
      </c>
    </row>
    <row r="155" spans="1:20" x14ac:dyDescent="0.3">
      <c r="A155">
        <v>24</v>
      </c>
      <c r="B155">
        <v>32</v>
      </c>
      <c r="C155">
        <v>3</v>
      </c>
      <c r="D155">
        <v>2.2685</v>
      </c>
      <c r="E155">
        <v>2.3300000000000001E-2</v>
      </c>
      <c r="F155" s="2">
        <f t="shared" si="30"/>
        <v>1.2556898446083817E-3</v>
      </c>
      <c r="G155">
        <f t="shared" si="34"/>
        <v>0.70646388519346015</v>
      </c>
      <c r="H155">
        <f t="shared" si="35"/>
        <v>40.52054174280039</v>
      </c>
      <c r="I155">
        <f t="shared" si="36"/>
        <v>-1.296065620034796</v>
      </c>
      <c r="J155">
        <f t="shared" si="31"/>
        <v>-74.204067806502039</v>
      </c>
      <c r="K155">
        <f t="shared" si="32"/>
        <v>0.92729521800161219</v>
      </c>
      <c r="L155">
        <f t="shared" si="33"/>
        <v>53.13010235415598</v>
      </c>
      <c r="Q155">
        <f t="shared" si="37"/>
        <v>40.520564467625896</v>
      </c>
      <c r="R155">
        <f t="shared" si="38"/>
        <v>-74.122686935721433</v>
      </c>
      <c r="S155">
        <f t="shared" si="39"/>
        <v>2.2724825505804347E-5</v>
      </c>
      <c r="T155">
        <f t="shared" si="40"/>
        <v>8.1380870780606074E-2</v>
      </c>
    </row>
    <row r="156" spans="1:20" x14ac:dyDescent="0.3">
      <c r="A156">
        <v>24</v>
      </c>
      <c r="B156">
        <v>32</v>
      </c>
      <c r="C156">
        <v>4</v>
      </c>
      <c r="D156">
        <v>2.3256999999999999</v>
      </c>
      <c r="E156">
        <v>0.02</v>
      </c>
      <c r="F156" s="2">
        <f t="shared" si="30"/>
        <v>1.2556898446083817E-3</v>
      </c>
      <c r="G156">
        <f t="shared" si="34"/>
        <v>0.70646388519346015</v>
      </c>
      <c r="H156">
        <f t="shared" si="35"/>
        <v>40.52054174280039</v>
      </c>
      <c r="I156">
        <f t="shared" si="36"/>
        <v>-1.296065620034796</v>
      </c>
      <c r="J156">
        <f t="shared" si="31"/>
        <v>-74.204067806502039</v>
      </c>
      <c r="K156">
        <f t="shared" si="32"/>
        <v>0.92729521800161219</v>
      </c>
      <c r="L156">
        <f t="shared" si="33"/>
        <v>53.13010235415598</v>
      </c>
      <c r="Q156">
        <f t="shared" si="37"/>
        <v>40.520564467625896</v>
      </c>
      <c r="R156">
        <f t="shared" si="38"/>
        <v>-74.122686935721433</v>
      </c>
      <c r="S156">
        <f t="shared" si="39"/>
        <v>2.2724825505804347E-5</v>
      </c>
      <c r="T156">
        <f t="shared" si="40"/>
        <v>8.1380870780606074E-2</v>
      </c>
    </row>
    <row r="157" spans="1:20" x14ac:dyDescent="0.3">
      <c r="A157">
        <v>24</v>
      </c>
      <c r="B157">
        <v>32</v>
      </c>
      <c r="C157">
        <v>5</v>
      </c>
      <c r="D157">
        <v>2.2847</v>
      </c>
      <c r="E157">
        <v>2.23E-2</v>
      </c>
      <c r="F157" s="2">
        <f t="shared" si="30"/>
        <v>1.2556898446083817E-3</v>
      </c>
      <c r="G157">
        <f t="shared" si="34"/>
        <v>0.70646388519346015</v>
      </c>
      <c r="H157">
        <f t="shared" si="35"/>
        <v>40.52054174280039</v>
      </c>
      <c r="I157">
        <f t="shared" si="36"/>
        <v>-1.296065620034796</v>
      </c>
      <c r="J157">
        <f t="shared" si="31"/>
        <v>-74.204067806502039</v>
      </c>
      <c r="K157">
        <f t="shared" si="32"/>
        <v>0.92729521800161219</v>
      </c>
      <c r="L157">
        <f t="shared" si="33"/>
        <v>53.13010235415598</v>
      </c>
      <c r="Q157">
        <f t="shared" si="37"/>
        <v>40.520564467625896</v>
      </c>
      <c r="R157">
        <f t="shared" si="38"/>
        <v>-74.122686935721433</v>
      </c>
      <c r="S157">
        <f t="shared" si="39"/>
        <v>2.2724825505804347E-5</v>
      </c>
      <c r="T157">
        <f t="shared" si="40"/>
        <v>8.1380870780606074E-2</v>
      </c>
    </row>
    <row r="158" spans="1:20" x14ac:dyDescent="0.3">
      <c r="A158">
        <v>24</v>
      </c>
      <c r="B158">
        <v>32</v>
      </c>
      <c r="C158">
        <v>6</v>
      </c>
      <c r="D158">
        <v>2.2065000000000001</v>
      </c>
      <c r="E158">
        <v>2.7300000000000001E-2</v>
      </c>
      <c r="F158" s="2">
        <f t="shared" si="30"/>
        <v>1.2556898446083817E-3</v>
      </c>
      <c r="G158">
        <f t="shared" si="34"/>
        <v>0.70646388519346015</v>
      </c>
      <c r="H158">
        <f t="shared" si="35"/>
        <v>40.52054174280039</v>
      </c>
      <c r="I158">
        <f t="shared" si="36"/>
        <v>-1.296065620034796</v>
      </c>
      <c r="J158">
        <f t="shared" si="31"/>
        <v>-74.204067806502039</v>
      </c>
      <c r="K158">
        <f t="shared" si="32"/>
        <v>0.92729521800161219</v>
      </c>
      <c r="L158">
        <f t="shared" si="33"/>
        <v>53.13010235415598</v>
      </c>
      <c r="Q158">
        <f t="shared" si="37"/>
        <v>40.520564467625896</v>
      </c>
      <c r="R158">
        <f t="shared" si="38"/>
        <v>-74.122686935721433</v>
      </c>
      <c r="S158">
        <f t="shared" si="39"/>
        <v>2.2724825505804347E-5</v>
      </c>
      <c r="T158">
        <f t="shared" si="40"/>
        <v>8.1380870780606074E-2</v>
      </c>
    </row>
    <row r="159" spans="1:20" x14ac:dyDescent="0.3">
      <c r="A159">
        <v>24</v>
      </c>
      <c r="B159">
        <v>32</v>
      </c>
      <c r="C159">
        <v>7</v>
      </c>
      <c r="D159">
        <v>2.3515999999999999</v>
      </c>
      <c r="E159">
        <v>1.8700000000000001E-2</v>
      </c>
      <c r="F159" s="2">
        <f t="shared" si="30"/>
        <v>1.2556898446083817E-3</v>
      </c>
      <c r="G159">
        <f t="shared" si="34"/>
        <v>0.70646388519346015</v>
      </c>
      <c r="H159">
        <f t="shared" si="35"/>
        <v>40.52054174280039</v>
      </c>
      <c r="I159">
        <f t="shared" si="36"/>
        <v>-1.296065620034796</v>
      </c>
      <c r="J159">
        <f t="shared" si="31"/>
        <v>-74.204067806502039</v>
      </c>
      <c r="K159">
        <f t="shared" si="32"/>
        <v>0.92729521800161219</v>
      </c>
      <c r="L159">
        <f t="shared" si="33"/>
        <v>53.13010235415598</v>
      </c>
      <c r="Q159">
        <f t="shared" si="37"/>
        <v>40.520564467625896</v>
      </c>
      <c r="R159">
        <f t="shared" si="38"/>
        <v>-74.122686935721433</v>
      </c>
      <c r="S159">
        <f t="shared" si="39"/>
        <v>2.2724825505804347E-5</v>
      </c>
      <c r="T159">
        <f t="shared" si="40"/>
        <v>8.1380870780606074E-2</v>
      </c>
    </row>
    <row r="160" spans="1:20" x14ac:dyDescent="0.3">
      <c r="A160">
        <v>25</v>
      </c>
      <c r="B160">
        <v>33</v>
      </c>
      <c r="C160">
        <v>8</v>
      </c>
      <c r="D160">
        <v>2.3212000000000002</v>
      </c>
      <c r="E160">
        <v>2.0299999999999999E-2</v>
      </c>
      <c r="F160" s="2">
        <f t="shared" si="30"/>
        <v>1.2996541544174824E-3</v>
      </c>
      <c r="G160">
        <f t="shared" si="34"/>
        <v>0.70646388519346015</v>
      </c>
      <c r="H160">
        <f t="shared" si="35"/>
        <v>40.522338817478051</v>
      </c>
      <c r="I160">
        <f t="shared" si="36"/>
        <v>-1.296065620034796</v>
      </c>
      <c r="J160">
        <f t="shared" si="31"/>
        <v>-74.202427235941968</v>
      </c>
      <c r="K160">
        <f t="shared" si="32"/>
        <v>0.92246433770763592</v>
      </c>
      <c r="L160">
        <f t="shared" si="33"/>
        <v>52.853313301978218</v>
      </c>
      <c r="Q160">
        <f t="shared" si="37"/>
        <v>40.522363028776979</v>
      </c>
      <c r="R160">
        <f t="shared" si="38"/>
        <v>-74.118506937867664</v>
      </c>
      <c r="S160">
        <f t="shared" si="39"/>
        <v>2.4211298928378255E-5</v>
      </c>
      <c r="T160">
        <f t="shared" si="40"/>
        <v>8.3920298074303901E-2</v>
      </c>
    </row>
    <row r="161" spans="1:20" x14ac:dyDescent="0.3">
      <c r="A161">
        <v>25</v>
      </c>
      <c r="B161">
        <v>33</v>
      </c>
      <c r="C161">
        <v>10</v>
      </c>
      <c r="D161">
        <v>2.2044999999999999</v>
      </c>
      <c r="E161">
        <v>2.75E-2</v>
      </c>
      <c r="F161" s="2">
        <f t="shared" si="30"/>
        <v>1.2996541544174824E-3</v>
      </c>
      <c r="G161">
        <f t="shared" si="34"/>
        <v>0.70646388519346015</v>
      </c>
      <c r="H161">
        <f t="shared" si="35"/>
        <v>40.522338817478051</v>
      </c>
      <c r="I161">
        <f t="shared" si="36"/>
        <v>-1.296065620034796</v>
      </c>
      <c r="J161">
        <f t="shared" si="31"/>
        <v>-74.202427235941968</v>
      </c>
      <c r="K161">
        <f t="shared" si="32"/>
        <v>0.92246433770763592</v>
      </c>
      <c r="L161">
        <f t="shared" si="33"/>
        <v>52.853313301978218</v>
      </c>
      <c r="Q161">
        <f t="shared" si="37"/>
        <v>40.522363028776979</v>
      </c>
      <c r="R161">
        <f t="shared" si="38"/>
        <v>-74.118506937867664</v>
      </c>
      <c r="S161">
        <f t="shared" si="39"/>
        <v>2.4211298928378255E-5</v>
      </c>
      <c r="T161">
        <f t="shared" si="40"/>
        <v>8.3920298074303901E-2</v>
      </c>
    </row>
    <row r="162" spans="1:20" x14ac:dyDescent="0.3">
      <c r="A162">
        <v>25</v>
      </c>
      <c r="B162">
        <v>33</v>
      </c>
      <c r="C162">
        <v>9</v>
      </c>
      <c r="D162">
        <v>2.2667999999999999</v>
      </c>
      <c r="E162">
        <v>2.3400000000000001E-2</v>
      </c>
      <c r="F162" s="2">
        <f t="shared" ref="F162:F168" si="41">SQRT(POWER(A162*200,2)+POWER(B162*200,2))*0.001/6371</f>
        <v>1.2996541544174824E-3</v>
      </c>
      <c r="G162">
        <f t="shared" si="34"/>
        <v>0.70646388519346015</v>
      </c>
      <c r="H162">
        <f t="shared" si="35"/>
        <v>40.522338817478051</v>
      </c>
      <c r="I162">
        <f t="shared" si="36"/>
        <v>-1.296065620034796</v>
      </c>
      <c r="J162">
        <f t="shared" ref="J162:J193" si="42" xml:space="preserve"> DEGREES($I$2 + ATAN2(COS(F162)-SIN(G162)*SIN(H162), SIN(K162)*SIN(F162)*COS(G162)))</f>
        <v>-74.202427235941968</v>
      </c>
      <c r="K162">
        <f t="shared" ref="K162:K168" si="43">ATAN2(A162,B162)</f>
        <v>0.92246433770763592</v>
      </c>
      <c r="L162">
        <f t="shared" ref="L162:L193" si="44">DEGREES(K162)</f>
        <v>52.853313301978218</v>
      </c>
      <c r="Q162">
        <f t="shared" si="37"/>
        <v>40.522363028776979</v>
      </c>
      <c r="R162">
        <f t="shared" si="38"/>
        <v>-74.118506937867664</v>
      </c>
      <c r="S162">
        <f t="shared" si="39"/>
        <v>2.4211298928378255E-5</v>
      </c>
      <c r="T162">
        <f t="shared" si="40"/>
        <v>8.3920298074303901E-2</v>
      </c>
    </row>
    <row r="163" spans="1:20" x14ac:dyDescent="0.3">
      <c r="A163">
        <v>25</v>
      </c>
      <c r="B163">
        <v>33</v>
      </c>
      <c r="C163">
        <v>11</v>
      </c>
      <c r="D163">
        <v>2.1985999999999999</v>
      </c>
      <c r="E163">
        <v>2.7900000000000001E-2</v>
      </c>
      <c r="F163" s="2">
        <f t="shared" si="41"/>
        <v>1.2996541544174824E-3</v>
      </c>
      <c r="G163">
        <f t="shared" si="34"/>
        <v>0.70646388519346015</v>
      </c>
      <c r="H163">
        <f t="shared" si="35"/>
        <v>40.522338817478051</v>
      </c>
      <c r="I163">
        <f t="shared" si="36"/>
        <v>-1.296065620034796</v>
      </c>
      <c r="J163">
        <f t="shared" si="42"/>
        <v>-74.202427235941968</v>
      </c>
      <c r="K163">
        <f t="shared" si="43"/>
        <v>0.92246433770763592</v>
      </c>
      <c r="L163">
        <f t="shared" si="44"/>
        <v>52.853313301978218</v>
      </c>
      <c r="Q163">
        <f t="shared" si="37"/>
        <v>40.522363028776979</v>
      </c>
      <c r="R163">
        <f t="shared" si="38"/>
        <v>-74.118506937867664</v>
      </c>
      <c r="S163">
        <f t="shared" si="39"/>
        <v>2.4211298928378255E-5</v>
      </c>
      <c r="T163">
        <f t="shared" si="40"/>
        <v>8.3920298074303901E-2</v>
      </c>
    </row>
    <row r="164" spans="1:20" x14ac:dyDescent="0.3">
      <c r="A164">
        <v>25</v>
      </c>
      <c r="B164">
        <v>33</v>
      </c>
      <c r="C164">
        <v>3</v>
      </c>
      <c r="D164">
        <v>2.0807000000000002</v>
      </c>
      <c r="E164">
        <v>3.7499999999999999E-2</v>
      </c>
      <c r="F164" s="2">
        <f t="shared" si="41"/>
        <v>1.2996541544174824E-3</v>
      </c>
      <c r="G164">
        <f t="shared" si="34"/>
        <v>0.70646388519346015</v>
      </c>
      <c r="H164">
        <f t="shared" si="35"/>
        <v>40.522338817478051</v>
      </c>
      <c r="I164">
        <f t="shared" si="36"/>
        <v>-1.296065620034796</v>
      </c>
      <c r="J164">
        <f t="shared" si="42"/>
        <v>-74.202427235941968</v>
      </c>
      <c r="K164">
        <f t="shared" si="43"/>
        <v>0.92246433770763592</v>
      </c>
      <c r="L164">
        <f t="shared" si="44"/>
        <v>52.853313301978218</v>
      </c>
      <c r="Q164">
        <f t="shared" si="37"/>
        <v>40.522363028776979</v>
      </c>
      <c r="R164">
        <f t="shared" si="38"/>
        <v>-74.118506937867664</v>
      </c>
      <c r="S164">
        <f t="shared" si="39"/>
        <v>2.4211298928378255E-5</v>
      </c>
      <c r="T164">
        <f t="shared" si="40"/>
        <v>8.3920298074303901E-2</v>
      </c>
    </row>
    <row r="165" spans="1:20" x14ac:dyDescent="0.3">
      <c r="A165">
        <v>25</v>
      </c>
      <c r="B165">
        <v>33</v>
      </c>
      <c r="C165">
        <v>4</v>
      </c>
      <c r="D165">
        <v>2.2126999999999999</v>
      </c>
      <c r="E165">
        <v>2.69E-2</v>
      </c>
      <c r="F165" s="2">
        <f t="shared" si="41"/>
        <v>1.2996541544174824E-3</v>
      </c>
      <c r="G165">
        <f t="shared" si="34"/>
        <v>0.70646388519346015</v>
      </c>
      <c r="H165">
        <f t="shared" si="35"/>
        <v>40.522338817478051</v>
      </c>
      <c r="I165">
        <f t="shared" si="36"/>
        <v>-1.296065620034796</v>
      </c>
      <c r="J165">
        <f t="shared" si="42"/>
        <v>-74.202427235941968</v>
      </c>
      <c r="K165">
        <f t="shared" si="43"/>
        <v>0.92246433770763592</v>
      </c>
      <c r="L165">
        <f t="shared" si="44"/>
        <v>52.853313301978218</v>
      </c>
      <c r="Q165">
        <f t="shared" si="37"/>
        <v>40.522363028776979</v>
      </c>
      <c r="R165">
        <f t="shared" si="38"/>
        <v>-74.118506937867664</v>
      </c>
      <c r="S165">
        <f t="shared" si="39"/>
        <v>2.4211298928378255E-5</v>
      </c>
      <c r="T165">
        <f t="shared" si="40"/>
        <v>8.3920298074303901E-2</v>
      </c>
    </row>
    <row r="166" spans="1:20" x14ac:dyDescent="0.3">
      <c r="A166">
        <v>25</v>
      </c>
      <c r="B166">
        <v>33</v>
      </c>
      <c r="C166">
        <v>5</v>
      </c>
      <c r="D166">
        <v>2.1827000000000001</v>
      </c>
      <c r="E166">
        <v>2.9100000000000001E-2</v>
      </c>
      <c r="F166" s="2">
        <f t="shared" si="41"/>
        <v>1.2996541544174824E-3</v>
      </c>
      <c r="G166">
        <f t="shared" si="34"/>
        <v>0.70646388519346015</v>
      </c>
      <c r="H166">
        <f t="shared" si="35"/>
        <v>40.522338817478051</v>
      </c>
      <c r="I166">
        <f t="shared" si="36"/>
        <v>-1.296065620034796</v>
      </c>
      <c r="J166">
        <f t="shared" si="42"/>
        <v>-74.202427235941968</v>
      </c>
      <c r="K166">
        <f t="shared" si="43"/>
        <v>0.92246433770763592</v>
      </c>
      <c r="L166">
        <f t="shared" si="44"/>
        <v>52.853313301978218</v>
      </c>
      <c r="Q166">
        <f t="shared" si="37"/>
        <v>40.522363028776979</v>
      </c>
      <c r="R166">
        <f t="shared" si="38"/>
        <v>-74.118506937867664</v>
      </c>
      <c r="S166">
        <f t="shared" si="39"/>
        <v>2.4211298928378255E-5</v>
      </c>
      <c r="T166">
        <f t="shared" si="40"/>
        <v>8.3920298074303901E-2</v>
      </c>
    </row>
    <row r="167" spans="1:20" x14ac:dyDescent="0.3">
      <c r="A167">
        <v>25</v>
      </c>
      <c r="B167">
        <v>33</v>
      </c>
      <c r="C167">
        <v>6</v>
      </c>
      <c r="D167">
        <v>2.1547999999999998</v>
      </c>
      <c r="E167">
        <v>3.1199999999999999E-2</v>
      </c>
      <c r="F167" s="2">
        <f t="shared" si="41"/>
        <v>1.2996541544174824E-3</v>
      </c>
      <c r="G167">
        <f t="shared" si="34"/>
        <v>0.70646388519346015</v>
      </c>
      <c r="H167">
        <f t="shared" si="35"/>
        <v>40.522338817478051</v>
      </c>
      <c r="I167">
        <f t="shared" si="36"/>
        <v>-1.296065620034796</v>
      </c>
      <c r="J167">
        <f t="shared" si="42"/>
        <v>-74.202427235941968</v>
      </c>
      <c r="K167">
        <f t="shared" si="43"/>
        <v>0.92246433770763592</v>
      </c>
      <c r="L167">
        <f t="shared" si="44"/>
        <v>52.853313301978218</v>
      </c>
      <c r="Q167">
        <f t="shared" si="37"/>
        <v>40.522363028776979</v>
      </c>
      <c r="R167">
        <f t="shared" si="38"/>
        <v>-74.118506937867664</v>
      </c>
      <c r="S167">
        <f t="shared" si="39"/>
        <v>2.4211298928378255E-5</v>
      </c>
      <c r="T167">
        <f t="shared" si="40"/>
        <v>8.3920298074303901E-2</v>
      </c>
    </row>
    <row r="168" spans="1:20" x14ac:dyDescent="0.3">
      <c r="A168">
        <v>25</v>
      </c>
      <c r="B168">
        <v>33</v>
      </c>
      <c r="C168">
        <v>7</v>
      </c>
      <c r="D168">
        <v>2.3746999999999998</v>
      </c>
      <c r="E168">
        <v>1.7600000000000001E-2</v>
      </c>
      <c r="F168" s="2">
        <f t="shared" si="41"/>
        <v>1.2996541544174824E-3</v>
      </c>
      <c r="G168">
        <f t="shared" si="34"/>
        <v>0.70646388519346015</v>
      </c>
      <c r="H168">
        <f t="shared" si="35"/>
        <v>40.522338817478051</v>
      </c>
      <c r="I168">
        <f t="shared" si="36"/>
        <v>-1.296065620034796</v>
      </c>
      <c r="J168">
        <f t="shared" si="42"/>
        <v>-74.202427235941968</v>
      </c>
      <c r="K168">
        <f t="shared" si="43"/>
        <v>0.92246433770763592</v>
      </c>
      <c r="L168">
        <f t="shared" si="44"/>
        <v>52.853313301978218</v>
      </c>
      <c r="Q168">
        <f t="shared" si="37"/>
        <v>40.522363028776979</v>
      </c>
      <c r="R168">
        <f t="shared" si="38"/>
        <v>-74.118506937867664</v>
      </c>
      <c r="S168">
        <f t="shared" si="39"/>
        <v>2.4211298928378255E-5</v>
      </c>
      <c r="T168">
        <f t="shared" si="40"/>
        <v>8.3920298074303901E-2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Hoang DANG</cp:lastModifiedBy>
  <dcterms:modified xsi:type="dcterms:W3CDTF">2017-05-29T11:52:00Z</dcterms:modified>
</cp:coreProperties>
</file>