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5576" windowHeight="11040" activeTab="2"/>
  </bookViews>
  <sheets>
    <sheet name="ENovofertil050124" sheetId="58" r:id="rId1"/>
    <sheet name="ENovofertil220824" sheetId="59" r:id="rId2"/>
    <sheet name="ENovofertil070125" sheetId="60" r:id="rId3"/>
  </sheets>
  <definedNames>
    <definedName name="_xlnm.Print_Area" localSheetId="0">ENovofertil050124!$C$68:$G$75</definedName>
    <definedName name="_xlnm.Print_Area" localSheetId="2">ENovofertil070125!$C$71:$G$80</definedName>
    <definedName name="_xlnm.Print_Area" localSheetId="1">ENovofertil220824!$C$4:$G$51</definedName>
    <definedName name="_xlnm.Database" localSheetId="2">#REF!</definedName>
    <definedName name="_xlnm.Database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60" l="1"/>
  <c r="P78" i="60"/>
  <c r="P77" i="60"/>
  <c r="P76" i="60"/>
  <c r="P75" i="60"/>
  <c r="P74" i="60"/>
  <c r="P73" i="60"/>
  <c r="P72" i="60"/>
  <c r="F80" i="60"/>
  <c r="T78" i="60"/>
  <c r="R78" i="60"/>
  <c r="Q78" i="60"/>
  <c r="O78" i="60"/>
  <c r="M78" i="60"/>
  <c r="L78" i="60"/>
  <c r="J78" i="60"/>
  <c r="I78" i="60"/>
  <c r="T77" i="60"/>
  <c r="R77" i="60"/>
  <c r="Q77" i="60"/>
  <c r="O77" i="60"/>
  <c r="M77" i="60"/>
  <c r="L77" i="60"/>
  <c r="J77" i="60"/>
  <c r="I77" i="60"/>
  <c r="T76" i="60"/>
  <c r="R76" i="60"/>
  <c r="Q76" i="60"/>
  <c r="O76" i="60"/>
  <c r="M76" i="60"/>
  <c r="L76" i="60"/>
  <c r="J76" i="60"/>
  <c r="I76" i="60"/>
  <c r="T75" i="60"/>
  <c r="R75" i="60"/>
  <c r="Q75" i="60"/>
  <c r="O75" i="60"/>
  <c r="M75" i="60"/>
  <c r="L75" i="60"/>
  <c r="J75" i="60"/>
  <c r="I75" i="60"/>
  <c r="T74" i="60"/>
  <c r="R74" i="60"/>
  <c r="Q74" i="60"/>
  <c r="O74" i="60"/>
  <c r="M74" i="60"/>
  <c r="L74" i="60"/>
  <c r="J74" i="60"/>
  <c r="I74" i="60"/>
  <c r="T73" i="60"/>
  <c r="R73" i="60"/>
  <c r="Q73" i="60"/>
  <c r="O73" i="60"/>
  <c r="M73" i="60"/>
  <c r="L73" i="60"/>
  <c r="J73" i="60"/>
  <c r="I73" i="60"/>
  <c r="T72" i="60"/>
  <c r="R72" i="60"/>
  <c r="Q72" i="60"/>
  <c r="O72" i="60"/>
  <c r="M72" i="60"/>
  <c r="L72" i="60"/>
  <c r="J72" i="60"/>
  <c r="I72" i="60"/>
  <c r="M71" i="60"/>
  <c r="L71" i="60"/>
  <c r="J71" i="60"/>
  <c r="I71" i="60"/>
  <c r="M70" i="60"/>
  <c r="L70" i="60"/>
  <c r="J70" i="60"/>
  <c r="I70" i="60"/>
  <c r="M68" i="60"/>
  <c r="L68" i="60"/>
  <c r="J68" i="60"/>
  <c r="I68" i="60"/>
  <c r="M67" i="60"/>
  <c r="L67" i="60"/>
  <c r="J67" i="60"/>
  <c r="I67" i="60"/>
  <c r="M66" i="60"/>
  <c r="L66" i="60"/>
  <c r="J66" i="60"/>
  <c r="I66" i="60"/>
  <c r="F66" i="60"/>
  <c r="E66" i="60"/>
  <c r="M65" i="60"/>
  <c r="L65" i="60"/>
  <c r="J65" i="60"/>
  <c r="I65" i="60"/>
  <c r="F65" i="60"/>
  <c r="E65" i="60"/>
  <c r="M64" i="60"/>
  <c r="L64" i="60"/>
  <c r="J64" i="60"/>
  <c r="I64" i="60"/>
  <c r="M63" i="60"/>
  <c r="L63" i="60"/>
  <c r="J63" i="60"/>
  <c r="I63" i="60"/>
  <c r="F63" i="60"/>
  <c r="E63" i="60"/>
  <c r="M62" i="60"/>
  <c r="L62" i="60"/>
  <c r="J62" i="60"/>
  <c r="I62" i="60"/>
  <c r="F62" i="60"/>
  <c r="E62" i="60"/>
  <c r="M61" i="60"/>
  <c r="L61" i="60"/>
  <c r="J61" i="60"/>
  <c r="I61" i="60"/>
  <c r="M60" i="60"/>
  <c r="L60" i="60"/>
  <c r="J60" i="60"/>
  <c r="I60" i="60"/>
  <c r="F60" i="60"/>
  <c r="E60" i="60"/>
  <c r="M59" i="60"/>
  <c r="L59" i="60"/>
  <c r="J59" i="60"/>
  <c r="I59" i="60"/>
  <c r="F59" i="60"/>
  <c r="E59" i="60"/>
  <c r="M58" i="60"/>
  <c r="L58" i="60"/>
  <c r="J58" i="60"/>
  <c r="I58" i="60"/>
  <c r="M57" i="60"/>
  <c r="L57" i="60"/>
  <c r="J57" i="60"/>
  <c r="I57" i="60"/>
  <c r="F57" i="60"/>
  <c r="E57" i="60"/>
  <c r="M56" i="60"/>
  <c r="L56" i="60"/>
  <c r="J56" i="60"/>
  <c r="I56" i="60"/>
  <c r="F56" i="60"/>
  <c r="E56" i="60"/>
  <c r="M55" i="60"/>
  <c r="L55" i="60"/>
  <c r="J55" i="60"/>
  <c r="I55" i="60"/>
  <c r="M54" i="60"/>
  <c r="L54" i="60"/>
  <c r="J54" i="60"/>
  <c r="I54" i="60"/>
  <c r="F54" i="60"/>
  <c r="E54" i="60"/>
  <c r="M53" i="60"/>
  <c r="L53" i="60"/>
  <c r="J53" i="60"/>
  <c r="I53" i="60"/>
  <c r="F53" i="60"/>
  <c r="E53" i="60"/>
  <c r="M52" i="60"/>
  <c r="L52" i="60"/>
  <c r="J52" i="60"/>
  <c r="I52" i="60"/>
  <c r="M51" i="60"/>
  <c r="L51" i="60"/>
  <c r="J51" i="60"/>
  <c r="I51" i="60"/>
  <c r="M50" i="60"/>
  <c r="L50" i="60"/>
  <c r="J50" i="60"/>
  <c r="I50" i="60"/>
  <c r="F50" i="60"/>
  <c r="E50" i="60"/>
  <c r="M49" i="60"/>
  <c r="L49" i="60"/>
  <c r="J49" i="60"/>
  <c r="I49" i="60"/>
  <c r="F49" i="60"/>
  <c r="E49" i="60"/>
  <c r="M48" i="60"/>
  <c r="L48" i="60"/>
  <c r="J48" i="60"/>
  <c r="I48" i="60"/>
  <c r="F48" i="60"/>
  <c r="E48" i="60"/>
  <c r="M47" i="60"/>
  <c r="L47" i="60"/>
  <c r="J47" i="60"/>
  <c r="I47" i="60"/>
  <c r="F47" i="60"/>
  <c r="E47" i="60"/>
  <c r="M46" i="60"/>
  <c r="L46" i="60"/>
  <c r="J46" i="60"/>
  <c r="I46" i="60"/>
  <c r="F46" i="60"/>
  <c r="E46" i="60"/>
  <c r="M45" i="60"/>
  <c r="L45" i="60"/>
  <c r="J45" i="60"/>
  <c r="F78" i="60" s="1"/>
  <c r="I45" i="60"/>
  <c r="E78" i="60" s="1"/>
  <c r="F45" i="60"/>
  <c r="E45" i="60"/>
  <c r="M44" i="60"/>
  <c r="L44" i="60"/>
  <c r="J44" i="60"/>
  <c r="I44" i="60"/>
  <c r="F44" i="60"/>
  <c r="E44" i="60"/>
  <c r="M43" i="60"/>
  <c r="L43" i="60"/>
  <c r="J43" i="60"/>
  <c r="I43" i="60"/>
  <c r="F43" i="60"/>
  <c r="E43" i="60"/>
  <c r="M42" i="60"/>
  <c r="L42" i="60"/>
  <c r="J42" i="60"/>
  <c r="I42" i="60"/>
  <c r="F42" i="60"/>
  <c r="E42" i="60"/>
  <c r="M41" i="60"/>
  <c r="L41" i="60"/>
  <c r="J41" i="60"/>
  <c r="I41" i="60"/>
  <c r="F41" i="60"/>
  <c r="E41" i="60"/>
  <c r="M40" i="60"/>
  <c r="L40" i="60"/>
  <c r="J40" i="60"/>
  <c r="I40" i="60"/>
  <c r="F40" i="60"/>
  <c r="E40" i="60"/>
  <c r="M39" i="60"/>
  <c r="L39" i="60"/>
  <c r="J39" i="60"/>
  <c r="F77" i="60" s="1"/>
  <c r="I39" i="60"/>
  <c r="E77" i="60" s="1"/>
  <c r="F39" i="60"/>
  <c r="E39" i="60"/>
  <c r="M38" i="60"/>
  <c r="L38" i="60"/>
  <c r="J38" i="60"/>
  <c r="F76" i="60" s="1"/>
  <c r="I38" i="60"/>
  <c r="E76" i="60" s="1"/>
  <c r="F38" i="60"/>
  <c r="E38" i="60"/>
  <c r="M37" i="60"/>
  <c r="L37" i="60"/>
  <c r="J37" i="60"/>
  <c r="I37" i="60"/>
  <c r="F37" i="60"/>
  <c r="E37" i="60"/>
  <c r="M36" i="60"/>
  <c r="L36" i="60"/>
  <c r="J36" i="60"/>
  <c r="I36" i="60"/>
  <c r="F36" i="60"/>
  <c r="E36" i="60"/>
  <c r="M35" i="60"/>
  <c r="L35" i="60"/>
  <c r="J35" i="60"/>
  <c r="I35" i="60"/>
  <c r="F35" i="60"/>
  <c r="E35" i="60"/>
  <c r="V34" i="60"/>
  <c r="M34" i="60"/>
  <c r="L34" i="60"/>
  <c r="J34" i="60"/>
  <c r="I34" i="60"/>
  <c r="F34" i="60"/>
  <c r="E34" i="60"/>
  <c r="M33" i="60"/>
  <c r="L33" i="60"/>
  <c r="J33" i="60"/>
  <c r="I33" i="60"/>
  <c r="F33" i="60"/>
  <c r="E33" i="60"/>
  <c r="M32" i="60"/>
  <c r="L32" i="60"/>
  <c r="J32" i="60"/>
  <c r="I32" i="60"/>
  <c r="F32" i="60"/>
  <c r="E32" i="60"/>
  <c r="M31" i="60"/>
  <c r="L31" i="60"/>
  <c r="J31" i="60"/>
  <c r="I31" i="60"/>
  <c r="F31" i="60"/>
  <c r="E31" i="60"/>
  <c r="M30" i="60"/>
  <c r="L30" i="60"/>
  <c r="J30" i="60"/>
  <c r="F75" i="60" s="1"/>
  <c r="I30" i="60"/>
  <c r="E75" i="60" s="1"/>
  <c r="F30" i="60"/>
  <c r="E30" i="60"/>
  <c r="M29" i="60"/>
  <c r="L29" i="60"/>
  <c r="J29" i="60"/>
  <c r="I29" i="60"/>
  <c r="F29" i="60"/>
  <c r="E29" i="60"/>
  <c r="M28" i="60"/>
  <c r="L28" i="60"/>
  <c r="J28" i="60"/>
  <c r="I28" i="60"/>
  <c r="F28" i="60"/>
  <c r="E28" i="60"/>
  <c r="M27" i="60"/>
  <c r="L27" i="60"/>
  <c r="J27" i="60"/>
  <c r="I27" i="60"/>
  <c r="F27" i="60"/>
  <c r="E27" i="60"/>
  <c r="M26" i="60"/>
  <c r="L26" i="60"/>
  <c r="J26" i="60"/>
  <c r="I26" i="60"/>
  <c r="F26" i="60"/>
  <c r="E26" i="60"/>
  <c r="M25" i="60"/>
  <c r="L25" i="60"/>
  <c r="J25" i="60"/>
  <c r="I25" i="60"/>
  <c r="F25" i="60"/>
  <c r="E25" i="60"/>
  <c r="M24" i="60"/>
  <c r="L24" i="60"/>
  <c r="J24" i="60"/>
  <c r="I24" i="60"/>
  <c r="F24" i="60"/>
  <c r="E24" i="60"/>
  <c r="M23" i="60"/>
  <c r="L23" i="60"/>
  <c r="J23" i="60"/>
  <c r="I23" i="60"/>
  <c r="F23" i="60"/>
  <c r="E23" i="60"/>
  <c r="M22" i="60"/>
  <c r="L22" i="60"/>
  <c r="J22" i="60"/>
  <c r="I22" i="60"/>
  <c r="F22" i="60"/>
  <c r="E22" i="60"/>
  <c r="M21" i="60"/>
  <c r="L21" i="60"/>
  <c r="J21" i="60"/>
  <c r="I21" i="60"/>
  <c r="F21" i="60"/>
  <c r="E21" i="60"/>
  <c r="M20" i="60"/>
  <c r="L20" i="60"/>
  <c r="J20" i="60"/>
  <c r="I20" i="60"/>
  <c r="M19" i="60"/>
  <c r="L19" i="60"/>
  <c r="J19" i="60"/>
  <c r="F74" i="60" s="1"/>
  <c r="I19" i="60"/>
  <c r="E74" i="60" s="1"/>
  <c r="F19" i="60"/>
  <c r="E19" i="60"/>
  <c r="M18" i="60"/>
  <c r="L18" i="60"/>
  <c r="J18" i="60"/>
  <c r="I18" i="60"/>
  <c r="F18" i="60"/>
  <c r="E18" i="60"/>
  <c r="M17" i="60"/>
  <c r="L17" i="60"/>
  <c r="J17" i="60"/>
  <c r="I17" i="60"/>
  <c r="F17" i="60"/>
  <c r="E17" i="60"/>
  <c r="M16" i="60"/>
  <c r="L16" i="60"/>
  <c r="J16" i="60"/>
  <c r="I16" i="60"/>
  <c r="F16" i="60"/>
  <c r="E16" i="60"/>
  <c r="M15" i="60"/>
  <c r="L15" i="60"/>
  <c r="J15" i="60"/>
  <c r="F73" i="60" s="1"/>
  <c r="I15" i="60"/>
  <c r="E73" i="60" s="1"/>
  <c r="F15" i="60"/>
  <c r="E15" i="60"/>
  <c r="M14" i="60"/>
  <c r="L14" i="60"/>
  <c r="J14" i="60"/>
  <c r="I14" i="60"/>
  <c r="F14" i="60"/>
  <c r="E14" i="60"/>
  <c r="M13" i="60"/>
  <c r="L13" i="60"/>
  <c r="J13" i="60"/>
  <c r="I13" i="60"/>
  <c r="F13" i="60"/>
  <c r="E13" i="60"/>
  <c r="M12" i="60"/>
  <c r="L12" i="60"/>
  <c r="J12" i="60"/>
  <c r="I12" i="60"/>
  <c r="F12" i="60"/>
  <c r="E12" i="60"/>
  <c r="M11" i="60"/>
  <c r="L11" i="60"/>
  <c r="J11" i="60"/>
  <c r="I11" i="60"/>
  <c r="M10" i="60"/>
  <c r="L10" i="60"/>
  <c r="J10" i="60"/>
  <c r="I10" i="60"/>
  <c r="F10" i="60"/>
  <c r="E10" i="60"/>
  <c r="M9" i="60"/>
  <c r="L9" i="60"/>
  <c r="J9" i="60"/>
  <c r="I9" i="60"/>
  <c r="F9" i="60"/>
  <c r="E9" i="60"/>
  <c r="M8" i="60"/>
  <c r="L8" i="60"/>
  <c r="J8" i="60"/>
  <c r="F72" i="60" s="1"/>
  <c r="I8" i="60"/>
  <c r="E72" i="60" s="1"/>
  <c r="F8" i="60"/>
  <c r="E8" i="60"/>
  <c r="M7" i="60"/>
  <c r="L7" i="60"/>
  <c r="J7" i="60"/>
  <c r="I7" i="60"/>
  <c r="F7" i="60"/>
  <c r="E7" i="60"/>
  <c r="M6" i="60"/>
  <c r="L6" i="60"/>
  <c r="J6" i="60"/>
  <c r="I6" i="60"/>
  <c r="F6" i="60"/>
  <c r="E6" i="60"/>
  <c r="M5" i="60"/>
  <c r="L5" i="60"/>
  <c r="J5" i="60"/>
  <c r="I5" i="60"/>
  <c r="F5" i="60"/>
  <c r="E5" i="60"/>
  <c r="F79" i="59" l="1"/>
  <c r="P77" i="59"/>
  <c r="P76" i="59"/>
  <c r="P75" i="59"/>
  <c r="P74" i="59"/>
  <c r="P73" i="59"/>
  <c r="P72" i="59"/>
  <c r="P71" i="59"/>
  <c r="O74" i="59" l="1"/>
  <c r="L74" i="59" s="1"/>
  <c r="I74" i="59" s="1"/>
  <c r="M29" i="59"/>
  <c r="J29" i="59" s="1"/>
  <c r="F29" i="59" s="1"/>
  <c r="L29" i="59"/>
  <c r="I29" i="59" s="1"/>
  <c r="E29" i="59" s="1"/>
  <c r="Q77" i="59"/>
  <c r="Q76" i="59"/>
  <c r="Q75" i="59"/>
  <c r="Q74" i="59"/>
  <c r="Q73" i="59"/>
  <c r="Q72" i="59"/>
  <c r="Q71" i="59"/>
  <c r="S77" i="59"/>
  <c r="O77" i="59"/>
  <c r="M77" i="59" s="1"/>
  <c r="J77" i="59" s="1"/>
  <c r="S76" i="59"/>
  <c r="O76" i="59"/>
  <c r="L76" i="59" s="1"/>
  <c r="I76" i="59" s="1"/>
  <c r="S75" i="59"/>
  <c r="O75" i="59"/>
  <c r="L75" i="59" s="1"/>
  <c r="I75" i="59" s="1"/>
  <c r="S74" i="59"/>
  <c r="S73" i="59"/>
  <c r="O73" i="59"/>
  <c r="L73" i="59" s="1"/>
  <c r="I73" i="59" s="1"/>
  <c r="S72" i="59"/>
  <c r="O72" i="59"/>
  <c r="L72" i="59" s="1"/>
  <c r="I72" i="59" s="1"/>
  <c r="S71" i="59"/>
  <c r="O71" i="59"/>
  <c r="L71" i="59" s="1"/>
  <c r="I71" i="59" s="1"/>
  <c r="M70" i="59"/>
  <c r="J70" i="59" s="1"/>
  <c r="L70" i="59"/>
  <c r="I70" i="59" s="1"/>
  <c r="M69" i="59"/>
  <c r="J69" i="59" s="1"/>
  <c r="L69" i="59"/>
  <c r="I69" i="59" s="1"/>
  <c r="M68" i="59"/>
  <c r="J68" i="59" s="1"/>
  <c r="L68" i="59"/>
  <c r="I68" i="59" s="1"/>
  <c r="M67" i="59"/>
  <c r="J67" i="59" s="1"/>
  <c r="L67" i="59"/>
  <c r="I67" i="59" s="1"/>
  <c r="M66" i="59"/>
  <c r="L66" i="59"/>
  <c r="M65" i="59"/>
  <c r="L65" i="59"/>
  <c r="M64" i="59"/>
  <c r="J64" i="59" s="1"/>
  <c r="L64" i="59"/>
  <c r="I64" i="59" s="1"/>
  <c r="M63" i="59"/>
  <c r="L63" i="59"/>
  <c r="M62" i="59"/>
  <c r="L62" i="59"/>
  <c r="M61" i="59"/>
  <c r="J61" i="59" s="1"/>
  <c r="L61" i="59"/>
  <c r="I61" i="59" s="1"/>
  <c r="M60" i="59"/>
  <c r="L60" i="59"/>
  <c r="M59" i="59"/>
  <c r="L59" i="59"/>
  <c r="I59" i="59" s="1"/>
  <c r="E59" i="59"/>
  <c r="M58" i="59"/>
  <c r="J58" i="59" s="1"/>
  <c r="L58" i="59"/>
  <c r="I58" i="59" s="1"/>
  <c r="M57" i="59"/>
  <c r="L57" i="59"/>
  <c r="M56" i="59"/>
  <c r="L56" i="59"/>
  <c r="M55" i="59"/>
  <c r="J55" i="59" s="1"/>
  <c r="L55" i="59"/>
  <c r="I55" i="59" s="1"/>
  <c r="M54" i="59"/>
  <c r="L54" i="59"/>
  <c r="M53" i="59"/>
  <c r="L53" i="59"/>
  <c r="I53" i="59" s="1"/>
  <c r="E53" i="59" s="1"/>
  <c r="M52" i="59"/>
  <c r="J52" i="59" s="1"/>
  <c r="L52" i="59"/>
  <c r="I52" i="59" s="1"/>
  <c r="M51" i="59"/>
  <c r="J51" i="59" s="1"/>
  <c r="L51" i="59"/>
  <c r="I51" i="59" s="1"/>
  <c r="M50" i="59"/>
  <c r="L50" i="59"/>
  <c r="M49" i="59"/>
  <c r="L49" i="59"/>
  <c r="M48" i="59"/>
  <c r="L48" i="59"/>
  <c r="M47" i="59"/>
  <c r="L47" i="59"/>
  <c r="M46" i="59"/>
  <c r="L46" i="59"/>
  <c r="M45" i="59"/>
  <c r="L45" i="59"/>
  <c r="I45" i="59" s="1"/>
  <c r="M44" i="59"/>
  <c r="L44" i="59"/>
  <c r="M43" i="59"/>
  <c r="L43" i="59"/>
  <c r="M42" i="59"/>
  <c r="L42" i="59"/>
  <c r="M41" i="59"/>
  <c r="L41" i="59"/>
  <c r="M40" i="59"/>
  <c r="L40" i="59"/>
  <c r="M39" i="59"/>
  <c r="L39" i="59"/>
  <c r="I39" i="59" s="1"/>
  <c r="M38" i="59"/>
  <c r="J38" i="59" s="1"/>
  <c r="L38" i="59"/>
  <c r="M37" i="59"/>
  <c r="L37" i="59"/>
  <c r="M36" i="59"/>
  <c r="L36" i="59"/>
  <c r="M35" i="59"/>
  <c r="L35" i="59"/>
  <c r="U34" i="59"/>
  <c r="M34" i="59"/>
  <c r="L34" i="59"/>
  <c r="M33" i="59"/>
  <c r="J33" i="59" s="1"/>
  <c r="F33" i="59" s="1"/>
  <c r="L33" i="59"/>
  <c r="M32" i="59"/>
  <c r="L32" i="59"/>
  <c r="M31" i="59"/>
  <c r="L31" i="59"/>
  <c r="M30" i="59"/>
  <c r="L30" i="59"/>
  <c r="M28" i="59"/>
  <c r="L28" i="59"/>
  <c r="M27" i="59"/>
  <c r="L27" i="59"/>
  <c r="M26" i="59"/>
  <c r="L26" i="59"/>
  <c r="M25" i="59"/>
  <c r="L25" i="59"/>
  <c r="M24" i="59"/>
  <c r="L24" i="59"/>
  <c r="M23" i="59"/>
  <c r="L23" i="59"/>
  <c r="M22" i="59"/>
  <c r="L22" i="59"/>
  <c r="M21" i="59"/>
  <c r="L21" i="59"/>
  <c r="M20" i="59"/>
  <c r="L20" i="59"/>
  <c r="M19" i="59"/>
  <c r="L19" i="59"/>
  <c r="M18" i="59"/>
  <c r="L18" i="59"/>
  <c r="M17" i="59"/>
  <c r="L17" i="59"/>
  <c r="M16" i="59"/>
  <c r="L16" i="59"/>
  <c r="M15" i="59"/>
  <c r="L15" i="59"/>
  <c r="M14" i="59"/>
  <c r="L14" i="59"/>
  <c r="M13" i="59"/>
  <c r="L13" i="59"/>
  <c r="M12" i="59"/>
  <c r="L12" i="59"/>
  <c r="M11" i="59"/>
  <c r="J11" i="59" s="1"/>
  <c r="L11" i="59"/>
  <c r="I11" i="59" s="1"/>
  <c r="M10" i="59"/>
  <c r="L10" i="59"/>
  <c r="M9" i="59"/>
  <c r="L9" i="59"/>
  <c r="M8" i="59"/>
  <c r="L8" i="59"/>
  <c r="I8" i="59" s="1"/>
  <c r="M7" i="59"/>
  <c r="L7" i="59"/>
  <c r="M6" i="59"/>
  <c r="L6" i="59"/>
  <c r="M5" i="59"/>
  <c r="L5" i="59"/>
  <c r="Q75" i="58"/>
  <c r="O75" i="58"/>
  <c r="M75" i="58" s="1"/>
  <c r="J75" i="58" s="1"/>
  <c r="Q74" i="58"/>
  <c r="O74" i="58"/>
  <c r="L74" i="58" s="1"/>
  <c r="I74" i="58" s="1"/>
  <c r="Q73" i="58"/>
  <c r="O73" i="58"/>
  <c r="L73" i="58" s="1"/>
  <c r="I73" i="58" s="1"/>
  <c r="Q72" i="58"/>
  <c r="O72" i="58"/>
  <c r="M72" i="58" s="1"/>
  <c r="J72" i="58" s="1"/>
  <c r="Q71" i="58"/>
  <c r="O71" i="58"/>
  <c r="M71" i="58" s="1"/>
  <c r="J71" i="58" s="1"/>
  <c r="Q70" i="58"/>
  <c r="O70" i="58"/>
  <c r="L70" i="58" s="1"/>
  <c r="I70" i="58" s="1"/>
  <c r="Q69" i="58"/>
  <c r="O69" i="58"/>
  <c r="L69" i="58" s="1"/>
  <c r="I69" i="58" s="1"/>
  <c r="M68" i="58"/>
  <c r="J68" i="58" s="1"/>
  <c r="L68" i="58"/>
  <c r="I68" i="58" s="1"/>
  <c r="M67" i="58"/>
  <c r="J67" i="58" s="1"/>
  <c r="L67" i="58"/>
  <c r="I67" i="58" s="1"/>
  <c r="M66" i="58"/>
  <c r="J66" i="58" s="1"/>
  <c r="L66" i="58"/>
  <c r="I66" i="58" s="1"/>
  <c r="M65" i="58"/>
  <c r="J65" i="58" s="1"/>
  <c r="L65" i="58"/>
  <c r="I65" i="58" s="1"/>
  <c r="M64" i="58"/>
  <c r="J64" i="58" s="1"/>
  <c r="F64" i="58" s="1"/>
  <c r="L64" i="58"/>
  <c r="I64" i="58" s="1"/>
  <c r="E64" i="58" s="1"/>
  <c r="M63" i="58"/>
  <c r="J63" i="58" s="1"/>
  <c r="F63" i="58" s="1"/>
  <c r="L63" i="58"/>
  <c r="I63" i="58" s="1"/>
  <c r="E63" i="58" s="1"/>
  <c r="M62" i="58"/>
  <c r="J62" i="58" s="1"/>
  <c r="L62" i="58"/>
  <c r="I62" i="58" s="1"/>
  <c r="M61" i="58"/>
  <c r="J61" i="58" s="1"/>
  <c r="F61" i="58" s="1"/>
  <c r="L61" i="58"/>
  <c r="I61" i="58" s="1"/>
  <c r="E61" i="58" s="1"/>
  <c r="M60" i="58"/>
  <c r="J60" i="58" s="1"/>
  <c r="F60" i="58" s="1"/>
  <c r="L60" i="58"/>
  <c r="I60" i="58" s="1"/>
  <c r="E60" i="58" s="1"/>
  <c r="M59" i="58"/>
  <c r="J59" i="58" s="1"/>
  <c r="L59" i="58"/>
  <c r="I59" i="58" s="1"/>
  <c r="M58" i="58"/>
  <c r="J58" i="58" s="1"/>
  <c r="F58" i="58" s="1"/>
  <c r="L58" i="58"/>
  <c r="I58" i="58" s="1"/>
  <c r="E58" i="58" s="1"/>
  <c r="M57" i="58"/>
  <c r="J57" i="58" s="1"/>
  <c r="F57" i="58" s="1"/>
  <c r="L57" i="58"/>
  <c r="I57" i="58" s="1"/>
  <c r="E57" i="58" s="1"/>
  <c r="M56" i="58"/>
  <c r="J56" i="58" s="1"/>
  <c r="L56" i="58"/>
  <c r="I56" i="58" s="1"/>
  <c r="M55" i="58"/>
  <c r="J55" i="58" s="1"/>
  <c r="F55" i="58" s="1"/>
  <c r="L55" i="58"/>
  <c r="I55" i="58" s="1"/>
  <c r="E55" i="58" s="1"/>
  <c r="M54" i="58"/>
  <c r="J54" i="58" s="1"/>
  <c r="F54" i="58" s="1"/>
  <c r="L54" i="58"/>
  <c r="I54" i="58" s="1"/>
  <c r="E54" i="58" s="1"/>
  <c r="M53" i="58"/>
  <c r="J53" i="58" s="1"/>
  <c r="L53" i="58"/>
  <c r="I53" i="58" s="1"/>
  <c r="M52" i="58"/>
  <c r="J52" i="58" s="1"/>
  <c r="F52" i="58" s="1"/>
  <c r="L52" i="58"/>
  <c r="I52" i="58" s="1"/>
  <c r="E52" i="58" s="1"/>
  <c r="M51" i="58"/>
  <c r="J51" i="58" s="1"/>
  <c r="F51" i="58" s="1"/>
  <c r="L51" i="58"/>
  <c r="I51" i="58" s="1"/>
  <c r="E51" i="58" s="1"/>
  <c r="M50" i="58"/>
  <c r="J50" i="58" s="1"/>
  <c r="L50" i="58"/>
  <c r="I50" i="58" s="1"/>
  <c r="M49" i="58"/>
  <c r="J49" i="58" s="1"/>
  <c r="L49" i="58"/>
  <c r="I49" i="58" s="1"/>
  <c r="M48" i="58"/>
  <c r="J48" i="58" s="1"/>
  <c r="F48" i="58" s="1"/>
  <c r="L48" i="58"/>
  <c r="I48" i="58" s="1"/>
  <c r="E48" i="58" s="1"/>
  <c r="M47" i="58"/>
  <c r="J47" i="58" s="1"/>
  <c r="F47" i="58" s="1"/>
  <c r="L47" i="58"/>
  <c r="I47" i="58" s="1"/>
  <c r="E47" i="58" s="1"/>
  <c r="M46" i="58"/>
  <c r="J46" i="58" s="1"/>
  <c r="F46" i="58" s="1"/>
  <c r="L46" i="58"/>
  <c r="I46" i="58" s="1"/>
  <c r="E46" i="58" s="1"/>
  <c r="M45" i="58"/>
  <c r="J45" i="58" s="1"/>
  <c r="F45" i="58" s="1"/>
  <c r="L45" i="58"/>
  <c r="I45" i="58" s="1"/>
  <c r="E45" i="58" s="1"/>
  <c r="M44" i="58"/>
  <c r="J44" i="58" s="1"/>
  <c r="F44" i="58" s="1"/>
  <c r="L44" i="58"/>
  <c r="I44" i="58" s="1"/>
  <c r="E44" i="58" s="1"/>
  <c r="M43" i="58"/>
  <c r="J43" i="58" s="1"/>
  <c r="F43" i="58" s="1"/>
  <c r="L43" i="58"/>
  <c r="I43" i="58" s="1"/>
  <c r="E75" i="58" s="1"/>
  <c r="M42" i="58"/>
  <c r="J42" i="58" s="1"/>
  <c r="F42" i="58" s="1"/>
  <c r="L42" i="58"/>
  <c r="I42" i="58" s="1"/>
  <c r="E42" i="58" s="1"/>
  <c r="M41" i="58"/>
  <c r="J41" i="58" s="1"/>
  <c r="F41" i="58" s="1"/>
  <c r="L41" i="58"/>
  <c r="I41" i="58" s="1"/>
  <c r="E41" i="58" s="1"/>
  <c r="M40" i="58"/>
  <c r="J40" i="58" s="1"/>
  <c r="F40" i="58" s="1"/>
  <c r="L40" i="58"/>
  <c r="I40" i="58" s="1"/>
  <c r="E40" i="58" s="1"/>
  <c r="M39" i="58"/>
  <c r="J39" i="58" s="1"/>
  <c r="F39" i="58" s="1"/>
  <c r="L39" i="58"/>
  <c r="I39" i="58" s="1"/>
  <c r="E39" i="58" s="1"/>
  <c r="M38" i="58"/>
  <c r="J38" i="58" s="1"/>
  <c r="F38" i="58" s="1"/>
  <c r="L38" i="58"/>
  <c r="I38" i="58" s="1"/>
  <c r="E38" i="58" s="1"/>
  <c r="M37" i="58"/>
  <c r="J37" i="58" s="1"/>
  <c r="L37" i="58"/>
  <c r="I37" i="58" s="1"/>
  <c r="E74" i="58" s="1"/>
  <c r="M36" i="58"/>
  <c r="J36" i="58" s="1"/>
  <c r="F73" i="58" s="1"/>
  <c r="L36" i="58"/>
  <c r="I36" i="58" s="1"/>
  <c r="M35" i="58"/>
  <c r="J35" i="58" s="1"/>
  <c r="F35" i="58" s="1"/>
  <c r="L35" i="58"/>
  <c r="I35" i="58" s="1"/>
  <c r="E35" i="58" s="1"/>
  <c r="M34" i="58"/>
  <c r="J34" i="58" s="1"/>
  <c r="F34" i="58" s="1"/>
  <c r="L34" i="58"/>
  <c r="I34" i="58" s="1"/>
  <c r="E34" i="58" s="1"/>
  <c r="M33" i="58"/>
  <c r="J33" i="58" s="1"/>
  <c r="F33" i="58" s="1"/>
  <c r="L33" i="58"/>
  <c r="I33" i="58" s="1"/>
  <c r="E33" i="58" s="1"/>
  <c r="S32" i="58"/>
  <c r="M32" i="58"/>
  <c r="J32" i="58" s="1"/>
  <c r="F32" i="58" s="1"/>
  <c r="L32" i="58"/>
  <c r="I32" i="58" s="1"/>
  <c r="E32" i="58" s="1"/>
  <c r="M31" i="58"/>
  <c r="J31" i="58" s="1"/>
  <c r="F31" i="58" s="1"/>
  <c r="L31" i="58"/>
  <c r="I31" i="58" s="1"/>
  <c r="E31" i="58" s="1"/>
  <c r="M30" i="58"/>
  <c r="J30" i="58" s="1"/>
  <c r="F30" i="58" s="1"/>
  <c r="L30" i="58"/>
  <c r="I30" i="58" s="1"/>
  <c r="E30" i="58" s="1"/>
  <c r="M29" i="58"/>
  <c r="J29" i="58" s="1"/>
  <c r="F29" i="58" s="1"/>
  <c r="L29" i="58"/>
  <c r="I29" i="58" s="1"/>
  <c r="E29" i="58" s="1"/>
  <c r="M28" i="58"/>
  <c r="J28" i="58" s="1"/>
  <c r="L28" i="58"/>
  <c r="I28" i="58" s="1"/>
  <c r="M27" i="58"/>
  <c r="J27" i="58" s="1"/>
  <c r="F27" i="58" s="1"/>
  <c r="L27" i="58"/>
  <c r="I27" i="58" s="1"/>
  <c r="E27" i="58" s="1"/>
  <c r="M26" i="58"/>
  <c r="J26" i="58" s="1"/>
  <c r="F26" i="58" s="1"/>
  <c r="L26" i="58"/>
  <c r="I26" i="58" s="1"/>
  <c r="E26" i="58" s="1"/>
  <c r="M25" i="58"/>
  <c r="J25" i="58" s="1"/>
  <c r="F25" i="58" s="1"/>
  <c r="L25" i="58"/>
  <c r="I25" i="58" s="1"/>
  <c r="E25" i="58" s="1"/>
  <c r="M24" i="58"/>
  <c r="J24" i="58" s="1"/>
  <c r="F24" i="58" s="1"/>
  <c r="L24" i="58"/>
  <c r="I24" i="58" s="1"/>
  <c r="E24" i="58" s="1"/>
  <c r="M23" i="58"/>
  <c r="J23" i="58" s="1"/>
  <c r="F23" i="58" s="1"/>
  <c r="L23" i="58"/>
  <c r="I23" i="58" s="1"/>
  <c r="E23" i="58" s="1"/>
  <c r="M22" i="58"/>
  <c r="J22" i="58" s="1"/>
  <c r="F22" i="58" s="1"/>
  <c r="L22" i="58"/>
  <c r="I22" i="58" s="1"/>
  <c r="E22" i="58" s="1"/>
  <c r="M21" i="58"/>
  <c r="J21" i="58" s="1"/>
  <c r="F21" i="58" s="1"/>
  <c r="L21" i="58"/>
  <c r="I21" i="58" s="1"/>
  <c r="E21" i="58" s="1"/>
  <c r="M20" i="58"/>
  <c r="J20" i="58" s="1"/>
  <c r="F20" i="58" s="1"/>
  <c r="L20" i="58"/>
  <c r="I20" i="58" s="1"/>
  <c r="E20" i="58" s="1"/>
  <c r="M19" i="58"/>
  <c r="J19" i="58" s="1"/>
  <c r="F19" i="58" s="1"/>
  <c r="L19" i="58"/>
  <c r="I19" i="58" s="1"/>
  <c r="E19" i="58" s="1"/>
  <c r="M18" i="58"/>
  <c r="J18" i="58" s="1"/>
  <c r="L18" i="58"/>
  <c r="I18" i="58" s="1"/>
  <c r="M17" i="58"/>
  <c r="J17" i="58" s="1"/>
  <c r="F17" i="58" s="1"/>
  <c r="L17" i="58"/>
  <c r="I17" i="58" s="1"/>
  <c r="E17" i="58" s="1"/>
  <c r="M16" i="58"/>
  <c r="J16" i="58" s="1"/>
  <c r="F16" i="58" s="1"/>
  <c r="L16" i="58"/>
  <c r="I16" i="58" s="1"/>
  <c r="E16" i="58" s="1"/>
  <c r="M15" i="58"/>
  <c r="J15" i="58" s="1"/>
  <c r="F15" i="58" s="1"/>
  <c r="L15" i="58"/>
  <c r="I15" i="58" s="1"/>
  <c r="E15" i="58" s="1"/>
  <c r="M14" i="58"/>
  <c r="J14" i="58" s="1"/>
  <c r="L14" i="58"/>
  <c r="I14" i="58" s="1"/>
  <c r="M13" i="58"/>
  <c r="J13" i="58" s="1"/>
  <c r="F13" i="58" s="1"/>
  <c r="L13" i="58"/>
  <c r="I13" i="58" s="1"/>
  <c r="E13" i="58" s="1"/>
  <c r="M12" i="58"/>
  <c r="J12" i="58" s="1"/>
  <c r="F12" i="58" s="1"/>
  <c r="L12" i="58"/>
  <c r="I12" i="58" s="1"/>
  <c r="E12" i="58" s="1"/>
  <c r="M11" i="58"/>
  <c r="J11" i="58" s="1"/>
  <c r="F11" i="58" s="1"/>
  <c r="L11" i="58"/>
  <c r="I11" i="58" s="1"/>
  <c r="E11" i="58" s="1"/>
  <c r="M10" i="58"/>
  <c r="J10" i="58" s="1"/>
  <c r="L10" i="58"/>
  <c r="I10" i="58" s="1"/>
  <c r="M9" i="58"/>
  <c r="J9" i="58" s="1"/>
  <c r="F9" i="58" s="1"/>
  <c r="L9" i="58"/>
  <c r="I9" i="58" s="1"/>
  <c r="E9" i="58" s="1"/>
  <c r="M8" i="58"/>
  <c r="J8" i="58" s="1"/>
  <c r="F8" i="58" s="1"/>
  <c r="L8" i="58"/>
  <c r="I8" i="58" s="1"/>
  <c r="E8" i="58" s="1"/>
  <c r="M7" i="58"/>
  <c r="J7" i="58" s="1"/>
  <c r="L7" i="58"/>
  <c r="I7" i="58" s="1"/>
  <c r="M6" i="58"/>
  <c r="J6" i="58" s="1"/>
  <c r="F6" i="58" s="1"/>
  <c r="L6" i="58"/>
  <c r="I6" i="58" s="1"/>
  <c r="E6" i="58" s="1"/>
  <c r="M5" i="58"/>
  <c r="J5" i="58" s="1"/>
  <c r="F5" i="58" s="1"/>
  <c r="L5" i="58"/>
  <c r="I5" i="58" s="1"/>
  <c r="E5" i="58" s="1"/>
  <c r="M4" i="58"/>
  <c r="J4" i="58" s="1"/>
  <c r="F4" i="58" s="1"/>
  <c r="L4" i="58"/>
  <c r="I4" i="58" s="1"/>
  <c r="E4" i="58" s="1"/>
  <c r="I7" i="59" l="1"/>
  <c r="E7" i="59" s="1"/>
  <c r="I9" i="59"/>
  <c r="E9" i="59" s="1"/>
  <c r="I13" i="59"/>
  <c r="E13" i="59" s="1"/>
  <c r="I17" i="59"/>
  <c r="E17" i="59" s="1"/>
  <c r="I21" i="59"/>
  <c r="E21" i="59" s="1"/>
  <c r="I25" i="59"/>
  <c r="E25" i="59" s="1"/>
  <c r="I37" i="59"/>
  <c r="E37" i="59" s="1"/>
  <c r="I47" i="59"/>
  <c r="E47" i="59" s="1"/>
  <c r="I49" i="59"/>
  <c r="E49" i="59" s="1"/>
  <c r="J54" i="59"/>
  <c r="F54" i="59" s="1"/>
  <c r="J56" i="59"/>
  <c r="F56" i="59" s="1"/>
  <c r="J5" i="59"/>
  <c r="F5" i="59" s="1"/>
  <c r="J7" i="59"/>
  <c r="F7" i="59" s="1"/>
  <c r="J9" i="59"/>
  <c r="F9" i="59" s="1"/>
  <c r="J13" i="59"/>
  <c r="F13" i="59" s="1"/>
  <c r="J17" i="59"/>
  <c r="F17" i="59" s="1"/>
  <c r="J21" i="59"/>
  <c r="F21" i="59" s="1"/>
  <c r="J25" i="59"/>
  <c r="F25" i="59" s="1"/>
  <c r="J32" i="59"/>
  <c r="F32" i="59" s="1"/>
  <c r="J35" i="59"/>
  <c r="F35" i="59" s="1"/>
  <c r="J39" i="59"/>
  <c r="F76" i="59" s="1"/>
  <c r="J41" i="59"/>
  <c r="F41" i="59" s="1"/>
  <c r="J45" i="59"/>
  <c r="F77" i="59" s="1"/>
  <c r="J47" i="59"/>
  <c r="F47" i="59" s="1"/>
  <c r="J49" i="59"/>
  <c r="F49" i="59" s="1"/>
  <c r="I6" i="59"/>
  <c r="E6" i="59" s="1"/>
  <c r="I10" i="59"/>
  <c r="E10" i="59" s="1"/>
  <c r="I12" i="59"/>
  <c r="E12" i="59" s="1"/>
  <c r="I14" i="59"/>
  <c r="E14" i="59" s="1"/>
  <c r="I16" i="59"/>
  <c r="E16" i="59" s="1"/>
  <c r="I18" i="59"/>
  <c r="E18" i="59" s="1"/>
  <c r="I20" i="59"/>
  <c r="E20" i="59" s="1"/>
  <c r="I22" i="59"/>
  <c r="E22" i="59" s="1"/>
  <c r="I24" i="59"/>
  <c r="E24" i="59" s="1"/>
  <c r="I26" i="59"/>
  <c r="E26" i="59" s="1"/>
  <c r="I28" i="59"/>
  <c r="E28" i="59" s="1"/>
  <c r="I31" i="59"/>
  <c r="E31" i="59" s="1"/>
  <c r="J34" i="59"/>
  <c r="F34" i="59" s="1"/>
  <c r="I36" i="59"/>
  <c r="E36" i="59" s="1"/>
  <c r="I38" i="59"/>
  <c r="E38" i="59" s="1"/>
  <c r="I40" i="59"/>
  <c r="E40" i="59" s="1"/>
  <c r="I42" i="59"/>
  <c r="E42" i="59" s="1"/>
  <c r="I44" i="59"/>
  <c r="E44" i="59" s="1"/>
  <c r="I46" i="59"/>
  <c r="E46" i="59" s="1"/>
  <c r="I48" i="59"/>
  <c r="E48" i="59" s="1"/>
  <c r="I50" i="59"/>
  <c r="E50" i="59" s="1"/>
  <c r="J53" i="59"/>
  <c r="F53" i="59" s="1"/>
  <c r="J57" i="59"/>
  <c r="F57" i="59" s="1"/>
  <c r="I63" i="59"/>
  <c r="E63" i="59" s="1"/>
  <c r="I65" i="59"/>
  <c r="E65" i="59" s="1"/>
  <c r="I5" i="59"/>
  <c r="E5" i="59" s="1"/>
  <c r="I15" i="59"/>
  <c r="E72" i="59" s="1"/>
  <c r="I19" i="59"/>
  <c r="E19" i="59" s="1"/>
  <c r="I23" i="59"/>
  <c r="E23" i="59" s="1"/>
  <c r="I27" i="59"/>
  <c r="E27" i="59" s="1"/>
  <c r="I30" i="59"/>
  <c r="E30" i="59" s="1"/>
  <c r="I32" i="59"/>
  <c r="E32" i="59" s="1"/>
  <c r="I35" i="59"/>
  <c r="E35" i="59" s="1"/>
  <c r="I41" i="59"/>
  <c r="E41" i="59" s="1"/>
  <c r="I43" i="59"/>
  <c r="E43" i="59" s="1"/>
  <c r="I60" i="59"/>
  <c r="E60" i="59" s="1"/>
  <c r="I62" i="59"/>
  <c r="E62" i="59" s="1"/>
  <c r="I66" i="59"/>
  <c r="E66" i="59" s="1"/>
  <c r="J15" i="59"/>
  <c r="F72" i="59" s="1"/>
  <c r="J19" i="59"/>
  <c r="F73" i="59" s="1"/>
  <c r="J23" i="59"/>
  <c r="F23" i="59" s="1"/>
  <c r="J27" i="59"/>
  <c r="F27" i="59" s="1"/>
  <c r="J30" i="59"/>
  <c r="F30" i="59" s="1"/>
  <c r="I34" i="59"/>
  <c r="E34" i="59" s="1"/>
  <c r="J37" i="59"/>
  <c r="F37" i="59" s="1"/>
  <c r="J43" i="59"/>
  <c r="F43" i="59" s="1"/>
  <c r="I57" i="59"/>
  <c r="E57" i="59" s="1"/>
  <c r="J60" i="59"/>
  <c r="F60" i="59" s="1"/>
  <c r="J62" i="59"/>
  <c r="F62" i="59" s="1"/>
  <c r="J66" i="59"/>
  <c r="F66" i="59" s="1"/>
  <c r="J6" i="59"/>
  <c r="F6" i="59" s="1"/>
  <c r="J8" i="59"/>
  <c r="F71" i="59" s="1"/>
  <c r="J10" i="59"/>
  <c r="F10" i="59" s="1"/>
  <c r="J12" i="59"/>
  <c r="F12" i="59" s="1"/>
  <c r="J14" i="59"/>
  <c r="F14" i="59" s="1"/>
  <c r="J16" i="59"/>
  <c r="F16" i="59" s="1"/>
  <c r="J18" i="59"/>
  <c r="F18" i="59" s="1"/>
  <c r="J20" i="59"/>
  <c r="F20" i="59" s="1"/>
  <c r="J22" i="59"/>
  <c r="F22" i="59" s="1"/>
  <c r="J24" i="59"/>
  <c r="F24" i="59" s="1"/>
  <c r="J26" i="59"/>
  <c r="F26" i="59" s="1"/>
  <c r="J28" i="59"/>
  <c r="F28" i="59" s="1"/>
  <c r="J31" i="59"/>
  <c r="F31" i="59" s="1"/>
  <c r="I33" i="59"/>
  <c r="E33" i="59" s="1"/>
  <c r="J36" i="59"/>
  <c r="F36" i="59" s="1"/>
  <c r="J40" i="59"/>
  <c r="F40" i="59" s="1"/>
  <c r="J42" i="59"/>
  <c r="F42" i="59" s="1"/>
  <c r="J44" i="59"/>
  <c r="F44" i="59" s="1"/>
  <c r="J46" i="59"/>
  <c r="F46" i="59" s="1"/>
  <c r="J48" i="59"/>
  <c r="F48" i="59" s="1"/>
  <c r="J50" i="59"/>
  <c r="F50" i="59" s="1"/>
  <c r="I54" i="59"/>
  <c r="E54" i="59" s="1"/>
  <c r="I56" i="59"/>
  <c r="E56" i="59" s="1"/>
  <c r="J59" i="59"/>
  <c r="F59" i="59" s="1"/>
  <c r="J63" i="59"/>
  <c r="F63" i="59" s="1"/>
  <c r="J65" i="59"/>
  <c r="F65" i="59" s="1"/>
  <c r="M76" i="59"/>
  <c r="J76" i="59" s="1"/>
  <c r="M75" i="59"/>
  <c r="J75" i="59" s="1"/>
  <c r="M74" i="59"/>
  <c r="J74" i="59" s="1"/>
  <c r="F19" i="59"/>
  <c r="M72" i="59"/>
  <c r="J72" i="59" s="1"/>
  <c r="M71" i="59"/>
  <c r="J71" i="59" s="1"/>
  <c r="F8" i="59"/>
  <c r="M73" i="59"/>
  <c r="J73" i="59" s="1"/>
  <c r="F75" i="59"/>
  <c r="F38" i="59"/>
  <c r="E8" i="59"/>
  <c r="E71" i="59"/>
  <c r="E77" i="59"/>
  <c r="E45" i="59"/>
  <c r="E76" i="59"/>
  <c r="E39" i="59"/>
  <c r="E73" i="59"/>
  <c r="L77" i="59"/>
  <c r="I77" i="59" s="1"/>
  <c r="F39" i="59"/>
  <c r="L71" i="58"/>
  <c r="I71" i="58" s="1"/>
  <c r="L75" i="58"/>
  <c r="I75" i="58" s="1"/>
  <c r="M69" i="58"/>
  <c r="J69" i="58" s="1"/>
  <c r="M74" i="58"/>
  <c r="J74" i="58" s="1"/>
  <c r="M70" i="58"/>
  <c r="J70" i="58" s="1"/>
  <c r="M73" i="58"/>
  <c r="J73" i="58" s="1"/>
  <c r="E71" i="58"/>
  <c r="E18" i="58"/>
  <c r="E69" i="58"/>
  <c r="E7" i="58"/>
  <c r="L72" i="58"/>
  <c r="I72" i="58" s="1"/>
  <c r="E70" i="58"/>
  <c r="E14" i="58"/>
  <c r="F14" i="58"/>
  <c r="F70" i="58"/>
  <c r="F28" i="58"/>
  <c r="F72" i="58"/>
  <c r="E36" i="58"/>
  <c r="E73" i="58"/>
  <c r="F7" i="58"/>
  <c r="F69" i="58"/>
  <c r="F18" i="58"/>
  <c r="F71" i="58"/>
  <c r="E28" i="58"/>
  <c r="E72" i="58"/>
  <c r="F36" i="58"/>
  <c r="F74" i="58"/>
  <c r="F37" i="58"/>
  <c r="E37" i="58"/>
  <c r="E43" i="58"/>
  <c r="F75" i="58"/>
  <c r="E74" i="59" l="1"/>
  <c r="F45" i="59"/>
  <c r="F15" i="59"/>
  <c r="E75" i="59"/>
  <c r="F74" i="59"/>
  <c r="E15" i="59"/>
</calcChain>
</file>

<file path=xl/sharedStrings.xml><?xml version="1.0" encoding="utf-8"?>
<sst xmlns="http://schemas.openxmlformats.org/spreadsheetml/2006/main" count="304" uniqueCount="77">
  <si>
    <t>POMETINA 10 dm3</t>
  </si>
  <si>
    <t>C</t>
  </si>
  <si>
    <t>NOVOFÉRTIL</t>
  </si>
  <si>
    <t>SUSTRATO ORGÁNICO 5 dm3</t>
  </si>
  <si>
    <t>SUSTRATO ORGÁNICO 10 dm3</t>
  </si>
  <si>
    <t>SUSTRATO ORGÁNICO 25 dm3</t>
  </si>
  <si>
    <t>SUSTRATO ORGÁNICO 50 dm3</t>
  </si>
  <si>
    <t>SOIL MIX 5 dm3</t>
  </si>
  <si>
    <t>SOIL MIX 10 dm3</t>
  </si>
  <si>
    <t>SOIL MIX 25 dm3</t>
  </si>
  <si>
    <t>SOIL MIX 50 dm3</t>
  </si>
  <si>
    <t>COMPOST ORGÁNICO 10 dm3</t>
  </si>
  <si>
    <t>COMPOST ORGÁNICO 5 dm3</t>
  </si>
  <si>
    <t>COMPOST ORGÁNICO 25 dm3</t>
  </si>
  <si>
    <t>COMPOST ORGÁNICO 50 dm3</t>
  </si>
  <si>
    <t>COMPOST DE SIEMBRA 50 dm3</t>
  </si>
  <si>
    <t>RESACA DE RÍO 10 dm3</t>
  </si>
  <si>
    <t>RESACA DE RÍO 5 dm3</t>
  </si>
  <si>
    <t>RESACA DE RÍO 25 dm3</t>
  </si>
  <si>
    <t>FOSFATO DIAMÓNICO 1/2 kg</t>
  </si>
  <si>
    <t>SULFATO DE HIERRO 1/2 kg</t>
  </si>
  <si>
    <t>HARINA DE HUESO 1/2 kg</t>
  </si>
  <si>
    <t>ÚREA 1/2 kg</t>
  </si>
  <si>
    <t>TRIPLE 15 1/2 kg</t>
  </si>
  <si>
    <t>SUST. PARA CACTUS Y SUCULETAS 5dm3</t>
  </si>
  <si>
    <t>SUST. PARA ORQUIDEAS 5dm3</t>
  </si>
  <si>
    <t>ENMIENDA ÁCIDA 5 dm3</t>
  </si>
  <si>
    <t>ENMIENDA ÁCIDA 25 dm3</t>
  </si>
  <si>
    <t>MANTILLO 5 dm3</t>
  </si>
  <si>
    <t>MANTILLO 25 dm3</t>
  </si>
  <si>
    <t>POMETINA 5 dm3</t>
  </si>
  <si>
    <t>LOMBRICOMPUESTO 2 dm3</t>
  </si>
  <si>
    <t>LOMBRICOMPUESTO 5 dm3</t>
  </si>
  <si>
    <t>LOMBRICOMPUESTO 25 dm3</t>
  </si>
  <si>
    <t>PERLITA FINA 5 dm3</t>
  </si>
  <si>
    <t>PERLITA FINA 10 dm3</t>
  </si>
  <si>
    <t>PERLITA FINA 125 dm3</t>
  </si>
  <si>
    <t>PERLITA GRUESA 5 dm3</t>
  </si>
  <si>
    <t>PERLITA GRUESA 125 dm3</t>
  </si>
  <si>
    <t>PERLITA GRUESA 10 dm3</t>
  </si>
  <si>
    <t>TURBA 5 dm3</t>
  </si>
  <si>
    <t>TURBA 10 dm3</t>
  </si>
  <si>
    <t>TURBA 125 dm3</t>
  </si>
  <si>
    <t>CORTEZAS 15 dm3</t>
  </si>
  <si>
    <t>CORTEZAS 30 dm3</t>
  </si>
  <si>
    <t>CORTEZAS 75 dm3</t>
  </si>
  <si>
    <t>VERMICULITAS 5 dm3</t>
  </si>
  <si>
    <t>VERMICULITAS 10 dm3</t>
  </si>
  <si>
    <t>VERMICULITAS 125 dm3</t>
  </si>
  <si>
    <t>HUERTAS 25 dm3</t>
  </si>
  <si>
    <t>HUERTAS 50 dm3</t>
  </si>
  <si>
    <t>FOSFATO DIAMÓNICO 1 kg</t>
  </si>
  <si>
    <t>FOSFATO DIAMÓNICO 50 kg</t>
  </si>
  <si>
    <t>SULFATO DE HIERRO 1 kg</t>
  </si>
  <si>
    <t>SULFATO DE HIERRO 50 kg</t>
  </si>
  <si>
    <t>HARINA DE HUESO 1 kg</t>
  </si>
  <si>
    <t>HARINA DE HUESO 50 kg</t>
  </si>
  <si>
    <t>ÚREA 1 kg</t>
  </si>
  <si>
    <t>ÚREA 50 kg</t>
  </si>
  <si>
    <t>TRIPLE 15 1 kg</t>
  </si>
  <si>
    <t>TRIPLE 15 50 kg</t>
  </si>
  <si>
    <t>Consultar</t>
  </si>
  <si>
    <t>Lista de Precios1</t>
  </si>
  <si>
    <t>Lista de Precios2</t>
  </si>
  <si>
    <t>SUST. ESPECIAL p/ TERRAZAS VERDES</t>
  </si>
  <si>
    <t>NOVOFERTIL PRODUCTOS QUÍMICOS</t>
  </si>
  <si>
    <t>Lista de Precios3</t>
  </si>
  <si>
    <t>lista 141223</t>
  </si>
  <si>
    <t>lista050524</t>
  </si>
  <si>
    <t>PINOCHA 5 dm3</t>
  </si>
  <si>
    <t>PINOCHA 25 dm3</t>
  </si>
  <si>
    <t>POMETINA 50 dm3</t>
  </si>
  <si>
    <t>lista201024</t>
  </si>
  <si>
    <t>MMM291124</t>
  </si>
  <si>
    <t>MMM070125</t>
  </si>
  <si>
    <t>listaN1Enero2025</t>
  </si>
  <si>
    <t>COMPOST DE SIEMBRA 75 dm3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</si>
</sst>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"/>
    <numFmt numFmtId="165" formatCode="_-* #,##0.00\ &quot;€&quot;_-;\-* #,##0.00\ &quot;€&quot;_-;_-* &quot;-&quot;??\ &quot;€&quot;_-;_-@_-"/>
  </numFmts>
  <fonts count="23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4"/>
      <color theme="3" tint="-0.249977111117893"/>
      <name val="Arial"/>
      <family val="2"/>
    </font>
    <font>
      <sz val="14"/>
      <color theme="3" tint="-0.249977111117893"/>
      <name val="Arial"/>
      <family val="2"/>
    </font>
    <font>
      <b/>
      <sz val="16"/>
      <color theme="3" tint="-0.249977111117893"/>
      <name val="Arial Black"/>
      <family val="2"/>
    </font>
    <font>
      <sz val="16"/>
      <color theme="5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6"/>
      <color theme="8" tint="0.39997558519241921"/>
      <name val="Calibri"/>
      <family val="2"/>
      <scheme val="minor"/>
    </font>
    <font>
      <sz val="12"/>
      <color theme="3" tint="-0.249977111117893"/>
      <name val="Arial"/>
      <family val="2"/>
    </font>
    <font>
      <sz val="11"/>
      <color theme="7" tint="-0.499984740745262"/>
      <name val="Calibri"/>
      <family val="2"/>
      <scheme val="minor"/>
    </font>
    <font>
      <sz val="16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7" fillId="0" borderId="0" applyFont="0" applyFill="0" applyBorder="0" applyAlignment="0" applyProtection="0"/>
  </cellStyleXfs>
  <cellXfs count="12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/>
    <xf numFmtId="2" fontId="2" fillId="0" borderId="0" xfId="0" applyNumberFormat="1" applyFont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3" xfId="0" applyBorder="1"/>
    <xf numFmtId="164" fontId="4" fillId="3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4" fillId="0" borderId="4" xfId="0" applyNumberFormat="1" applyFont="1" applyBorder="1" applyAlignment="1">
      <alignment vertical="center"/>
    </xf>
    <xf numFmtId="1" fontId="4" fillId="3" borderId="4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0" fillId="0" borderId="0" xfId="0" applyNumberFormat="1"/>
    <xf numFmtId="0" fontId="4" fillId="0" borderId="5" xfId="0" applyFont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1" fontId="4" fillId="3" borderId="5" xfId="0" applyNumberFormat="1" applyFont="1" applyFill="1" applyBorder="1" applyAlignment="1">
      <alignment vertical="center"/>
    </xf>
    <xf numFmtId="1" fontId="3" fillId="0" borderId="7" xfId="0" applyNumberFormat="1" applyFont="1" applyBorder="1" applyAlignment="1">
      <alignment vertical="center"/>
    </xf>
    <xf numFmtId="0" fontId="1" fillId="0" borderId="1" xfId="0" applyFon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0" fontId="4" fillId="0" borderId="10" xfId="0" applyFont="1" applyBorder="1" applyAlignment="1">
      <alignment vertical="center"/>
    </xf>
    <xf numFmtId="164" fontId="4" fillId="0" borderId="11" xfId="0" applyNumberFormat="1" applyFont="1" applyBorder="1" applyAlignment="1">
      <alignment vertical="center"/>
    </xf>
    <xf numFmtId="1" fontId="4" fillId="3" borderId="12" xfId="0" applyNumberFormat="1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164" fontId="4" fillId="0" borderId="14" xfId="0" applyNumberFormat="1" applyFont="1" applyBorder="1" applyAlignment="1">
      <alignment vertical="center"/>
    </xf>
    <xf numFmtId="1" fontId="4" fillId="3" borderId="15" xfId="0" applyNumberFormat="1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1" fontId="4" fillId="3" borderId="17" xfId="0" applyNumberFormat="1" applyFont="1" applyFill="1" applyBorder="1" applyAlignment="1">
      <alignment vertical="center"/>
    </xf>
    <xf numFmtId="0" fontId="4" fillId="0" borderId="18" xfId="0" applyFont="1" applyBorder="1" applyAlignment="1">
      <alignment vertical="center"/>
    </xf>
    <xf numFmtId="164" fontId="4" fillId="0" borderId="19" xfId="0" applyNumberFormat="1" applyFont="1" applyBorder="1" applyAlignment="1">
      <alignment vertical="center"/>
    </xf>
    <xf numFmtId="1" fontId="4" fillId="3" borderId="20" xfId="0" applyNumberFormat="1" applyFont="1" applyFill="1" applyBorder="1" applyAlignment="1">
      <alignment vertical="center"/>
    </xf>
    <xf numFmtId="164" fontId="4" fillId="3" borderId="11" xfId="0" applyNumberFormat="1" applyFont="1" applyFill="1" applyBorder="1" applyAlignment="1">
      <alignment horizontal="center" vertical="center"/>
    </xf>
    <xf numFmtId="164" fontId="4" fillId="3" borderId="12" xfId="0" applyNumberFormat="1" applyFont="1" applyFill="1" applyBorder="1" applyAlignment="1">
      <alignment vertical="center"/>
    </xf>
    <xf numFmtId="9" fontId="0" fillId="0" borderId="2" xfId="0" applyNumberFormat="1" applyBorder="1" applyAlignment="1">
      <alignment horizontal="center"/>
    </xf>
    <xf numFmtId="0" fontId="8" fillId="0" borderId="0" xfId="0" applyFont="1"/>
    <xf numFmtId="0" fontId="10" fillId="0" borderId="0" xfId="0" applyFont="1"/>
    <xf numFmtId="14" fontId="11" fillId="0" borderId="0" xfId="0" applyNumberFormat="1" applyFont="1"/>
    <xf numFmtId="9" fontId="11" fillId="0" borderId="2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14" fontId="10" fillId="0" borderId="0" xfId="0" applyNumberFormat="1" applyFont="1"/>
    <xf numFmtId="9" fontId="10" fillId="0" borderId="2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/>
    <xf numFmtId="14" fontId="8" fillId="0" borderId="0" xfId="0" applyNumberFormat="1" applyFont="1"/>
    <xf numFmtId="9" fontId="8" fillId="0" borderId="2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Continuous" vertical="center"/>
    </xf>
    <xf numFmtId="0" fontId="5" fillId="4" borderId="9" xfId="0" applyFont="1" applyFill="1" applyBorder="1" applyAlignment="1">
      <alignment horizontal="centerContinuous" vertical="center"/>
    </xf>
    <xf numFmtId="0" fontId="5" fillId="4" borderId="7" xfId="0" applyFont="1" applyFill="1" applyBorder="1" applyAlignment="1">
      <alignment horizontal="centerContinuous" vertical="center"/>
    </xf>
    <xf numFmtId="0" fontId="12" fillId="0" borderId="0" xfId="0" applyFont="1"/>
    <xf numFmtId="14" fontId="12" fillId="0" borderId="0" xfId="0" applyNumberFormat="1" applyFont="1"/>
    <xf numFmtId="9" fontId="12" fillId="0" borderId="2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0" xfId="0" applyFont="1"/>
    <xf numFmtId="164" fontId="14" fillId="0" borderId="19" xfId="0" applyNumberFormat="1" applyFont="1" applyBorder="1" applyAlignment="1">
      <alignment vertical="center"/>
    </xf>
    <xf numFmtId="14" fontId="15" fillId="0" borderId="0" xfId="0" applyNumberFormat="1" applyFont="1"/>
    <xf numFmtId="9" fontId="15" fillId="0" borderId="2" xfId="0" applyNumberFormat="1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4" fillId="0" borderId="21" xfId="0" applyFont="1" applyBorder="1" applyAlignment="1">
      <alignment vertical="center"/>
    </xf>
    <xf numFmtId="164" fontId="4" fillId="0" borderId="22" xfId="0" applyNumberFormat="1" applyFont="1" applyBorder="1" applyAlignment="1">
      <alignment vertical="center"/>
    </xf>
    <xf numFmtId="1" fontId="4" fillId="3" borderId="23" xfId="0" applyNumberFormat="1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8" fillId="0" borderId="0" xfId="0" applyFont="1"/>
    <xf numFmtId="0" fontId="19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" fontId="4" fillId="5" borderId="1" xfId="0" applyNumberFormat="1" applyFont="1" applyFill="1" applyBorder="1" applyAlignment="1">
      <alignment vertical="center"/>
    </xf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1" fontId="3" fillId="0" borderId="28" xfId="0" applyNumberFormat="1" applyFont="1" applyBorder="1" applyAlignment="1">
      <alignment vertical="center"/>
    </xf>
    <xf numFmtId="164" fontId="4" fillId="5" borderId="1" xfId="0" applyNumberFormat="1" applyFont="1" applyFill="1" applyBorder="1" applyAlignment="1">
      <alignment vertical="center"/>
    </xf>
    <xf numFmtId="0" fontId="4" fillId="5" borderId="24" xfId="0" applyFont="1" applyFill="1" applyBorder="1" applyAlignment="1">
      <alignment vertical="center"/>
    </xf>
    <xf numFmtId="0" fontId="4" fillId="5" borderId="25" xfId="0" applyFont="1" applyFill="1" applyBorder="1" applyAlignment="1">
      <alignment vertical="center"/>
    </xf>
    <xf numFmtId="164" fontId="4" fillId="5" borderId="25" xfId="0" applyNumberFormat="1" applyFont="1" applyFill="1" applyBorder="1" applyAlignment="1">
      <alignment vertical="center"/>
    </xf>
    <xf numFmtId="1" fontId="4" fillId="5" borderId="25" xfId="0" applyNumberFormat="1" applyFont="1" applyFill="1" applyBorder="1" applyAlignment="1">
      <alignment vertical="center"/>
    </xf>
    <xf numFmtId="1" fontId="4" fillId="5" borderId="26" xfId="0" applyNumberFormat="1" applyFont="1" applyFill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0" fillId="6" borderId="0" xfId="0" applyFont="1" applyFill="1"/>
    <xf numFmtId="14" fontId="20" fillId="6" borderId="0" xfId="0" applyNumberFormat="1" applyFont="1" applyFill="1"/>
    <xf numFmtId="9" fontId="20" fillId="6" borderId="2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21" fillId="6" borderId="0" xfId="0" applyFont="1" applyFill="1"/>
    <xf numFmtId="164" fontId="4" fillId="0" borderId="31" xfId="0" applyNumberFormat="1" applyFont="1" applyBorder="1" applyAlignment="1">
      <alignment vertical="center"/>
    </xf>
    <xf numFmtId="164" fontId="4" fillId="0" borderId="32" xfId="0" applyNumberFormat="1" applyFont="1" applyBorder="1" applyAlignment="1">
      <alignment vertical="center"/>
    </xf>
    <xf numFmtId="164" fontId="4" fillId="0" borderId="33" xfId="0" applyNumberFormat="1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21" fillId="6" borderId="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4" fontId="22" fillId="0" borderId="0" xfId="0" applyNumberFormat="1" applyFont="1" applyAlignment="1">
      <alignment vertic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colors>
    <mruColors>
      <color rgb="FFFAF7BE"/>
      <color rgb="FFE8F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C1:W75"/>
  <sheetViews>
    <sheetView topLeftCell="C1" workbookViewId="0">
      <selection activeCell="O75" sqref="O75"/>
    </sheetView>
  </sheetViews>
  <sheetFormatPr baseColWidth="10" defaultRowHeight="14.4" x14ac:dyDescent="0.3"/>
  <cols>
    <col min="3" max="3" width="1.6640625" customWidth="1"/>
    <col min="4" max="4" width="58.109375" customWidth="1"/>
    <col min="5" max="6" width="12.6640625" customWidth="1"/>
    <col min="7" max="7" width="1.6640625" customWidth="1"/>
    <col min="8" max="8" width="3.6640625" style="13" hidden="1" customWidth="1"/>
    <col min="9" max="10" width="11.5546875" hidden="1" customWidth="1"/>
    <col min="11" max="11" width="3.6640625" hidden="1" customWidth="1"/>
    <col min="12" max="13" width="11.5546875" hidden="1" customWidth="1"/>
    <col min="14" max="14" width="3.6640625" hidden="1" customWidth="1"/>
    <col min="15" max="15" width="11.5546875" style="72" customWidth="1"/>
    <col min="16" max="16" width="11.5546875" style="61" customWidth="1"/>
    <col min="17" max="17" width="11.5546875" style="44" customWidth="1"/>
    <col min="18" max="18" width="11.5546875" style="45" customWidth="1"/>
    <col min="19" max="24" width="11.5546875" customWidth="1"/>
  </cols>
  <sheetData>
    <row r="1" spans="3:23" ht="15" x14ac:dyDescent="0.25">
      <c r="O1" s="72" t="s">
        <v>67</v>
      </c>
    </row>
    <row r="2" spans="3:23" ht="15.75" thickBot="1" x14ac:dyDescent="0.3">
      <c r="O2" s="68">
        <v>45296</v>
      </c>
      <c r="P2" s="62">
        <v>45274</v>
      </c>
      <c r="Q2" s="53">
        <v>45261</v>
      </c>
      <c r="R2" s="49">
        <v>45248</v>
      </c>
      <c r="S2" s="46">
        <v>45231</v>
      </c>
      <c r="T2" s="22">
        <v>45155</v>
      </c>
    </row>
    <row r="3" spans="3:23" ht="25.8" thickBot="1" x14ac:dyDescent="0.4">
      <c r="C3" s="98" t="s">
        <v>2</v>
      </c>
      <c r="D3" s="99"/>
      <c r="E3" s="99"/>
      <c r="F3" s="99"/>
      <c r="G3" s="26"/>
      <c r="H3" s="27"/>
      <c r="I3" s="9"/>
      <c r="J3" s="9"/>
      <c r="K3" s="2"/>
      <c r="L3" s="2">
        <v>2</v>
      </c>
      <c r="M3" s="3">
        <v>1.3</v>
      </c>
      <c r="O3" s="69"/>
      <c r="P3" s="63"/>
      <c r="Q3" s="54"/>
      <c r="R3" s="50"/>
      <c r="S3" s="47">
        <v>0.25</v>
      </c>
      <c r="T3" s="43">
        <v>0.25</v>
      </c>
      <c r="U3" s="29" t="s">
        <v>66</v>
      </c>
      <c r="V3" s="29" t="s">
        <v>63</v>
      </c>
      <c r="W3" s="28" t="s">
        <v>62</v>
      </c>
    </row>
    <row r="4" spans="3:23" ht="21" x14ac:dyDescent="0.4">
      <c r="C4" s="21"/>
      <c r="D4" s="33" t="s">
        <v>3</v>
      </c>
      <c r="E4" s="34">
        <f t="shared" ref="E4:F9" si="0">I4</f>
        <v>860</v>
      </c>
      <c r="F4" s="35">
        <f t="shared" si="0"/>
        <v>560</v>
      </c>
      <c r="G4" s="19"/>
      <c r="H4" s="27"/>
      <c r="I4" s="12">
        <f>MROUND(L4+4.7,10)</f>
        <v>860</v>
      </c>
      <c r="J4" s="12">
        <f>MROUND(M4+4.7,10)</f>
        <v>560</v>
      </c>
      <c r="K4" s="11"/>
      <c r="L4" s="6">
        <f>O4*2</f>
        <v>860</v>
      </c>
      <c r="M4" s="8">
        <f>O4*1.3</f>
        <v>559</v>
      </c>
      <c r="N4" s="10"/>
      <c r="O4" s="70">
        <v>430</v>
      </c>
      <c r="P4" s="64">
        <v>430</v>
      </c>
      <c r="Q4" s="55">
        <v>307</v>
      </c>
      <c r="R4" s="51">
        <v>269</v>
      </c>
      <c r="S4" s="48">
        <v>251</v>
      </c>
      <c r="T4" s="4">
        <v>242.5</v>
      </c>
      <c r="U4" s="4">
        <v>194</v>
      </c>
      <c r="V4" s="4">
        <v>175</v>
      </c>
      <c r="W4" s="7">
        <v>159</v>
      </c>
    </row>
    <row r="5" spans="3:23" ht="21" x14ac:dyDescent="0.4">
      <c r="C5" s="21"/>
      <c r="D5" s="36" t="s">
        <v>4</v>
      </c>
      <c r="E5" s="17">
        <f t="shared" si="0"/>
        <v>1450</v>
      </c>
      <c r="F5" s="37">
        <f t="shared" si="0"/>
        <v>940</v>
      </c>
      <c r="G5" s="19"/>
      <c r="H5" s="27"/>
      <c r="I5" s="12">
        <f t="shared" ref="I5:J48" si="1">MROUND(L5+4.7,10)</f>
        <v>1450</v>
      </c>
      <c r="J5" s="12">
        <f t="shared" si="1"/>
        <v>940</v>
      </c>
      <c r="K5" s="11"/>
      <c r="L5" s="6">
        <f t="shared" ref="L5:L68" si="2">O5*2</f>
        <v>1442</v>
      </c>
      <c r="M5" s="8">
        <f t="shared" ref="M5:M68" si="3">O5*1.3</f>
        <v>937.30000000000007</v>
      </c>
      <c r="N5" s="10"/>
      <c r="O5" s="70">
        <v>721</v>
      </c>
      <c r="P5" s="64">
        <v>721</v>
      </c>
      <c r="Q5" s="55">
        <v>515</v>
      </c>
      <c r="R5" s="51">
        <v>452</v>
      </c>
      <c r="S5" s="48">
        <v>422</v>
      </c>
      <c r="T5" s="4">
        <v>407.5</v>
      </c>
      <c r="U5" s="4">
        <v>326</v>
      </c>
      <c r="V5" s="4">
        <v>294</v>
      </c>
      <c r="W5" s="7">
        <v>277</v>
      </c>
    </row>
    <row r="6" spans="3:23" ht="21" x14ac:dyDescent="0.4">
      <c r="C6" s="21"/>
      <c r="D6" s="36" t="s">
        <v>5</v>
      </c>
      <c r="E6" s="17">
        <f t="shared" si="0"/>
        <v>2620</v>
      </c>
      <c r="F6" s="37">
        <f t="shared" si="0"/>
        <v>1710</v>
      </c>
      <c r="G6" s="19"/>
      <c r="H6" s="27"/>
      <c r="I6" s="12">
        <f t="shared" si="1"/>
        <v>2620</v>
      </c>
      <c r="J6" s="12">
        <f t="shared" si="1"/>
        <v>1710</v>
      </c>
      <c r="K6" s="11"/>
      <c r="L6" s="6">
        <f t="shared" si="2"/>
        <v>2618</v>
      </c>
      <c r="M6" s="8">
        <f t="shared" si="3"/>
        <v>1701.7</v>
      </c>
      <c r="N6" s="10"/>
      <c r="O6" s="70">
        <v>1309</v>
      </c>
      <c r="P6" s="64">
        <v>1309</v>
      </c>
      <c r="Q6" s="55">
        <v>935</v>
      </c>
      <c r="R6" s="51">
        <v>820</v>
      </c>
      <c r="S6" s="48">
        <v>766</v>
      </c>
      <c r="T6" s="4">
        <v>721.25</v>
      </c>
      <c r="U6" s="4">
        <v>577</v>
      </c>
      <c r="V6" s="4">
        <v>520</v>
      </c>
      <c r="W6" s="7">
        <v>491</v>
      </c>
    </row>
    <row r="7" spans="3:23" ht="21.6" thickBot="1" x14ac:dyDescent="0.45">
      <c r="C7" s="21"/>
      <c r="D7" s="38" t="s">
        <v>6</v>
      </c>
      <c r="E7" s="39">
        <f t="shared" si="0"/>
        <v>4900</v>
      </c>
      <c r="F7" s="40">
        <f t="shared" si="0"/>
        <v>3190</v>
      </c>
      <c r="G7" s="19"/>
      <c r="H7" s="27"/>
      <c r="I7" s="12">
        <f t="shared" si="1"/>
        <v>4900</v>
      </c>
      <c r="J7" s="12">
        <f t="shared" si="1"/>
        <v>3190</v>
      </c>
      <c r="K7" s="11"/>
      <c r="L7" s="6">
        <f t="shared" si="2"/>
        <v>4894</v>
      </c>
      <c r="M7" s="8">
        <f t="shared" si="3"/>
        <v>3181.1</v>
      </c>
      <c r="N7" s="10"/>
      <c r="O7" s="71">
        <v>2447</v>
      </c>
      <c r="P7" s="65">
        <v>2447</v>
      </c>
      <c r="Q7" s="57">
        <v>2447</v>
      </c>
      <c r="R7" s="51">
        <v>1533</v>
      </c>
      <c r="S7" s="48">
        <v>1433</v>
      </c>
      <c r="T7" s="4">
        <v>1385</v>
      </c>
      <c r="U7" s="4">
        <v>1108</v>
      </c>
      <c r="V7" s="4">
        <v>998</v>
      </c>
      <c r="W7" s="7">
        <v>942</v>
      </c>
    </row>
    <row r="8" spans="3:23" ht="21.75" thickBot="1" x14ac:dyDescent="0.4">
      <c r="C8" s="21"/>
      <c r="D8" s="30" t="s">
        <v>24</v>
      </c>
      <c r="E8" s="31">
        <f t="shared" si="0"/>
        <v>1190</v>
      </c>
      <c r="F8" s="32">
        <f t="shared" si="0"/>
        <v>770</v>
      </c>
      <c r="G8" s="19"/>
      <c r="H8" s="27"/>
      <c r="I8" s="12">
        <f t="shared" si="1"/>
        <v>1190</v>
      </c>
      <c r="J8" s="12">
        <f t="shared" si="1"/>
        <v>770</v>
      </c>
      <c r="K8" s="11"/>
      <c r="L8" s="6">
        <f t="shared" si="2"/>
        <v>1184</v>
      </c>
      <c r="M8" s="8">
        <f t="shared" si="3"/>
        <v>769.6</v>
      </c>
      <c r="N8" s="10"/>
      <c r="O8" s="70">
        <v>592</v>
      </c>
      <c r="P8" s="64">
        <v>592</v>
      </c>
      <c r="Q8" s="55">
        <v>423</v>
      </c>
      <c r="R8" s="51">
        <v>371</v>
      </c>
      <c r="S8" s="48">
        <v>340</v>
      </c>
      <c r="T8" s="4">
        <v>335</v>
      </c>
      <c r="U8" s="4">
        <v>268</v>
      </c>
      <c r="V8" s="4">
        <v>241</v>
      </c>
      <c r="W8" s="7">
        <v>223</v>
      </c>
    </row>
    <row r="9" spans="3:23" ht="21.75" thickBot="1" x14ac:dyDescent="0.4">
      <c r="C9" s="21"/>
      <c r="D9" s="30" t="s">
        <v>25</v>
      </c>
      <c r="E9" s="31">
        <f t="shared" si="0"/>
        <v>2050</v>
      </c>
      <c r="F9" s="32">
        <f t="shared" si="0"/>
        <v>1340</v>
      </c>
      <c r="G9" s="19"/>
      <c r="H9" s="27"/>
      <c r="I9" s="12">
        <f t="shared" si="1"/>
        <v>2050</v>
      </c>
      <c r="J9" s="12">
        <f t="shared" si="1"/>
        <v>1340</v>
      </c>
      <c r="K9" s="11"/>
      <c r="L9" s="6">
        <f t="shared" si="2"/>
        <v>2050</v>
      </c>
      <c r="M9" s="8">
        <f t="shared" si="3"/>
        <v>1332.5</v>
      </c>
      <c r="N9" s="10"/>
      <c r="O9" s="70">
        <v>1025</v>
      </c>
      <c r="P9" s="64">
        <v>1025</v>
      </c>
      <c r="Q9" s="55">
        <v>732</v>
      </c>
      <c r="R9" s="51">
        <v>642</v>
      </c>
      <c r="S9" s="48">
        <v>589</v>
      </c>
      <c r="T9" s="4">
        <v>568.75</v>
      </c>
      <c r="U9" s="4">
        <v>455</v>
      </c>
      <c r="V9" s="4">
        <v>403</v>
      </c>
      <c r="W9" s="7">
        <v>377</v>
      </c>
    </row>
    <row r="10" spans="3:23" ht="21.75" thickBot="1" x14ac:dyDescent="0.4">
      <c r="C10" s="21"/>
      <c r="D10" s="30" t="s">
        <v>64</v>
      </c>
      <c r="E10" s="41" t="s">
        <v>61</v>
      </c>
      <c r="F10" s="42"/>
      <c r="G10" s="20"/>
      <c r="H10" s="27"/>
      <c r="I10" s="12">
        <f t="shared" si="1"/>
        <v>0</v>
      </c>
      <c r="J10" s="12">
        <f t="shared" si="1"/>
        <v>0</v>
      </c>
      <c r="K10" s="11"/>
      <c r="L10" s="6">
        <f t="shared" si="2"/>
        <v>0</v>
      </c>
      <c r="M10" s="8">
        <f t="shared" si="3"/>
        <v>0</v>
      </c>
      <c r="N10" s="10"/>
      <c r="O10" s="70"/>
      <c r="P10" s="64"/>
      <c r="Q10" s="55"/>
      <c r="R10" s="51"/>
      <c r="S10" s="48"/>
      <c r="T10" s="4" t="e">
        <v>#VALUE!</v>
      </c>
      <c r="U10" s="4" t="s">
        <v>1</v>
      </c>
      <c r="V10" s="4" t="s">
        <v>1</v>
      </c>
      <c r="W10" s="7" t="s">
        <v>1</v>
      </c>
    </row>
    <row r="11" spans="3:23" ht="21" x14ac:dyDescent="0.35">
      <c r="C11" s="21"/>
      <c r="D11" s="33" t="s">
        <v>7</v>
      </c>
      <c r="E11" s="34">
        <f t="shared" ref="E11:F48" si="4">I11</f>
        <v>1620</v>
      </c>
      <c r="F11" s="35">
        <f t="shared" si="4"/>
        <v>1060</v>
      </c>
      <c r="G11" s="19"/>
      <c r="H11" s="27"/>
      <c r="I11" s="12">
        <f t="shared" si="1"/>
        <v>1620</v>
      </c>
      <c r="J11" s="12">
        <f t="shared" si="1"/>
        <v>1060</v>
      </c>
      <c r="K11" s="11"/>
      <c r="L11" s="6">
        <f t="shared" si="2"/>
        <v>1616</v>
      </c>
      <c r="M11" s="8">
        <f t="shared" si="3"/>
        <v>1050.4000000000001</v>
      </c>
      <c r="N11" s="10"/>
      <c r="O11" s="70">
        <v>808</v>
      </c>
      <c r="P11" s="64">
        <v>808</v>
      </c>
      <c r="Q11" s="55">
        <v>577</v>
      </c>
      <c r="R11" s="51">
        <v>506</v>
      </c>
      <c r="S11" s="48">
        <v>473</v>
      </c>
      <c r="T11" s="4">
        <v>462.5</v>
      </c>
      <c r="U11" s="4">
        <v>370</v>
      </c>
      <c r="V11" s="4">
        <v>318</v>
      </c>
      <c r="W11" s="7">
        <v>287</v>
      </c>
    </row>
    <row r="12" spans="3:23" ht="21" x14ac:dyDescent="0.35">
      <c r="C12" s="21"/>
      <c r="D12" s="36" t="s">
        <v>8</v>
      </c>
      <c r="E12" s="17">
        <f t="shared" si="4"/>
        <v>2960</v>
      </c>
      <c r="F12" s="37">
        <f t="shared" si="4"/>
        <v>1930</v>
      </c>
      <c r="G12" s="19"/>
      <c r="H12" s="27"/>
      <c r="I12" s="12">
        <f t="shared" si="1"/>
        <v>2960</v>
      </c>
      <c r="J12" s="12">
        <f t="shared" si="1"/>
        <v>1930</v>
      </c>
      <c r="K12" s="11"/>
      <c r="L12" s="6">
        <f t="shared" si="2"/>
        <v>2956</v>
      </c>
      <c r="M12" s="8">
        <f t="shared" si="3"/>
        <v>1921.4</v>
      </c>
      <c r="N12" s="10"/>
      <c r="O12" s="70">
        <v>1478</v>
      </c>
      <c r="P12" s="64">
        <v>1478</v>
      </c>
      <c r="Q12" s="55">
        <v>1056</v>
      </c>
      <c r="R12" s="51">
        <v>926</v>
      </c>
      <c r="S12" s="48">
        <v>865</v>
      </c>
      <c r="T12" s="4">
        <v>843.75</v>
      </c>
      <c r="U12" s="4">
        <v>675</v>
      </c>
      <c r="V12" s="4">
        <v>582</v>
      </c>
      <c r="W12" s="7">
        <v>544</v>
      </c>
    </row>
    <row r="13" spans="3:23" ht="21" x14ac:dyDescent="0.35">
      <c r="C13" s="21"/>
      <c r="D13" s="36" t="s">
        <v>9</v>
      </c>
      <c r="E13" s="17">
        <f t="shared" si="4"/>
        <v>5160</v>
      </c>
      <c r="F13" s="37">
        <f t="shared" si="4"/>
        <v>3350</v>
      </c>
      <c r="G13" s="19"/>
      <c r="H13" s="27"/>
      <c r="I13" s="12">
        <f t="shared" si="1"/>
        <v>5160</v>
      </c>
      <c r="J13" s="12">
        <f t="shared" si="1"/>
        <v>3350</v>
      </c>
      <c r="K13" s="11"/>
      <c r="L13" s="6">
        <f t="shared" si="2"/>
        <v>5154</v>
      </c>
      <c r="M13" s="8">
        <f t="shared" si="3"/>
        <v>3350.1</v>
      </c>
      <c r="N13" s="10"/>
      <c r="O13" s="70">
        <v>2577</v>
      </c>
      <c r="P13" s="64">
        <v>2577</v>
      </c>
      <c r="Q13" s="55">
        <v>1841</v>
      </c>
      <c r="R13" s="51">
        <v>1615</v>
      </c>
      <c r="S13" s="48">
        <v>1508</v>
      </c>
      <c r="T13" s="4">
        <v>1471.25</v>
      </c>
      <c r="U13" s="4">
        <v>1177</v>
      </c>
      <c r="V13" s="4">
        <v>1015</v>
      </c>
      <c r="W13" s="7">
        <v>947</v>
      </c>
    </row>
    <row r="14" spans="3:23" ht="21.75" thickBot="1" x14ac:dyDescent="0.4">
      <c r="C14" s="21"/>
      <c r="D14" s="38" t="s">
        <v>10</v>
      </c>
      <c r="E14" s="39">
        <f t="shared" si="4"/>
        <v>9720</v>
      </c>
      <c r="F14" s="40">
        <f t="shared" si="4"/>
        <v>6320</v>
      </c>
      <c r="G14" s="19"/>
      <c r="H14" s="5"/>
      <c r="I14" s="12">
        <f t="shared" si="1"/>
        <v>9720</v>
      </c>
      <c r="J14" s="12">
        <f t="shared" si="1"/>
        <v>6320</v>
      </c>
      <c r="K14" s="11"/>
      <c r="L14" s="6">
        <f t="shared" si="2"/>
        <v>9714</v>
      </c>
      <c r="M14" s="8">
        <f t="shared" si="3"/>
        <v>6314.1</v>
      </c>
      <c r="N14" s="10"/>
      <c r="O14" s="71">
        <v>4857</v>
      </c>
      <c r="P14" s="65">
        <v>4857</v>
      </c>
      <c r="Q14" s="57">
        <v>4857</v>
      </c>
      <c r="R14" s="51">
        <v>3043</v>
      </c>
      <c r="S14" s="48">
        <v>2844</v>
      </c>
      <c r="T14" s="4">
        <v>2775</v>
      </c>
      <c r="U14" s="4">
        <v>2220</v>
      </c>
      <c r="V14" s="4">
        <v>1915</v>
      </c>
      <c r="W14" s="7">
        <v>1790</v>
      </c>
    </row>
    <row r="15" spans="3:23" ht="21" x14ac:dyDescent="0.4">
      <c r="C15" s="21"/>
      <c r="D15" s="33" t="s">
        <v>12</v>
      </c>
      <c r="E15" s="34">
        <f t="shared" si="4"/>
        <v>1060</v>
      </c>
      <c r="F15" s="35">
        <f t="shared" si="4"/>
        <v>690</v>
      </c>
      <c r="G15" s="19"/>
      <c r="H15" s="27"/>
      <c r="I15" s="12">
        <f t="shared" si="1"/>
        <v>1060</v>
      </c>
      <c r="J15" s="12">
        <f t="shared" si="1"/>
        <v>690</v>
      </c>
      <c r="K15" s="11"/>
      <c r="L15" s="6">
        <f t="shared" si="2"/>
        <v>1056</v>
      </c>
      <c r="M15" s="8">
        <f t="shared" si="3"/>
        <v>686.4</v>
      </c>
      <c r="N15" s="10"/>
      <c r="O15" s="70">
        <v>528</v>
      </c>
      <c r="P15" s="64">
        <v>528</v>
      </c>
      <c r="Q15" s="55">
        <v>377</v>
      </c>
      <c r="R15" s="51">
        <v>331</v>
      </c>
      <c r="S15" s="48">
        <v>309</v>
      </c>
      <c r="T15" s="4">
        <v>303.75</v>
      </c>
      <c r="U15" s="4">
        <v>243</v>
      </c>
      <c r="V15" s="4">
        <v>219</v>
      </c>
      <c r="W15" s="7">
        <v>204</v>
      </c>
    </row>
    <row r="16" spans="3:23" ht="21" x14ac:dyDescent="0.4">
      <c r="C16" s="21"/>
      <c r="D16" s="36" t="s">
        <v>11</v>
      </c>
      <c r="E16" s="17">
        <f t="shared" si="4"/>
        <v>1810</v>
      </c>
      <c r="F16" s="37">
        <f t="shared" si="4"/>
        <v>1180</v>
      </c>
      <c r="G16" s="19"/>
      <c r="H16" s="5"/>
      <c r="I16" s="12">
        <f t="shared" si="1"/>
        <v>1810</v>
      </c>
      <c r="J16" s="12">
        <f t="shared" si="1"/>
        <v>1180</v>
      </c>
      <c r="K16" s="11"/>
      <c r="L16" s="6">
        <f t="shared" si="2"/>
        <v>1808</v>
      </c>
      <c r="M16" s="8">
        <f t="shared" si="3"/>
        <v>1175.2</v>
      </c>
      <c r="N16" s="10"/>
      <c r="O16" s="70">
        <v>904</v>
      </c>
      <c r="P16" s="64">
        <v>904</v>
      </c>
      <c r="Q16" s="55">
        <v>646</v>
      </c>
      <c r="R16" s="51">
        <v>567</v>
      </c>
      <c r="S16" s="48">
        <v>530</v>
      </c>
      <c r="T16" s="4">
        <v>512.5</v>
      </c>
      <c r="U16" s="4">
        <v>410</v>
      </c>
      <c r="V16" s="4">
        <v>370</v>
      </c>
      <c r="W16" s="7">
        <v>344</v>
      </c>
    </row>
    <row r="17" spans="3:23" ht="21" x14ac:dyDescent="0.4">
      <c r="C17" s="21"/>
      <c r="D17" s="36" t="s">
        <v>13</v>
      </c>
      <c r="E17" s="17">
        <f t="shared" si="4"/>
        <v>3520</v>
      </c>
      <c r="F17" s="37">
        <f t="shared" si="4"/>
        <v>2290</v>
      </c>
      <c r="G17" s="19"/>
      <c r="H17" s="5"/>
      <c r="I17" s="12">
        <f t="shared" si="1"/>
        <v>3520</v>
      </c>
      <c r="J17" s="12">
        <f t="shared" si="1"/>
        <v>2290</v>
      </c>
      <c r="K17" s="11"/>
      <c r="L17" s="6">
        <f t="shared" si="2"/>
        <v>3512</v>
      </c>
      <c r="M17" s="8">
        <f t="shared" si="3"/>
        <v>2282.8000000000002</v>
      </c>
      <c r="N17" s="10"/>
      <c r="O17" s="70">
        <v>1756</v>
      </c>
      <c r="P17" s="64">
        <v>1756</v>
      </c>
      <c r="Q17" s="55">
        <v>1254</v>
      </c>
      <c r="R17" s="51">
        <v>1100</v>
      </c>
      <c r="S17" s="48">
        <v>1028</v>
      </c>
      <c r="T17" s="4">
        <v>993.75</v>
      </c>
      <c r="U17" s="4">
        <v>795</v>
      </c>
      <c r="V17" s="4">
        <v>716</v>
      </c>
      <c r="W17" s="7">
        <v>664</v>
      </c>
    </row>
    <row r="18" spans="3:23" ht="21.6" thickBot="1" x14ac:dyDescent="0.45">
      <c r="C18" s="21"/>
      <c r="D18" s="38" t="s">
        <v>14</v>
      </c>
      <c r="E18" s="39">
        <f t="shared" si="4"/>
        <v>6600</v>
      </c>
      <c r="F18" s="40">
        <f t="shared" si="4"/>
        <v>4290</v>
      </c>
      <c r="G18" s="19"/>
      <c r="H18" s="5"/>
      <c r="I18" s="12">
        <f t="shared" si="1"/>
        <v>6600</v>
      </c>
      <c r="J18" s="12">
        <f t="shared" si="1"/>
        <v>4290</v>
      </c>
      <c r="K18" s="11"/>
      <c r="L18" s="6">
        <f t="shared" si="2"/>
        <v>6592</v>
      </c>
      <c r="M18" s="8">
        <f t="shared" si="3"/>
        <v>4284.8</v>
      </c>
      <c r="N18" s="10"/>
      <c r="O18" s="71">
        <v>3296</v>
      </c>
      <c r="P18" s="65">
        <v>3296</v>
      </c>
      <c r="Q18" s="57">
        <v>3296</v>
      </c>
      <c r="R18" s="51">
        <v>2065</v>
      </c>
      <c r="S18" s="48">
        <v>1930</v>
      </c>
      <c r="T18" s="4">
        <v>1882.5</v>
      </c>
      <c r="U18" s="4">
        <v>1506</v>
      </c>
      <c r="V18" s="4">
        <v>1360</v>
      </c>
      <c r="W18" s="7">
        <v>1266</v>
      </c>
    </row>
    <row r="19" spans="3:23" ht="21.75" thickBot="1" x14ac:dyDescent="0.4">
      <c r="C19" s="21"/>
      <c r="D19" s="30" t="s">
        <v>15</v>
      </c>
      <c r="E19" s="31">
        <f t="shared" si="4"/>
        <v>9720</v>
      </c>
      <c r="F19" s="32">
        <f t="shared" si="4"/>
        <v>6320</v>
      </c>
      <c r="G19" s="19"/>
      <c r="H19" s="27"/>
      <c r="I19" s="12">
        <f t="shared" si="1"/>
        <v>9720</v>
      </c>
      <c r="J19" s="12">
        <f t="shared" si="1"/>
        <v>6320</v>
      </c>
      <c r="K19" s="11"/>
      <c r="L19" s="6">
        <f t="shared" si="2"/>
        <v>9714</v>
      </c>
      <c r="M19" s="8">
        <f t="shared" si="3"/>
        <v>6314.1</v>
      </c>
      <c r="N19" s="10"/>
      <c r="O19" s="70">
        <v>4857</v>
      </c>
      <c r="P19" s="64">
        <v>4857</v>
      </c>
      <c r="Q19" s="55">
        <v>3469</v>
      </c>
      <c r="R19" s="51">
        <v>3043</v>
      </c>
      <c r="S19" s="48">
        <v>2517</v>
      </c>
      <c r="T19" s="4">
        <v>2775</v>
      </c>
      <c r="U19" s="4">
        <v>2220</v>
      </c>
      <c r="V19" s="4">
        <v>1915</v>
      </c>
      <c r="W19" s="7">
        <v>1790</v>
      </c>
    </row>
    <row r="20" spans="3:23" ht="21" x14ac:dyDescent="0.4">
      <c r="C20" s="21"/>
      <c r="D20" s="33" t="s">
        <v>17</v>
      </c>
      <c r="E20" s="34">
        <f t="shared" si="4"/>
        <v>1160</v>
      </c>
      <c r="F20" s="35">
        <f t="shared" si="4"/>
        <v>760</v>
      </c>
      <c r="G20" s="19"/>
      <c r="H20" s="27"/>
      <c r="I20" s="12">
        <f t="shared" si="1"/>
        <v>1160</v>
      </c>
      <c r="J20" s="12">
        <f t="shared" si="1"/>
        <v>760</v>
      </c>
      <c r="K20" s="11"/>
      <c r="L20" s="6">
        <f t="shared" si="2"/>
        <v>1156</v>
      </c>
      <c r="M20" s="8">
        <f t="shared" si="3"/>
        <v>751.4</v>
      </c>
      <c r="N20" s="10"/>
      <c r="O20" s="70">
        <v>578</v>
      </c>
      <c r="P20" s="64">
        <v>578</v>
      </c>
      <c r="Q20" s="55">
        <v>413</v>
      </c>
      <c r="R20" s="51">
        <v>362</v>
      </c>
      <c r="S20" s="48">
        <v>338</v>
      </c>
      <c r="T20" s="4">
        <v>327.5</v>
      </c>
      <c r="U20" s="4">
        <v>262</v>
      </c>
      <c r="V20" s="4">
        <v>234</v>
      </c>
      <c r="W20" s="7">
        <v>215</v>
      </c>
    </row>
    <row r="21" spans="3:23" ht="21" x14ac:dyDescent="0.4">
      <c r="C21" s="21"/>
      <c r="D21" s="36" t="s">
        <v>16</v>
      </c>
      <c r="E21" s="17">
        <f t="shared" si="4"/>
        <v>2100</v>
      </c>
      <c r="F21" s="37">
        <f t="shared" si="4"/>
        <v>1370</v>
      </c>
      <c r="G21" s="19"/>
      <c r="H21" s="27"/>
      <c r="I21" s="12">
        <f t="shared" si="1"/>
        <v>2100</v>
      </c>
      <c r="J21" s="12">
        <f t="shared" si="1"/>
        <v>1370</v>
      </c>
      <c r="K21" s="11"/>
      <c r="L21" s="6">
        <f t="shared" si="2"/>
        <v>2094</v>
      </c>
      <c r="M21" s="8">
        <f t="shared" si="3"/>
        <v>1361.1000000000001</v>
      </c>
      <c r="N21" s="10"/>
      <c r="O21" s="70">
        <v>1047</v>
      </c>
      <c r="P21" s="64">
        <v>1047</v>
      </c>
      <c r="Q21" s="55">
        <v>748</v>
      </c>
      <c r="R21" s="51">
        <v>656</v>
      </c>
      <c r="S21" s="48">
        <v>613</v>
      </c>
      <c r="T21" s="4">
        <v>603.75</v>
      </c>
      <c r="U21" s="4">
        <v>483</v>
      </c>
      <c r="V21" s="4">
        <v>431</v>
      </c>
      <c r="W21" s="7">
        <v>401</v>
      </c>
    </row>
    <row r="22" spans="3:23" ht="21.6" thickBot="1" x14ac:dyDescent="0.45">
      <c r="C22" s="21"/>
      <c r="D22" s="38" t="s">
        <v>18</v>
      </c>
      <c r="E22" s="39">
        <f t="shared" si="4"/>
        <v>4270</v>
      </c>
      <c r="F22" s="40">
        <f t="shared" si="4"/>
        <v>2780</v>
      </c>
      <c r="G22" s="19"/>
      <c r="H22" s="27"/>
      <c r="I22" s="12">
        <f t="shared" si="1"/>
        <v>4270</v>
      </c>
      <c r="J22" s="12">
        <f t="shared" si="1"/>
        <v>2780</v>
      </c>
      <c r="K22" s="11"/>
      <c r="L22" s="6">
        <f t="shared" si="2"/>
        <v>4262</v>
      </c>
      <c r="M22" s="8">
        <f t="shared" si="3"/>
        <v>2770.3</v>
      </c>
      <c r="N22" s="10"/>
      <c r="O22" s="70">
        <v>2131</v>
      </c>
      <c r="P22" s="64">
        <v>2131</v>
      </c>
      <c r="Q22" s="55">
        <v>1522</v>
      </c>
      <c r="R22" s="51">
        <v>1335</v>
      </c>
      <c r="S22" s="48">
        <v>1248</v>
      </c>
      <c r="T22" s="4">
        <v>1067.5</v>
      </c>
      <c r="U22" s="4">
        <v>854</v>
      </c>
      <c r="V22" s="4">
        <v>763</v>
      </c>
      <c r="W22" s="7">
        <v>673</v>
      </c>
    </row>
    <row r="23" spans="3:23" ht="21" x14ac:dyDescent="0.4">
      <c r="C23" s="21"/>
      <c r="D23" s="33" t="s">
        <v>26</v>
      </c>
      <c r="E23" s="34">
        <f t="shared" si="4"/>
        <v>1160</v>
      </c>
      <c r="F23" s="35">
        <f t="shared" si="4"/>
        <v>760</v>
      </c>
      <c r="G23" s="19"/>
      <c r="H23" s="27"/>
      <c r="I23" s="12">
        <f t="shared" si="1"/>
        <v>1160</v>
      </c>
      <c r="J23" s="12">
        <f t="shared" si="1"/>
        <v>760</v>
      </c>
      <c r="K23" s="11"/>
      <c r="L23" s="6">
        <f t="shared" si="2"/>
        <v>1156</v>
      </c>
      <c r="M23" s="8">
        <f t="shared" si="3"/>
        <v>751.4</v>
      </c>
      <c r="N23" s="10"/>
      <c r="O23" s="70">
        <v>578</v>
      </c>
      <c r="P23" s="64">
        <v>578</v>
      </c>
      <c r="Q23" s="55">
        <v>413</v>
      </c>
      <c r="R23" s="51">
        <v>362</v>
      </c>
      <c r="S23" s="48">
        <v>338</v>
      </c>
      <c r="T23" s="4">
        <v>327.5</v>
      </c>
      <c r="U23" s="4">
        <v>262</v>
      </c>
      <c r="V23" s="4">
        <v>234</v>
      </c>
      <c r="W23" s="7">
        <v>210</v>
      </c>
    </row>
    <row r="24" spans="3:23" ht="21.6" thickBot="1" x14ac:dyDescent="0.45">
      <c r="C24" s="21"/>
      <c r="D24" s="38" t="s">
        <v>27</v>
      </c>
      <c r="E24" s="39">
        <f t="shared" si="4"/>
        <v>3740</v>
      </c>
      <c r="F24" s="40">
        <f t="shared" si="4"/>
        <v>2430</v>
      </c>
      <c r="G24" s="19"/>
      <c r="H24" s="27"/>
      <c r="I24" s="12">
        <f t="shared" si="1"/>
        <v>3740</v>
      </c>
      <c r="J24" s="12">
        <f t="shared" si="1"/>
        <v>2430</v>
      </c>
      <c r="K24" s="11"/>
      <c r="L24" s="6">
        <f t="shared" si="2"/>
        <v>3738</v>
      </c>
      <c r="M24" s="8">
        <f t="shared" si="3"/>
        <v>2429.7000000000003</v>
      </c>
      <c r="N24" s="10"/>
      <c r="O24" s="70">
        <v>1869</v>
      </c>
      <c r="P24" s="64">
        <v>1869</v>
      </c>
      <c r="Q24" s="55">
        <v>1335</v>
      </c>
      <c r="R24" s="51">
        <v>1171</v>
      </c>
      <c r="S24" s="48">
        <v>1094</v>
      </c>
      <c r="T24" s="4">
        <v>1067.5</v>
      </c>
      <c r="U24" s="4">
        <v>854</v>
      </c>
      <c r="V24" s="4">
        <v>763</v>
      </c>
      <c r="W24" s="7">
        <v>671</v>
      </c>
    </row>
    <row r="25" spans="3:23" ht="21" x14ac:dyDescent="0.4">
      <c r="C25" s="21"/>
      <c r="D25" s="33" t="s">
        <v>28</v>
      </c>
      <c r="E25" s="34">
        <f t="shared" si="4"/>
        <v>1160</v>
      </c>
      <c r="F25" s="35">
        <f t="shared" si="4"/>
        <v>760</v>
      </c>
      <c r="G25" s="19"/>
      <c r="H25" s="27"/>
      <c r="I25" s="12">
        <f t="shared" si="1"/>
        <v>1160</v>
      </c>
      <c r="J25" s="12">
        <f t="shared" si="1"/>
        <v>760</v>
      </c>
      <c r="K25" s="11"/>
      <c r="L25" s="6">
        <f t="shared" si="2"/>
        <v>1156</v>
      </c>
      <c r="M25" s="8">
        <f t="shared" si="3"/>
        <v>751.4</v>
      </c>
      <c r="N25" s="10"/>
      <c r="O25" s="70">
        <v>578</v>
      </c>
      <c r="P25" s="64">
        <v>578</v>
      </c>
      <c r="Q25" s="55">
        <v>413</v>
      </c>
      <c r="R25" s="51">
        <v>362</v>
      </c>
      <c r="S25" s="48">
        <v>338</v>
      </c>
      <c r="T25" s="4">
        <v>327.5</v>
      </c>
      <c r="U25" s="4">
        <v>262</v>
      </c>
      <c r="V25" s="4">
        <v>234</v>
      </c>
      <c r="W25" s="7">
        <v>210</v>
      </c>
    </row>
    <row r="26" spans="3:23" ht="21.6" thickBot="1" x14ac:dyDescent="0.45">
      <c r="C26" s="21"/>
      <c r="D26" s="38" t="s">
        <v>29</v>
      </c>
      <c r="E26" s="39">
        <f t="shared" si="4"/>
        <v>3740</v>
      </c>
      <c r="F26" s="40">
        <f t="shared" si="4"/>
        <v>2430</v>
      </c>
      <c r="G26" s="19"/>
      <c r="H26" s="27"/>
      <c r="I26" s="12">
        <f t="shared" si="1"/>
        <v>3740</v>
      </c>
      <c r="J26" s="12">
        <f t="shared" si="1"/>
        <v>2430</v>
      </c>
      <c r="K26" s="11"/>
      <c r="L26" s="6">
        <f t="shared" si="2"/>
        <v>3738</v>
      </c>
      <c r="M26" s="8">
        <f t="shared" si="3"/>
        <v>2429.7000000000003</v>
      </c>
      <c r="N26" s="10"/>
      <c r="O26" s="70">
        <v>1869</v>
      </c>
      <c r="P26" s="64">
        <v>1869</v>
      </c>
      <c r="Q26" s="55">
        <v>1335</v>
      </c>
      <c r="R26" s="51">
        <v>1171</v>
      </c>
      <c r="S26" s="48">
        <v>1094</v>
      </c>
      <c r="T26" s="4">
        <v>1067.5</v>
      </c>
      <c r="U26" s="4">
        <v>854</v>
      </c>
      <c r="V26" s="4">
        <v>763</v>
      </c>
      <c r="W26" s="7">
        <v>671</v>
      </c>
    </row>
    <row r="27" spans="3:23" ht="21" x14ac:dyDescent="0.4">
      <c r="C27" s="21"/>
      <c r="D27" s="33" t="s">
        <v>30</v>
      </c>
      <c r="E27" s="34">
        <f t="shared" si="4"/>
        <v>2270</v>
      </c>
      <c r="F27" s="35">
        <f t="shared" si="4"/>
        <v>1480</v>
      </c>
      <c r="G27" s="19"/>
      <c r="H27" s="27"/>
      <c r="I27" s="12">
        <f t="shared" si="1"/>
        <v>2270</v>
      </c>
      <c r="J27" s="12">
        <f t="shared" si="1"/>
        <v>1480</v>
      </c>
      <c r="K27" s="11"/>
      <c r="L27" s="6">
        <f t="shared" si="2"/>
        <v>2262</v>
      </c>
      <c r="M27" s="8">
        <f t="shared" si="3"/>
        <v>1470.3</v>
      </c>
      <c r="N27" s="10"/>
      <c r="O27" s="70">
        <v>1131</v>
      </c>
      <c r="P27" s="64">
        <v>1131</v>
      </c>
      <c r="Q27" s="55">
        <v>808</v>
      </c>
      <c r="R27" s="51">
        <v>709</v>
      </c>
      <c r="S27" s="48">
        <v>663</v>
      </c>
      <c r="T27" s="4">
        <v>703.75</v>
      </c>
      <c r="U27" s="4">
        <v>563</v>
      </c>
      <c r="V27" s="4">
        <v>563</v>
      </c>
      <c r="W27" s="7">
        <v>544</v>
      </c>
    </row>
    <row r="28" spans="3:23" ht="21.6" thickBot="1" x14ac:dyDescent="0.45">
      <c r="C28" s="21"/>
      <c r="D28" s="38" t="s">
        <v>0</v>
      </c>
      <c r="E28" s="39">
        <f t="shared" si="4"/>
        <v>4400</v>
      </c>
      <c r="F28" s="40">
        <f t="shared" si="4"/>
        <v>2860</v>
      </c>
      <c r="G28" s="19"/>
      <c r="H28" s="27"/>
      <c r="I28" s="12">
        <f t="shared" si="1"/>
        <v>4400</v>
      </c>
      <c r="J28" s="12">
        <f t="shared" si="1"/>
        <v>2860</v>
      </c>
      <c r="K28" s="11"/>
      <c r="L28" s="6">
        <f t="shared" si="2"/>
        <v>4394</v>
      </c>
      <c r="M28" s="8">
        <f t="shared" si="3"/>
        <v>2856.1</v>
      </c>
      <c r="N28" s="10"/>
      <c r="O28" s="71">
        <v>2197</v>
      </c>
      <c r="P28" s="65">
        <v>2197</v>
      </c>
      <c r="Q28" s="57">
        <v>2197</v>
      </c>
      <c r="R28" s="51">
        <v>1376</v>
      </c>
      <c r="S28" s="48">
        <v>1286</v>
      </c>
      <c r="T28" s="4">
        <v>1271.25</v>
      </c>
      <c r="U28" s="4">
        <v>1017</v>
      </c>
      <c r="V28" s="4">
        <v>1017</v>
      </c>
      <c r="W28" s="7">
        <v>983</v>
      </c>
    </row>
    <row r="29" spans="3:23" ht="21" x14ac:dyDescent="0.4">
      <c r="C29" s="21"/>
      <c r="D29" s="33" t="s">
        <v>31</v>
      </c>
      <c r="E29" s="34">
        <f t="shared" si="4"/>
        <v>1360</v>
      </c>
      <c r="F29" s="35">
        <f t="shared" si="4"/>
        <v>890</v>
      </c>
      <c r="G29" s="19"/>
      <c r="H29" s="5"/>
      <c r="I29" s="12">
        <f t="shared" si="1"/>
        <v>1360</v>
      </c>
      <c r="J29" s="12">
        <f t="shared" si="1"/>
        <v>890</v>
      </c>
      <c r="K29" s="11"/>
      <c r="L29" s="6">
        <f t="shared" si="2"/>
        <v>1360</v>
      </c>
      <c r="M29" s="8">
        <f t="shared" si="3"/>
        <v>884</v>
      </c>
      <c r="N29" s="10"/>
      <c r="O29" s="70">
        <v>680</v>
      </c>
      <c r="P29" s="64">
        <v>680</v>
      </c>
      <c r="Q29" s="55">
        <v>486</v>
      </c>
      <c r="R29" s="51">
        <v>426</v>
      </c>
      <c r="S29" s="48">
        <v>398</v>
      </c>
      <c r="T29" s="4">
        <v>388.75</v>
      </c>
      <c r="U29" s="4">
        <v>311</v>
      </c>
      <c r="V29" s="4">
        <v>280</v>
      </c>
      <c r="W29" s="7">
        <v>254</v>
      </c>
    </row>
    <row r="30" spans="3:23" ht="21" x14ac:dyDescent="0.4">
      <c r="C30" s="21"/>
      <c r="D30" s="36" t="s">
        <v>32</v>
      </c>
      <c r="E30" s="17">
        <f t="shared" si="4"/>
        <v>2460</v>
      </c>
      <c r="F30" s="37">
        <f t="shared" si="4"/>
        <v>1600</v>
      </c>
      <c r="G30" s="19"/>
      <c r="H30" s="27"/>
      <c r="I30" s="12">
        <f t="shared" si="1"/>
        <v>2460</v>
      </c>
      <c r="J30" s="12">
        <f t="shared" si="1"/>
        <v>1600</v>
      </c>
      <c r="K30" s="11"/>
      <c r="L30" s="6">
        <f t="shared" si="2"/>
        <v>2456</v>
      </c>
      <c r="M30" s="8">
        <f t="shared" si="3"/>
        <v>1596.4</v>
      </c>
      <c r="N30" s="10"/>
      <c r="O30" s="70">
        <v>1228</v>
      </c>
      <c r="P30" s="64">
        <v>1228</v>
      </c>
      <c r="Q30" s="55">
        <v>877</v>
      </c>
      <c r="R30" s="51">
        <v>769</v>
      </c>
      <c r="S30" s="48">
        <v>719</v>
      </c>
      <c r="T30" s="4">
        <v>700</v>
      </c>
      <c r="U30" s="4">
        <v>560</v>
      </c>
      <c r="V30" s="4">
        <v>505</v>
      </c>
      <c r="W30" s="7">
        <v>460</v>
      </c>
    </row>
    <row r="31" spans="3:23" ht="21.6" thickBot="1" x14ac:dyDescent="0.45">
      <c r="C31" s="21"/>
      <c r="D31" s="38" t="s">
        <v>33</v>
      </c>
      <c r="E31" s="39">
        <f t="shared" si="4"/>
        <v>6420</v>
      </c>
      <c r="F31" s="40">
        <f t="shared" si="4"/>
        <v>4170</v>
      </c>
      <c r="G31" s="19"/>
      <c r="H31" s="5"/>
      <c r="I31" s="12">
        <f t="shared" si="1"/>
        <v>6420</v>
      </c>
      <c r="J31" s="12">
        <f t="shared" si="1"/>
        <v>4170</v>
      </c>
      <c r="K31" s="11"/>
      <c r="L31" s="6">
        <f t="shared" si="2"/>
        <v>6412</v>
      </c>
      <c r="M31" s="8">
        <f t="shared" si="3"/>
        <v>4167.8</v>
      </c>
      <c r="N31" s="10"/>
      <c r="O31" s="70">
        <v>3206</v>
      </c>
      <c r="P31" s="64">
        <v>3206</v>
      </c>
      <c r="Q31" s="55">
        <v>2290</v>
      </c>
      <c r="R31" s="51">
        <v>2009</v>
      </c>
      <c r="S31" s="48">
        <v>1878</v>
      </c>
      <c r="T31" s="4">
        <v>1831.25</v>
      </c>
      <c r="U31" s="4">
        <v>1465</v>
      </c>
      <c r="V31" s="4">
        <v>1320</v>
      </c>
      <c r="W31" s="7">
        <v>1210</v>
      </c>
    </row>
    <row r="32" spans="3:23" ht="21" x14ac:dyDescent="0.4">
      <c r="C32" s="21"/>
      <c r="D32" s="33" t="s">
        <v>34</v>
      </c>
      <c r="E32" s="34">
        <f t="shared" si="4"/>
        <v>1270</v>
      </c>
      <c r="F32" s="35">
        <f t="shared" si="4"/>
        <v>830</v>
      </c>
      <c r="G32" s="19"/>
      <c r="H32" s="5"/>
      <c r="I32" s="12">
        <f t="shared" si="1"/>
        <v>1270</v>
      </c>
      <c r="J32" s="12">
        <f t="shared" si="1"/>
        <v>830</v>
      </c>
      <c r="K32" s="11"/>
      <c r="L32" s="6">
        <f t="shared" si="2"/>
        <v>1262</v>
      </c>
      <c r="M32" s="8">
        <f t="shared" si="3"/>
        <v>820.30000000000007</v>
      </c>
      <c r="N32" s="10"/>
      <c r="O32" s="70">
        <v>631</v>
      </c>
      <c r="P32" s="64">
        <v>631</v>
      </c>
      <c r="Q32" s="55">
        <v>451</v>
      </c>
      <c r="R32" s="51">
        <v>396</v>
      </c>
      <c r="S32" s="48">
        <f t="shared" ref="S32" si="5">V32*1.25</f>
        <v>370</v>
      </c>
      <c r="T32" s="4">
        <v>370</v>
      </c>
      <c r="U32" s="4">
        <v>296</v>
      </c>
      <c r="V32" s="4">
        <v>296</v>
      </c>
      <c r="W32" s="7">
        <v>296</v>
      </c>
    </row>
    <row r="33" spans="3:23" ht="21" x14ac:dyDescent="0.4">
      <c r="C33" s="21"/>
      <c r="D33" s="36" t="s">
        <v>35</v>
      </c>
      <c r="E33" s="17">
        <f t="shared" si="4"/>
        <v>2380</v>
      </c>
      <c r="F33" s="37">
        <f t="shared" si="4"/>
        <v>1550</v>
      </c>
      <c r="G33" s="19"/>
      <c r="H33" s="27"/>
      <c r="I33" s="12">
        <f t="shared" si="1"/>
        <v>2380</v>
      </c>
      <c r="J33" s="12">
        <f t="shared" si="1"/>
        <v>1550</v>
      </c>
      <c r="K33" s="11"/>
      <c r="L33" s="6">
        <f t="shared" si="2"/>
        <v>2380</v>
      </c>
      <c r="M33" s="8">
        <f t="shared" si="3"/>
        <v>1547</v>
      </c>
      <c r="N33" s="10"/>
      <c r="O33" s="70">
        <v>1190</v>
      </c>
      <c r="P33" s="64">
        <v>1190</v>
      </c>
      <c r="Q33" s="55">
        <v>850</v>
      </c>
      <c r="R33" s="51">
        <v>746</v>
      </c>
      <c r="S33" s="48">
        <v>697</v>
      </c>
      <c r="T33" s="4">
        <v>685</v>
      </c>
      <c r="U33" s="4">
        <v>548</v>
      </c>
      <c r="V33" s="4">
        <v>548</v>
      </c>
      <c r="W33" s="7">
        <v>548</v>
      </c>
    </row>
    <row r="34" spans="3:23" ht="21.6" thickBot="1" x14ac:dyDescent="0.45">
      <c r="C34" s="21"/>
      <c r="D34" s="38" t="s">
        <v>36</v>
      </c>
      <c r="E34" s="39">
        <f t="shared" si="4"/>
        <v>16030</v>
      </c>
      <c r="F34" s="40">
        <f t="shared" si="4"/>
        <v>10420</v>
      </c>
      <c r="G34" s="19"/>
      <c r="H34" s="27"/>
      <c r="I34" s="12">
        <f t="shared" si="1"/>
        <v>16030</v>
      </c>
      <c r="J34" s="12">
        <f t="shared" si="1"/>
        <v>10420</v>
      </c>
      <c r="K34" s="11"/>
      <c r="L34" s="6">
        <f t="shared" si="2"/>
        <v>16030</v>
      </c>
      <c r="M34" s="8">
        <f t="shared" si="3"/>
        <v>10419.5</v>
      </c>
      <c r="N34" s="10"/>
      <c r="O34" s="70">
        <v>8015</v>
      </c>
      <c r="P34" s="64">
        <v>8015</v>
      </c>
      <c r="Q34" s="55">
        <v>5725</v>
      </c>
      <c r="R34" s="51">
        <v>5022</v>
      </c>
      <c r="S34" s="48">
        <v>4693</v>
      </c>
      <c r="T34" s="4">
        <v>4702.5</v>
      </c>
      <c r="U34" s="4">
        <v>3762</v>
      </c>
      <c r="V34" s="4">
        <v>3762</v>
      </c>
      <c r="W34" s="7">
        <v>3762</v>
      </c>
    </row>
    <row r="35" spans="3:23" ht="21" x14ac:dyDescent="0.4">
      <c r="C35" s="21"/>
      <c r="D35" s="33" t="s">
        <v>37</v>
      </c>
      <c r="E35" s="34">
        <f t="shared" si="4"/>
        <v>1380</v>
      </c>
      <c r="F35" s="35">
        <f t="shared" si="4"/>
        <v>900</v>
      </c>
      <c r="G35" s="19"/>
      <c r="H35" s="27"/>
      <c r="I35" s="12">
        <f t="shared" si="1"/>
        <v>1380</v>
      </c>
      <c r="J35" s="12">
        <f t="shared" si="1"/>
        <v>900</v>
      </c>
      <c r="K35" s="11"/>
      <c r="L35" s="6">
        <f t="shared" si="2"/>
        <v>1372</v>
      </c>
      <c r="M35" s="8">
        <f t="shared" si="3"/>
        <v>891.80000000000007</v>
      </c>
      <c r="N35" s="10"/>
      <c r="O35" s="70">
        <v>686</v>
      </c>
      <c r="P35" s="64">
        <v>686</v>
      </c>
      <c r="Q35" s="55">
        <v>490</v>
      </c>
      <c r="R35" s="51">
        <v>430</v>
      </c>
      <c r="S35" s="48">
        <v>402</v>
      </c>
      <c r="T35" s="4">
        <v>402.5</v>
      </c>
      <c r="U35" s="4">
        <v>322</v>
      </c>
      <c r="V35" s="4">
        <v>322</v>
      </c>
      <c r="W35" s="7">
        <v>322</v>
      </c>
    </row>
    <row r="36" spans="3:23" ht="21" x14ac:dyDescent="0.4">
      <c r="C36" s="21"/>
      <c r="D36" s="36" t="s">
        <v>39</v>
      </c>
      <c r="E36" s="17">
        <f t="shared" si="4"/>
        <v>2560</v>
      </c>
      <c r="F36" s="37">
        <f t="shared" si="4"/>
        <v>1660</v>
      </c>
      <c r="G36" s="19"/>
      <c r="H36" s="27"/>
      <c r="I36" s="12">
        <f t="shared" si="1"/>
        <v>2560</v>
      </c>
      <c r="J36" s="12">
        <f t="shared" si="1"/>
        <v>1660</v>
      </c>
      <c r="K36" s="11"/>
      <c r="L36" s="6">
        <f t="shared" si="2"/>
        <v>2554</v>
      </c>
      <c r="M36" s="8">
        <f t="shared" si="3"/>
        <v>1660.1000000000001</v>
      </c>
      <c r="N36" s="10"/>
      <c r="O36" s="71">
        <v>1277</v>
      </c>
      <c r="P36" s="65">
        <v>1277</v>
      </c>
      <c r="Q36" s="57">
        <v>1277</v>
      </c>
      <c r="R36" s="51">
        <v>800</v>
      </c>
      <c r="S36" s="48">
        <v>748</v>
      </c>
      <c r="T36" s="4">
        <v>743.75</v>
      </c>
      <c r="U36" s="4">
        <v>595</v>
      </c>
      <c r="V36" s="4">
        <v>595</v>
      </c>
      <c r="W36" s="7">
        <v>595</v>
      </c>
    </row>
    <row r="37" spans="3:23" ht="21.6" thickBot="1" x14ac:dyDescent="0.45">
      <c r="C37" s="21"/>
      <c r="D37" s="38" t="s">
        <v>38</v>
      </c>
      <c r="E37" s="39">
        <f t="shared" si="4"/>
        <v>17030</v>
      </c>
      <c r="F37" s="40">
        <f t="shared" si="4"/>
        <v>11070</v>
      </c>
      <c r="G37" s="19"/>
      <c r="H37" s="27"/>
      <c r="I37" s="12">
        <f t="shared" si="1"/>
        <v>17030</v>
      </c>
      <c r="J37" s="12">
        <f t="shared" si="1"/>
        <v>11070</v>
      </c>
      <c r="K37" s="11"/>
      <c r="L37" s="6">
        <f t="shared" si="2"/>
        <v>17030</v>
      </c>
      <c r="M37" s="8">
        <f t="shared" si="3"/>
        <v>11069.5</v>
      </c>
      <c r="N37" s="10"/>
      <c r="O37" s="71">
        <v>8515</v>
      </c>
      <c r="P37" s="65">
        <v>8515</v>
      </c>
      <c r="Q37" s="57">
        <v>8515</v>
      </c>
      <c r="R37" s="51">
        <v>5335</v>
      </c>
      <c r="S37" s="48">
        <v>4986</v>
      </c>
      <c r="T37" s="4">
        <v>4951.25</v>
      </c>
      <c r="U37" s="4">
        <v>3961</v>
      </c>
      <c r="V37" s="4">
        <v>3961</v>
      </c>
      <c r="W37" s="7">
        <v>3961</v>
      </c>
    </row>
    <row r="38" spans="3:23" ht="21" x14ac:dyDescent="0.4">
      <c r="C38" s="21"/>
      <c r="D38" s="33" t="s">
        <v>40</v>
      </c>
      <c r="E38" s="34">
        <f t="shared" si="4"/>
        <v>1530</v>
      </c>
      <c r="F38" s="35">
        <f t="shared" si="4"/>
        <v>1000</v>
      </c>
      <c r="G38" s="19"/>
      <c r="H38" s="27"/>
      <c r="I38" s="12">
        <f t="shared" si="1"/>
        <v>1530</v>
      </c>
      <c r="J38" s="12">
        <f t="shared" si="1"/>
        <v>1000</v>
      </c>
      <c r="K38" s="11"/>
      <c r="L38" s="6">
        <f t="shared" si="2"/>
        <v>1526</v>
      </c>
      <c r="M38" s="8">
        <f t="shared" si="3"/>
        <v>991.9</v>
      </c>
      <c r="N38" s="10"/>
      <c r="O38" s="70">
        <v>763</v>
      </c>
      <c r="P38" s="64">
        <v>763</v>
      </c>
      <c r="Q38" s="55">
        <v>545</v>
      </c>
      <c r="R38" s="51">
        <v>478</v>
      </c>
      <c r="S38" s="48">
        <v>447</v>
      </c>
      <c r="T38" s="4">
        <v>440</v>
      </c>
      <c r="U38" s="4">
        <v>352</v>
      </c>
      <c r="V38" s="4">
        <v>317</v>
      </c>
      <c r="W38" s="7">
        <v>317</v>
      </c>
    </row>
    <row r="39" spans="3:23" ht="21" x14ac:dyDescent="0.4">
      <c r="C39" s="21"/>
      <c r="D39" s="36" t="s">
        <v>41</v>
      </c>
      <c r="E39" s="17">
        <f t="shared" si="4"/>
        <v>2980</v>
      </c>
      <c r="F39" s="37">
        <f t="shared" si="4"/>
        <v>1940</v>
      </c>
      <c r="G39" s="19"/>
      <c r="H39" s="27"/>
      <c r="I39" s="12">
        <f t="shared" si="1"/>
        <v>2980</v>
      </c>
      <c r="J39" s="12">
        <f t="shared" si="1"/>
        <v>1940</v>
      </c>
      <c r="K39" s="11"/>
      <c r="L39" s="6">
        <f t="shared" si="2"/>
        <v>2980</v>
      </c>
      <c r="M39" s="8">
        <f t="shared" si="3"/>
        <v>1937</v>
      </c>
      <c r="N39" s="10"/>
      <c r="O39" s="70">
        <v>1490</v>
      </c>
      <c r="P39" s="64">
        <v>1490</v>
      </c>
      <c r="Q39" s="55">
        <v>1064</v>
      </c>
      <c r="R39" s="51">
        <v>933</v>
      </c>
      <c r="S39" s="48">
        <v>872</v>
      </c>
      <c r="T39" s="4">
        <v>865</v>
      </c>
      <c r="U39" s="4">
        <v>692</v>
      </c>
      <c r="V39" s="4">
        <v>624</v>
      </c>
      <c r="W39" s="7">
        <v>624</v>
      </c>
    </row>
    <row r="40" spans="3:23" ht="21.6" thickBot="1" x14ac:dyDescent="0.45">
      <c r="C40" s="21"/>
      <c r="D40" s="38" t="s">
        <v>42</v>
      </c>
      <c r="E40" s="39">
        <f t="shared" si="4"/>
        <v>18020</v>
      </c>
      <c r="F40" s="40">
        <f t="shared" si="4"/>
        <v>11720</v>
      </c>
      <c r="G40" s="19"/>
      <c r="H40" s="27"/>
      <c r="I40" s="12">
        <f t="shared" si="1"/>
        <v>18020</v>
      </c>
      <c r="J40" s="12">
        <f t="shared" si="1"/>
        <v>11720</v>
      </c>
      <c r="K40" s="11"/>
      <c r="L40" s="6">
        <f t="shared" si="2"/>
        <v>18016</v>
      </c>
      <c r="M40" s="8">
        <f t="shared" si="3"/>
        <v>11710.4</v>
      </c>
      <c r="N40" s="10"/>
      <c r="O40" s="70">
        <v>9008</v>
      </c>
      <c r="P40" s="64">
        <v>9008</v>
      </c>
      <c r="Q40" s="55">
        <v>6434</v>
      </c>
      <c r="R40" s="51">
        <v>5644</v>
      </c>
      <c r="S40" s="48">
        <v>5275</v>
      </c>
      <c r="T40" s="4">
        <v>5285</v>
      </c>
      <c r="U40" s="4">
        <v>4228</v>
      </c>
      <c r="V40" s="4">
        <v>3809</v>
      </c>
      <c r="W40" s="7">
        <v>3809</v>
      </c>
    </row>
    <row r="41" spans="3:23" ht="21" x14ac:dyDescent="0.4">
      <c r="C41" s="21"/>
      <c r="D41" s="33" t="s">
        <v>43</v>
      </c>
      <c r="E41" s="34">
        <f t="shared" si="4"/>
        <v>1550</v>
      </c>
      <c r="F41" s="35">
        <f t="shared" si="4"/>
        <v>1010</v>
      </c>
      <c r="G41" s="19"/>
      <c r="H41" s="27"/>
      <c r="I41" s="12">
        <f t="shared" si="1"/>
        <v>1550</v>
      </c>
      <c r="J41" s="12">
        <f t="shared" si="1"/>
        <v>1010</v>
      </c>
      <c r="K41" s="11"/>
      <c r="L41" s="6">
        <f t="shared" si="2"/>
        <v>1546</v>
      </c>
      <c r="M41" s="8">
        <f t="shared" si="3"/>
        <v>1004.9000000000001</v>
      </c>
      <c r="N41" s="10"/>
      <c r="O41" s="70">
        <v>773</v>
      </c>
      <c r="P41" s="64">
        <v>773</v>
      </c>
      <c r="Q41" s="55">
        <v>552</v>
      </c>
      <c r="R41" s="51">
        <v>484</v>
      </c>
      <c r="S41" s="48">
        <v>452</v>
      </c>
      <c r="T41" s="4">
        <v>446.25</v>
      </c>
      <c r="U41" s="4">
        <v>357</v>
      </c>
      <c r="V41" s="4">
        <v>322</v>
      </c>
      <c r="W41" s="7">
        <v>322</v>
      </c>
    </row>
    <row r="42" spans="3:23" ht="21" x14ac:dyDescent="0.4">
      <c r="C42" s="21"/>
      <c r="D42" s="36" t="s">
        <v>44</v>
      </c>
      <c r="E42" s="17">
        <f t="shared" si="4"/>
        <v>2990</v>
      </c>
      <c r="F42" s="37">
        <f t="shared" si="4"/>
        <v>1950</v>
      </c>
      <c r="G42" s="19"/>
      <c r="H42" s="27"/>
      <c r="I42" s="12">
        <f t="shared" si="1"/>
        <v>2990</v>
      </c>
      <c r="J42" s="12">
        <f t="shared" si="1"/>
        <v>1950</v>
      </c>
      <c r="K42" s="11"/>
      <c r="L42" s="6">
        <f t="shared" si="2"/>
        <v>2988</v>
      </c>
      <c r="M42" s="8">
        <f t="shared" si="3"/>
        <v>1942.2</v>
      </c>
      <c r="N42" s="10"/>
      <c r="O42" s="70">
        <v>1494</v>
      </c>
      <c r="P42" s="64">
        <v>1494</v>
      </c>
      <c r="Q42" s="55">
        <v>1067</v>
      </c>
      <c r="R42" s="51">
        <v>936</v>
      </c>
      <c r="S42" s="48">
        <v>875</v>
      </c>
      <c r="T42" s="4">
        <v>862.5</v>
      </c>
      <c r="U42" s="4">
        <v>690</v>
      </c>
      <c r="V42" s="4">
        <v>622</v>
      </c>
      <c r="W42" s="7">
        <v>622</v>
      </c>
    </row>
    <row r="43" spans="3:23" ht="21.6" thickBot="1" x14ac:dyDescent="0.45">
      <c r="C43" s="21"/>
      <c r="D43" s="38" t="s">
        <v>45</v>
      </c>
      <c r="E43" s="39">
        <f t="shared" si="4"/>
        <v>5540</v>
      </c>
      <c r="F43" s="40">
        <f t="shared" si="4"/>
        <v>3600</v>
      </c>
      <c r="G43" s="19"/>
      <c r="H43" s="5"/>
      <c r="I43" s="12">
        <f t="shared" si="1"/>
        <v>5540</v>
      </c>
      <c r="J43" s="12">
        <f t="shared" si="1"/>
        <v>3600</v>
      </c>
      <c r="K43" s="11"/>
      <c r="L43" s="6">
        <f t="shared" si="2"/>
        <v>5536</v>
      </c>
      <c r="M43" s="8">
        <f t="shared" si="3"/>
        <v>3598.4</v>
      </c>
      <c r="N43" s="10"/>
      <c r="O43" s="71">
        <v>2768</v>
      </c>
      <c r="P43" s="65">
        <v>2768</v>
      </c>
      <c r="Q43" s="57">
        <v>2768</v>
      </c>
      <c r="R43" s="51">
        <v>1734</v>
      </c>
      <c r="S43" s="48">
        <v>1621</v>
      </c>
      <c r="T43" s="4">
        <v>1581.25</v>
      </c>
      <c r="U43" s="4">
        <v>1265</v>
      </c>
      <c r="V43" s="4">
        <v>1140</v>
      </c>
      <c r="W43" s="7">
        <v>1107</v>
      </c>
    </row>
    <row r="44" spans="3:23" ht="21" x14ac:dyDescent="0.4">
      <c r="C44" s="21"/>
      <c r="D44" s="33" t="s">
        <v>46</v>
      </c>
      <c r="E44" s="34">
        <f t="shared" si="4"/>
        <v>5530</v>
      </c>
      <c r="F44" s="35">
        <f t="shared" si="4"/>
        <v>3600</v>
      </c>
      <c r="G44" s="19"/>
      <c r="H44" s="27"/>
      <c r="I44" s="12">
        <f t="shared" si="1"/>
        <v>5530</v>
      </c>
      <c r="J44" s="12">
        <f t="shared" si="1"/>
        <v>3600</v>
      </c>
      <c r="K44" s="11"/>
      <c r="L44" s="6">
        <f t="shared" si="2"/>
        <v>5530</v>
      </c>
      <c r="M44" s="8">
        <f t="shared" si="3"/>
        <v>3594.5</v>
      </c>
      <c r="N44" s="10"/>
      <c r="O44" s="70">
        <v>2765</v>
      </c>
      <c r="P44" s="64">
        <v>2765</v>
      </c>
      <c r="Q44" s="55">
        <v>1975</v>
      </c>
      <c r="R44" s="51">
        <v>1732</v>
      </c>
      <c r="S44" s="48">
        <v>1619</v>
      </c>
      <c r="T44" s="4">
        <v>1622.5</v>
      </c>
      <c r="U44" s="4">
        <v>1298</v>
      </c>
      <c r="V44" s="4">
        <v>577</v>
      </c>
      <c r="W44" s="7">
        <v>577</v>
      </c>
    </row>
    <row r="45" spans="3:23" ht="21" x14ac:dyDescent="0.4">
      <c r="C45" s="21"/>
      <c r="D45" s="36" t="s">
        <v>47</v>
      </c>
      <c r="E45" s="17">
        <f t="shared" si="4"/>
        <v>10740</v>
      </c>
      <c r="F45" s="37">
        <f t="shared" si="4"/>
        <v>6980</v>
      </c>
      <c r="G45" s="19"/>
      <c r="H45" s="5"/>
      <c r="I45" s="12">
        <f t="shared" si="1"/>
        <v>10740</v>
      </c>
      <c r="J45" s="12">
        <f t="shared" si="1"/>
        <v>6980</v>
      </c>
      <c r="K45" s="11"/>
      <c r="L45" s="6">
        <f t="shared" si="2"/>
        <v>10732</v>
      </c>
      <c r="M45" s="8">
        <f t="shared" si="3"/>
        <v>6975.8</v>
      </c>
      <c r="N45" s="10"/>
      <c r="O45" s="70">
        <v>5366</v>
      </c>
      <c r="P45" s="64">
        <v>5366</v>
      </c>
      <c r="Q45" s="55">
        <v>3833</v>
      </c>
      <c r="R45" s="51">
        <v>3362</v>
      </c>
      <c r="S45" s="48">
        <v>3142</v>
      </c>
      <c r="T45" s="4">
        <v>3147.5</v>
      </c>
      <c r="U45" s="4">
        <v>2518</v>
      </c>
      <c r="V45" s="4">
        <v>1179</v>
      </c>
      <c r="W45" s="7">
        <v>1179</v>
      </c>
    </row>
    <row r="46" spans="3:23" ht="21.6" thickBot="1" x14ac:dyDescent="0.45">
      <c r="C46" s="21"/>
      <c r="D46" s="38" t="s">
        <v>48</v>
      </c>
      <c r="E46" s="67">
        <f t="shared" si="4"/>
        <v>124010</v>
      </c>
      <c r="F46" s="40">
        <f t="shared" si="4"/>
        <v>80610</v>
      </c>
      <c r="G46" s="19"/>
      <c r="H46" s="5"/>
      <c r="I46" s="12">
        <f t="shared" si="1"/>
        <v>124010</v>
      </c>
      <c r="J46" s="12">
        <f t="shared" si="1"/>
        <v>80610</v>
      </c>
      <c r="K46" s="11"/>
      <c r="L46" s="6">
        <f t="shared" si="2"/>
        <v>124010</v>
      </c>
      <c r="M46" s="8">
        <f t="shared" si="3"/>
        <v>80606.5</v>
      </c>
      <c r="N46" s="10"/>
      <c r="O46" s="70">
        <v>62005</v>
      </c>
      <c r="P46" s="64">
        <v>62005</v>
      </c>
      <c r="Q46" s="55">
        <v>44289</v>
      </c>
      <c r="R46" s="51">
        <v>38850</v>
      </c>
      <c r="S46" s="48">
        <v>36305</v>
      </c>
      <c r="T46" s="4">
        <v>35125</v>
      </c>
      <c r="U46" s="4">
        <v>28100</v>
      </c>
      <c r="V46" s="4">
        <v>11475</v>
      </c>
      <c r="W46" s="7">
        <v>11475</v>
      </c>
    </row>
    <row r="47" spans="3:23" ht="21" x14ac:dyDescent="0.4">
      <c r="C47" s="21"/>
      <c r="D47" s="33" t="s">
        <v>49</v>
      </c>
      <c r="E47" s="34">
        <f t="shared" si="4"/>
        <v>3760</v>
      </c>
      <c r="F47" s="35">
        <f t="shared" si="4"/>
        <v>2440</v>
      </c>
      <c r="G47" s="19"/>
      <c r="H47" s="27"/>
      <c r="I47" s="12">
        <f t="shared" si="1"/>
        <v>3760</v>
      </c>
      <c r="J47" s="12">
        <f t="shared" si="1"/>
        <v>2440</v>
      </c>
      <c r="K47" s="11"/>
      <c r="L47" s="6">
        <f t="shared" si="2"/>
        <v>3752</v>
      </c>
      <c r="M47" s="8">
        <f t="shared" si="3"/>
        <v>2438.8000000000002</v>
      </c>
      <c r="N47" s="10"/>
      <c r="O47" s="70">
        <v>1876</v>
      </c>
      <c r="P47" s="64">
        <v>1876</v>
      </c>
      <c r="Q47" s="55">
        <v>1340</v>
      </c>
      <c r="R47" s="51">
        <v>1175</v>
      </c>
      <c r="S47" s="48">
        <v>1098</v>
      </c>
      <c r="T47" s="4">
        <v>1071.25</v>
      </c>
      <c r="U47" s="4">
        <v>857</v>
      </c>
      <c r="V47" s="4">
        <v>754</v>
      </c>
      <c r="W47" s="7">
        <v>705</v>
      </c>
    </row>
    <row r="48" spans="3:23" ht="21.6" thickBot="1" x14ac:dyDescent="0.45">
      <c r="C48" s="21"/>
      <c r="D48" s="38" t="s">
        <v>50</v>
      </c>
      <c r="E48" s="39">
        <f t="shared" si="4"/>
        <v>6840</v>
      </c>
      <c r="F48" s="40">
        <f t="shared" si="4"/>
        <v>4450</v>
      </c>
      <c r="G48" s="19"/>
      <c r="H48" s="27"/>
      <c r="I48" s="12">
        <f t="shared" si="1"/>
        <v>6840</v>
      </c>
      <c r="J48" s="12">
        <f t="shared" si="1"/>
        <v>4450</v>
      </c>
      <c r="K48" s="11"/>
      <c r="L48" s="6">
        <f t="shared" si="2"/>
        <v>6832</v>
      </c>
      <c r="M48" s="8">
        <f t="shared" si="3"/>
        <v>4440.8</v>
      </c>
      <c r="N48" s="10"/>
      <c r="O48" s="70">
        <v>3416</v>
      </c>
      <c r="P48" s="64">
        <v>3416</v>
      </c>
      <c r="Q48" s="55">
        <v>2440</v>
      </c>
      <c r="R48" s="51">
        <v>2141</v>
      </c>
      <c r="S48" s="48">
        <v>2001</v>
      </c>
      <c r="T48" s="4">
        <v>1951.25</v>
      </c>
      <c r="U48" s="4">
        <v>1561</v>
      </c>
      <c r="V48" s="4">
        <v>1406</v>
      </c>
      <c r="W48" s="7">
        <v>1290</v>
      </c>
    </row>
    <row r="49" spans="3:23" ht="21" x14ac:dyDescent="0.4">
      <c r="C49" s="21"/>
      <c r="D49" s="21"/>
      <c r="E49" s="20"/>
      <c r="F49" s="19"/>
      <c r="G49" s="19"/>
      <c r="H49" s="27"/>
      <c r="I49" s="12">
        <f t="shared" ref="I49:J75" si="6">MROUND(L49+4.7,10)</f>
        <v>0</v>
      </c>
      <c r="J49" s="12">
        <f t="shared" si="6"/>
        <v>0</v>
      </c>
      <c r="K49" s="11"/>
      <c r="L49" s="6">
        <f t="shared" si="2"/>
        <v>0</v>
      </c>
      <c r="M49" s="8">
        <f t="shared" si="3"/>
        <v>0</v>
      </c>
      <c r="N49" s="10"/>
      <c r="O49" s="70"/>
      <c r="P49" s="64"/>
      <c r="Q49" s="55"/>
      <c r="R49" s="51"/>
      <c r="S49" s="48"/>
      <c r="T49" s="4">
        <v>0</v>
      </c>
      <c r="U49" s="4"/>
      <c r="V49" s="4"/>
      <c r="W49" s="1"/>
    </row>
    <row r="50" spans="3:23" ht="25.5" hidden="1" thickBot="1" x14ac:dyDescent="0.4">
      <c r="C50" s="98" t="s">
        <v>65</v>
      </c>
      <c r="D50" s="99"/>
      <c r="E50" s="99"/>
      <c r="F50" s="99"/>
      <c r="G50" s="26"/>
      <c r="H50" s="5"/>
      <c r="I50" s="12">
        <f t="shared" si="6"/>
        <v>0</v>
      </c>
      <c r="J50" s="12">
        <f t="shared" si="6"/>
        <v>0</v>
      </c>
      <c r="K50" s="11"/>
      <c r="L50" s="6">
        <f t="shared" si="2"/>
        <v>0</v>
      </c>
      <c r="M50" s="8">
        <f t="shared" si="3"/>
        <v>0</v>
      </c>
      <c r="O50" s="70"/>
      <c r="P50" s="64"/>
      <c r="Q50" s="55"/>
      <c r="R50" s="51"/>
      <c r="S50" s="48"/>
      <c r="T50" s="4">
        <v>0</v>
      </c>
      <c r="U50" s="3"/>
      <c r="V50" s="3"/>
    </row>
    <row r="51" spans="3:23" ht="21" hidden="1" x14ac:dyDescent="0.35">
      <c r="C51" s="21"/>
      <c r="D51" s="16" t="s">
        <v>19</v>
      </c>
      <c r="E51" s="17">
        <f>I51</f>
        <v>1410</v>
      </c>
      <c r="F51" s="18">
        <f>J51</f>
        <v>920</v>
      </c>
      <c r="G51" s="19"/>
      <c r="H51" s="27"/>
      <c r="I51" s="12">
        <f t="shared" si="6"/>
        <v>1410</v>
      </c>
      <c r="J51" s="12">
        <f t="shared" si="6"/>
        <v>920</v>
      </c>
      <c r="K51" s="11"/>
      <c r="L51" s="6">
        <f t="shared" si="2"/>
        <v>1406</v>
      </c>
      <c r="M51" s="8">
        <f t="shared" si="3"/>
        <v>913.9</v>
      </c>
      <c r="N51" s="10"/>
      <c r="O51" s="70">
        <v>703</v>
      </c>
      <c r="P51" s="64">
        <v>703</v>
      </c>
      <c r="Q51" s="55">
        <v>703</v>
      </c>
      <c r="R51" s="51">
        <v>596</v>
      </c>
      <c r="S51" s="48">
        <v>557</v>
      </c>
      <c r="T51" s="4">
        <v>503.75</v>
      </c>
      <c r="U51" s="4">
        <v>403</v>
      </c>
      <c r="V51" s="4">
        <v>403</v>
      </c>
      <c r="W51" s="7">
        <v>377</v>
      </c>
    </row>
    <row r="52" spans="3:23" ht="21" hidden="1" x14ac:dyDescent="0.35">
      <c r="C52" s="21"/>
      <c r="D52" s="16" t="s">
        <v>51</v>
      </c>
      <c r="E52" s="17">
        <f>I52</f>
        <v>2920</v>
      </c>
      <c r="F52" s="18">
        <f>J52</f>
        <v>1900</v>
      </c>
      <c r="G52" s="19"/>
      <c r="H52" s="27"/>
      <c r="I52" s="12">
        <f t="shared" si="6"/>
        <v>2920</v>
      </c>
      <c r="J52" s="12">
        <f t="shared" si="6"/>
        <v>1900</v>
      </c>
      <c r="K52" s="11"/>
      <c r="L52" s="6">
        <f t="shared" si="2"/>
        <v>2914</v>
      </c>
      <c r="M52" s="8">
        <f t="shared" si="3"/>
        <v>1894.1000000000001</v>
      </c>
      <c r="N52" s="10"/>
      <c r="O52" s="70">
        <v>1457</v>
      </c>
      <c r="P52" s="64">
        <v>1457</v>
      </c>
      <c r="Q52" s="55">
        <v>1457</v>
      </c>
      <c r="R52" s="51">
        <v>1235</v>
      </c>
      <c r="S52" s="48">
        <v>1154</v>
      </c>
      <c r="T52" s="4">
        <v>982.5</v>
      </c>
      <c r="U52" s="4">
        <v>786</v>
      </c>
      <c r="V52" s="4">
        <v>786</v>
      </c>
      <c r="W52" s="7">
        <v>735</v>
      </c>
    </row>
    <row r="53" spans="3:23" ht="21" hidden="1" x14ac:dyDescent="0.35">
      <c r="C53" s="21"/>
      <c r="D53" s="16" t="s">
        <v>52</v>
      </c>
      <c r="E53" s="15" t="s">
        <v>61</v>
      </c>
      <c r="F53" s="18"/>
      <c r="G53" s="19"/>
      <c r="H53" s="27"/>
      <c r="I53" s="12">
        <f t="shared" si="6"/>
        <v>0</v>
      </c>
      <c r="J53" s="12">
        <f t="shared" si="6"/>
        <v>0</v>
      </c>
      <c r="K53" s="11"/>
      <c r="L53" s="6">
        <f t="shared" si="2"/>
        <v>0</v>
      </c>
      <c r="M53" s="8">
        <f t="shared" si="3"/>
        <v>0</v>
      </c>
      <c r="N53" s="10"/>
      <c r="O53" s="70"/>
      <c r="P53" s="64"/>
      <c r="Q53" s="55"/>
      <c r="R53" s="51"/>
      <c r="S53" s="48"/>
      <c r="T53" s="4" t="e">
        <v>#VALUE!</v>
      </c>
      <c r="U53" s="4" t="s">
        <v>1</v>
      </c>
      <c r="V53" s="4" t="s">
        <v>1</v>
      </c>
      <c r="W53" s="7" t="s">
        <v>1</v>
      </c>
    </row>
    <row r="54" spans="3:23" ht="21" hidden="1" x14ac:dyDescent="0.35">
      <c r="C54" s="21"/>
      <c r="D54" s="16" t="s">
        <v>20</v>
      </c>
      <c r="E54" s="17">
        <f>I54</f>
        <v>1510</v>
      </c>
      <c r="F54" s="18">
        <f>J54</f>
        <v>990</v>
      </c>
      <c r="G54" s="19"/>
      <c r="H54" s="27"/>
      <c r="I54" s="12">
        <f t="shared" si="6"/>
        <v>1510</v>
      </c>
      <c r="J54" s="12">
        <f t="shared" si="6"/>
        <v>990</v>
      </c>
      <c r="K54" s="11"/>
      <c r="L54" s="6">
        <f t="shared" si="2"/>
        <v>1510</v>
      </c>
      <c r="M54" s="8">
        <f t="shared" si="3"/>
        <v>981.5</v>
      </c>
      <c r="N54" s="10"/>
      <c r="O54" s="70">
        <v>755</v>
      </c>
      <c r="P54" s="64">
        <v>755</v>
      </c>
      <c r="Q54" s="55">
        <v>755</v>
      </c>
      <c r="R54" s="51">
        <v>640</v>
      </c>
      <c r="S54" s="48">
        <v>597</v>
      </c>
      <c r="T54" s="4">
        <v>550</v>
      </c>
      <c r="U54" s="4">
        <v>440</v>
      </c>
      <c r="V54" s="4">
        <v>440</v>
      </c>
      <c r="W54" s="7">
        <v>411</v>
      </c>
    </row>
    <row r="55" spans="3:23" ht="21" hidden="1" x14ac:dyDescent="0.35">
      <c r="C55" s="21"/>
      <c r="D55" s="16" t="s">
        <v>53</v>
      </c>
      <c r="E55" s="17">
        <f>I55</f>
        <v>2960</v>
      </c>
      <c r="F55" s="18">
        <f>J55</f>
        <v>1930</v>
      </c>
      <c r="G55" s="19"/>
      <c r="H55" s="27"/>
      <c r="I55" s="12">
        <f t="shared" si="6"/>
        <v>2960</v>
      </c>
      <c r="J55" s="12">
        <f t="shared" si="6"/>
        <v>1930</v>
      </c>
      <c r="K55" s="11"/>
      <c r="L55" s="6">
        <f t="shared" si="2"/>
        <v>2958</v>
      </c>
      <c r="M55" s="8">
        <f t="shared" si="3"/>
        <v>1922.7</v>
      </c>
      <c r="N55" s="10"/>
      <c r="O55" s="70">
        <v>1479</v>
      </c>
      <c r="P55" s="64">
        <v>1479</v>
      </c>
      <c r="Q55" s="55">
        <v>1479</v>
      </c>
      <c r="R55" s="51">
        <v>1253</v>
      </c>
      <c r="S55" s="48">
        <v>1171</v>
      </c>
      <c r="T55" s="4">
        <v>1062.5</v>
      </c>
      <c r="U55" s="4">
        <v>850</v>
      </c>
      <c r="V55" s="4">
        <v>850</v>
      </c>
      <c r="W55" s="7">
        <v>794</v>
      </c>
    </row>
    <row r="56" spans="3:23" ht="21" hidden="1" x14ac:dyDescent="0.35">
      <c r="C56" s="21"/>
      <c r="D56" s="16" t="s">
        <v>54</v>
      </c>
      <c r="E56" s="14" t="s">
        <v>61</v>
      </c>
      <c r="F56" s="18"/>
      <c r="G56" s="19"/>
      <c r="H56" s="27"/>
      <c r="I56" s="12">
        <f t="shared" si="6"/>
        <v>0</v>
      </c>
      <c r="J56" s="12">
        <f t="shared" si="6"/>
        <v>0</v>
      </c>
      <c r="K56" s="11"/>
      <c r="L56" s="6">
        <f t="shared" si="2"/>
        <v>0</v>
      </c>
      <c r="M56" s="8">
        <f t="shared" si="3"/>
        <v>0</v>
      </c>
      <c r="N56" s="10"/>
      <c r="O56" s="70"/>
      <c r="P56" s="64"/>
      <c r="Q56" s="55"/>
      <c r="R56" s="51"/>
      <c r="S56" s="48"/>
      <c r="T56" s="4" t="e">
        <v>#VALUE!</v>
      </c>
      <c r="U56" s="4" t="s">
        <v>1</v>
      </c>
      <c r="V56" s="4" t="s">
        <v>1</v>
      </c>
      <c r="W56" s="7" t="s">
        <v>1</v>
      </c>
    </row>
    <row r="57" spans="3:23" ht="21" hidden="1" x14ac:dyDescent="0.35">
      <c r="C57" s="21"/>
      <c r="D57" s="16" t="s">
        <v>21</v>
      </c>
      <c r="E57" s="17">
        <f>I57</f>
        <v>1200</v>
      </c>
      <c r="F57" s="18">
        <f>J57</f>
        <v>780</v>
      </c>
      <c r="G57" s="19"/>
      <c r="H57" s="27"/>
      <c r="I57" s="12">
        <f t="shared" si="6"/>
        <v>1200</v>
      </c>
      <c r="J57" s="12">
        <f t="shared" si="6"/>
        <v>780</v>
      </c>
      <c r="K57" s="11"/>
      <c r="L57" s="6">
        <f t="shared" si="2"/>
        <v>1192</v>
      </c>
      <c r="M57" s="8">
        <f t="shared" si="3"/>
        <v>774.80000000000007</v>
      </c>
      <c r="N57" s="10"/>
      <c r="O57" s="70">
        <v>596</v>
      </c>
      <c r="P57" s="64">
        <v>596</v>
      </c>
      <c r="Q57" s="55">
        <v>596</v>
      </c>
      <c r="R57" s="51">
        <v>505</v>
      </c>
      <c r="S57" s="48">
        <v>472</v>
      </c>
      <c r="T57" s="4">
        <v>427.5</v>
      </c>
      <c r="U57" s="4">
        <v>342</v>
      </c>
      <c r="V57" s="4">
        <v>342</v>
      </c>
      <c r="W57" s="7">
        <v>320</v>
      </c>
    </row>
    <row r="58" spans="3:23" ht="21" hidden="1" x14ac:dyDescent="0.35">
      <c r="C58" s="21"/>
      <c r="D58" s="16" t="s">
        <v>55</v>
      </c>
      <c r="E58" s="17">
        <f>I58</f>
        <v>2350</v>
      </c>
      <c r="F58" s="18">
        <f>J58</f>
        <v>1530</v>
      </c>
      <c r="G58" s="19"/>
      <c r="H58" s="27"/>
      <c r="I58" s="12">
        <f t="shared" si="6"/>
        <v>2350</v>
      </c>
      <c r="J58" s="12">
        <f t="shared" si="6"/>
        <v>1530</v>
      </c>
      <c r="K58" s="11"/>
      <c r="L58" s="6">
        <f t="shared" si="2"/>
        <v>2350</v>
      </c>
      <c r="M58" s="8">
        <f t="shared" si="3"/>
        <v>1527.5</v>
      </c>
      <c r="N58" s="10"/>
      <c r="O58" s="70">
        <v>1175</v>
      </c>
      <c r="P58" s="64">
        <v>1175</v>
      </c>
      <c r="Q58" s="55">
        <v>1175</v>
      </c>
      <c r="R58" s="51">
        <v>997</v>
      </c>
      <c r="S58" s="48">
        <v>930</v>
      </c>
      <c r="T58" s="4">
        <v>820</v>
      </c>
      <c r="U58" s="4">
        <v>656</v>
      </c>
      <c r="V58" s="4">
        <v>656</v>
      </c>
      <c r="W58" s="7">
        <v>613</v>
      </c>
    </row>
    <row r="59" spans="3:23" ht="21" hidden="1" x14ac:dyDescent="0.35">
      <c r="C59" s="21"/>
      <c r="D59" s="16" t="s">
        <v>56</v>
      </c>
      <c r="E59" s="14" t="s">
        <v>61</v>
      </c>
      <c r="F59" s="18"/>
      <c r="G59" s="19"/>
      <c r="H59" s="27"/>
      <c r="I59" s="12">
        <f t="shared" si="6"/>
        <v>0</v>
      </c>
      <c r="J59" s="12">
        <f t="shared" si="6"/>
        <v>0</v>
      </c>
      <c r="K59" s="11"/>
      <c r="L59" s="6">
        <f t="shared" si="2"/>
        <v>0</v>
      </c>
      <c r="M59" s="8">
        <f t="shared" si="3"/>
        <v>0</v>
      </c>
      <c r="N59" s="10"/>
      <c r="O59" s="70"/>
      <c r="P59" s="64"/>
      <c r="Q59" s="55"/>
      <c r="R59" s="51"/>
      <c r="S59" s="48"/>
      <c r="T59" s="4" t="e">
        <v>#VALUE!</v>
      </c>
      <c r="U59" s="4" t="s">
        <v>1</v>
      </c>
      <c r="V59" s="4" t="s">
        <v>1</v>
      </c>
      <c r="W59" s="7" t="s">
        <v>1</v>
      </c>
    </row>
    <row r="60" spans="3:23" ht="21" hidden="1" x14ac:dyDescent="0.35">
      <c r="C60" s="21"/>
      <c r="D60" s="16" t="s">
        <v>22</v>
      </c>
      <c r="E60" s="17">
        <f>I60</f>
        <v>1370</v>
      </c>
      <c r="F60" s="18">
        <f>J60</f>
        <v>890</v>
      </c>
      <c r="G60" s="19"/>
      <c r="H60" s="27"/>
      <c r="I60" s="12">
        <f t="shared" si="6"/>
        <v>1370</v>
      </c>
      <c r="J60" s="12">
        <f t="shared" si="6"/>
        <v>890</v>
      </c>
      <c r="K60" s="11"/>
      <c r="L60" s="6">
        <f t="shared" si="2"/>
        <v>1368</v>
      </c>
      <c r="M60" s="8">
        <f t="shared" si="3"/>
        <v>889.2</v>
      </c>
      <c r="N60" s="10"/>
      <c r="O60" s="70">
        <v>684</v>
      </c>
      <c r="P60" s="64">
        <v>684</v>
      </c>
      <c r="Q60" s="55">
        <v>684</v>
      </c>
      <c r="R60" s="51">
        <v>580</v>
      </c>
      <c r="S60" s="48">
        <v>542</v>
      </c>
      <c r="T60" s="4">
        <v>501.25</v>
      </c>
      <c r="U60" s="4">
        <v>401</v>
      </c>
      <c r="V60" s="4">
        <v>401</v>
      </c>
      <c r="W60" s="7">
        <v>372</v>
      </c>
    </row>
    <row r="61" spans="3:23" ht="21" hidden="1" x14ac:dyDescent="0.35">
      <c r="C61" s="21"/>
      <c r="D61" s="16" t="s">
        <v>57</v>
      </c>
      <c r="E61" s="17">
        <f>I61</f>
        <v>2690</v>
      </c>
      <c r="F61" s="18">
        <f>J61</f>
        <v>1750</v>
      </c>
      <c r="G61" s="19"/>
      <c r="H61" s="5"/>
      <c r="I61" s="12">
        <f t="shared" si="6"/>
        <v>2690</v>
      </c>
      <c r="J61" s="12">
        <f t="shared" si="6"/>
        <v>1750</v>
      </c>
      <c r="K61" s="11"/>
      <c r="L61" s="6">
        <f t="shared" si="2"/>
        <v>2690</v>
      </c>
      <c r="M61" s="8">
        <f t="shared" si="3"/>
        <v>1748.5</v>
      </c>
      <c r="N61" s="10"/>
      <c r="O61" s="70">
        <v>1345</v>
      </c>
      <c r="P61" s="64">
        <v>1345</v>
      </c>
      <c r="Q61" s="55">
        <v>1345</v>
      </c>
      <c r="R61" s="51">
        <v>1140</v>
      </c>
      <c r="S61" s="48">
        <v>1066</v>
      </c>
      <c r="T61" s="4">
        <v>973.75</v>
      </c>
      <c r="U61" s="4">
        <v>779</v>
      </c>
      <c r="V61" s="4">
        <v>779</v>
      </c>
      <c r="W61" s="7">
        <v>721</v>
      </c>
    </row>
    <row r="62" spans="3:23" ht="21" hidden="1" x14ac:dyDescent="0.35">
      <c r="C62" s="21"/>
      <c r="D62" s="16" t="s">
        <v>58</v>
      </c>
      <c r="E62" s="14" t="s">
        <v>61</v>
      </c>
      <c r="F62" s="18"/>
      <c r="G62" s="19"/>
      <c r="H62" s="27"/>
      <c r="I62" s="12">
        <f t="shared" si="6"/>
        <v>0</v>
      </c>
      <c r="J62" s="12">
        <f t="shared" si="6"/>
        <v>0</v>
      </c>
      <c r="K62" s="11"/>
      <c r="L62" s="6">
        <f t="shared" si="2"/>
        <v>0</v>
      </c>
      <c r="M62" s="8">
        <f t="shared" si="3"/>
        <v>0</v>
      </c>
      <c r="N62" s="10"/>
      <c r="O62" s="70"/>
      <c r="P62" s="64"/>
      <c r="Q62" s="55"/>
      <c r="R62" s="51"/>
      <c r="S62" s="48"/>
      <c r="T62" s="4" t="e">
        <v>#VALUE!</v>
      </c>
      <c r="U62" s="4" t="s">
        <v>1</v>
      </c>
      <c r="V62" s="4" t="s">
        <v>1</v>
      </c>
      <c r="W62" s="7" t="s">
        <v>1</v>
      </c>
    </row>
    <row r="63" spans="3:23" ht="21" hidden="1" x14ac:dyDescent="0.35">
      <c r="C63" s="21"/>
      <c r="D63" s="16" t="s">
        <v>23</v>
      </c>
      <c r="E63" s="17">
        <f>I63</f>
        <v>1570</v>
      </c>
      <c r="F63" s="18">
        <f>J63</f>
        <v>1020</v>
      </c>
      <c r="G63" s="19"/>
      <c r="H63" s="5"/>
      <c r="I63" s="12">
        <f t="shared" si="6"/>
        <v>1570</v>
      </c>
      <c r="J63" s="12">
        <f t="shared" si="6"/>
        <v>1020</v>
      </c>
      <c r="K63" s="11"/>
      <c r="L63" s="6">
        <f t="shared" si="2"/>
        <v>1562</v>
      </c>
      <c r="M63" s="8">
        <f t="shared" si="3"/>
        <v>1015.3000000000001</v>
      </c>
      <c r="N63" s="10"/>
      <c r="O63" s="70">
        <v>781</v>
      </c>
      <c r="P63" s="64">
        <v>781</v>
      </c>
      <c r="Q63" s="55">
        <v>781</v>
      </c>
      <c r="R63" s="51">
        <v>662</v>
      </c>
      <c r="S63" s="48">
        <v>619</v>
      </c>
      <c r="T63" s="4">
        <v>548.75</v>
      </c>
      <c r="U63" s="4">
        <v>439</v>
      </c>
      <c r="V63" s="4">
        <v>439</v>
      </c>
      <c r="W63" s="7">
        <v>407</v>
      </c>
    </row>
    <row r="64" spans="3:23" ht="21" hidden="1" customHeight="1" x14ac:dyDescent="0.35">
      <c r="C64" s="21"/>
      <c r="D64" s="16" t="s">
        <v>59</v>
      </c>
      <c r="E64" s="17">
        <f>I64</f>
        <v>3050</v>
      </c>
      <c r="F64" s="18">
        <f>J64</f>
        <v>1980</v>
      </c>
      <c r="G64" s="19"/>
      <c r="H64" s="5"/>
      <c r="I64" s="12">
        <f t="shared" si="6"/>
        <v>3050</v>
      </c>
      <c r="J64" s="12">
        <f t="shared" si="6"/>
        <v>1980</v>
      </c>
      <c r="K64" s="11"/>
      <c r="L64" s="6">
        <f t="shared" si="2"/>
        <v>3046</v>
      </c>
      <c r="M64" s="8">
        <f t="shared" si="3"/>
        <v>1979.9</v>
      </c>
      <c r="N64" s="10"/>
      <c r="O64" s="70">
        <v>1523</v>
      </c>
      <c r="P64" s="64">
        <v>1523</v>
      </c>
      <c r="Q64" s="55">
        <v>1523</v>
      </c>
      <c r="R64" s="51">
        <v>1291</v>
      </c>
      <c r="S64" s="48">
        <v>1207</v>
      </c>
      <c r="T64" s="4">
        <v>1048.75</v>
      </c>
      <c r="U64" s="4">
        <v>839</v>
      </c>
      <c r="V64" s="4">
        <v>839</v>
      </c>
      <c r="W64" s="7">
        <v>777</v>
      </c>
    </row>
    <row r="65" spans="3:23" ht="21" hidden="1" x14ac:dyDescent="0.35">
      <c r="C65" s="21"/>
      <c r="D65" s="16" t="s">
        <v>60</v>
      </c>
      <c r="E65" s="14" t="s">
        <v>61</v>
      </c>
      <c r="F65" s="18"/>
      <c r="G65" s="19"/>
      <c r="H65" s="27"/>
      <c r="I65" s="12">
        <f t="shared" si="6"/>
        <v>0</v>
      </c>
      <c r="J65" s="12">
        <f t="shared" si="6"/>
        <v>0</v>
      </c>
      <c r="K65" s="11"/>
      <c r="L65" s="6">
        <f t="shared" si="2"/>
        <v>0</v>
      </c>
      <c r="M65" s="8">
        <f t="shared" si="3"/>
        <v>0</v>
      </c>
      <c r="N65" s="10"/>
      <c r="O65" s="70"/>
      <c r="P65" s="64"/>
      <c r="Q65" s="55"/>
      <c r="R65" s="51"/>
      <c r="S65" s="4"/>
      <c r="T65" s="4" t="e">
        <v>#VALUE!</v>
      </c>
      <c r="U65" s="4" t="s">
        <v>1</v>
      </c>
      <c r="V65" s="4" t="s">
        <v>1</v>
      </c>
      <c r="W65" s="7" t="s">
        <v>1</v>
      </c>
    </row>
    <row r="66" spans="3:23" ht="21" hidden="1" x14ac:dyDescent="0.35">
      <c r="C66" s="21"/>
      <c r="D66" s="21"/>
      <c r="E66" s="20"/>
      <c r="F66" s="19"/>
      <c r="G66" s="19"/>
      <c r="H66" s="27"/>
      <c r="I66" s="12">
        <f t="shared" si="6"/>
        <v>0</v>
      </c>
      <c r="J66" s="12">
        <f t="shared" si="6"/>
        <v>0</v>
      </c>
      <c r="K66" s="11"/>
      <c r="L66" s="6">
        <f t="shared" si="2"/>
        <v>0</v>
      </c>
      <c r="M66" s="8">
        <f t="shared" si="3"/>
        <v>0</v>
      </c>
      <c r="N66" s="10"/>
      <c r="O66" s="70"/>
      <c r="P66" s="64"/>
      <c r="Q66" s="55"/>
      <c r="R66" s="51"/>
      <c r="S66" s="4"/>
      <c r="T66" s="4"/>
      <c r="U66" s="4"/>
      <c r="V66" s="4"/>
      <c r="W66" s="7"/>
    </row>
    <row r="67" spans="3:23" ht="21.6" thickBot="1" x14ac:dyDescent="0.45">
      <c r="I67" s="12">
        <f t="shared" si="6"/>
        <v>0</v>
      </c>
      <c r="J67" s="12">
        <f t="shared" si="6"/>
        <v>0</v>
      </c>
      <c r="K67" s="11"/>
      <c r="L67" s="6">
        <f t="shared" si="2"/>
        <v>0</v>
      </c>
      <c r="M67" s="8">
        <f t="shared" si="3"/>
        <v>0</v>
      </c>
    </row>
    <row r="68" spans="3:23" ht="25.8" thickBot="1" x14ac:dyDescent="0.45">
      <c r="C68" s="58"/>
      <c r="D68" s="59" t="s">
        <v>2</v>
      </c>
      <c r="E68" s="59"/>
      <c r="F68" s="59"/>
      <c r="G68" s="60"/>
      <c r="I68" s="12">
        <f t="shared" si="6"/>
        <v>0</v>
      </c>
      <c r="J68" s="12">
        <f t="shared" si="6"/>
        <v>0</v>
      </c>
      <c r="K68" s="11"/>
      <c r="L68" s="6">
        <f t="shared" si="2"/>
        <v>0</v>
      </c>
      <c r="M68" s="8">
        <f t="shared" si="3"/>
        <v>0</v>
      </c>
    </row>
    <row r="69" spans="3:23" ht="21" customHeight="1" x14ac:dyDescent="0.4">
      <c r="C69" s="21"/>
      <c r="D69" s="23" t="s">
        <v>6</v>
      </c>
      <c r="E69" s="24">
        <f>I7</f>
        <v>4900</v>
      </c>
      <c r="F69" s="25">
        <f>J7</f>
        <v>3190</v>
      </c>
      <c r="G69" s="19"/>
      <c r="I69" s="12">
        <f t="shared" si="6"/>
        <v>4900</v>
      </c>
      <c r="J69" s="12">
        <f t="shared" si="6"/>
        <v>3190</v>
      </c>
      <c r="K69" s="11"/>
      <c r="L69" s="6">
        <f t="shared" ref="L69:L75" si="7">O69*2</f>
        <v>4894</v>
      </c>
      <c r="M69" s="8">
        <f t="shared" ref="M69:M75" si="8">O69*1.3</f>
        <v>3181.1</v>
      </c>
      <c r="O69" s="73">
        <f>O7</f>
        <v>2447</v>
      </c>
      <c r="P69" s="66">
        <v>2447</v>
      </c>
      <c r="Q69" s="56">
        <f>Q7</f>
        <v>2447</v>
      </c>
      <c r="R69" s="52">
        <v>1533</v>
      </c>
    </row>
    <row r="70" spans="3:23" ht="21" customHeight="1" x14ac:dyDescent="0.4">
      <c r="C70" s="21"/>
      <c r="D70" s="16" t="s">
        <v>10</v>
      </c>
      <c r="E70" s="24">
        <f>I14</f>
        <v>9720</v>
      </c>
      <c r="F70" s="25">
        <f>J14</f>
        <v>6320</v>
      </c>
      <c r="G70" s="19"/>
      <c r="I70" s="12">
        <f t="shared" si="6"/>
        <v>9720</v>
      </c>
      <c r="J70" s="12">
        <f t="shared" si="6"/>
        <v>6320</v>
      </c>
      <c r="K70" s="11"/>
      <c r="L70" s="6">
        <f t="shared" si="7"/>
        <v>9714</v>
      </c>
      <c r="M70" s="8">
        <f t="shared" si="8"/>
        <v>6314.1</v>
      </c>
      <c r="O70" s="73">
        <f>O14</f>
        <v>4857</v>
      </c>
      <c r="P70" s="66">
        <v>4857</v>
      </c>
      <c r="Q70" s="56">
        <f>Q14</f>
        <v>4857</v>
      </c>
      <c r="R70" s="52">
        <v>3043</v>
      </c>
    </row>
    <row r="71" spans="3:23" ht="21" customHeight="1" x14ac:dyDescent="0.4">
      <c r="C71" s="21"/>
      <c r="D71" s="16" t="s">
        <v>14</v>
      </c>
      <c r="E71" s="24">
        <f>I18</f>
        <v>6600</v>
      </c>
      <c r="F71" s="25">
        <f>J18</f>
        <v>4290</v>
      </c>
      <c r="G71" s="19"/>
      <c r="I71" s="12">
        <f t="shared" si="6"/>
        <v>6600</v>
      </c>
      <c r="J71" s="12">
        <f t="shared" si="6"/>
        <v>4290</v>
      </c>
      <c r="K71" s="11"/>
      <c r="L71" s="6">
        <f t="shared" si="7"/>
        <v>6592</v>
      </c>
      <c r="M71" s="8">
        <f t="shared" si="8"/>
        <v>4284.8</v>
      </c>
      <c r="O71" s="73">
        <f>O18</f>
        <v>3296</v>
      </c>
      <c r="P71" s="66">
        <v>3296</v>
      </c>
      <c r="Q71" s="56">
        <f>Q18</f>
        <v>3296</v>
      </c>
      <c r="R71" s="52">
        <v>2065</v>
      </c>
    </row>
    <row r="72" spans="3:23" ht="21" customHeight="1" x14ac:dyDescent="0.4">
      <c r="C72" s="21"/>
      <c r="D72" s="16" t="s">
        <v>0</v>
      </c>
      <c r="E72" s="24">
        <f>I28</f>
        <v>4400</v>
      </c>
      <c r="F72" s="25">
        <f>J28</f>
        <v>2860</v>
      </c>
      <c r="G72" s="19"/>
      <c r="I72" s="12">
        <f t="shared" si="6"/>
        <v>4400</v>
      </c>
      <c r="J72" s="12">
        <f t="shared" si="6"/>
        <v>2860</v>
      </c>
      <c r="K72" s="11"/>
      <c r="L72" s="6">
        <f t="shared" si="7"/>
        <v>4394</v>
      </c>
      <c r="M72" s="8">
        <f t="shared" si="8"/>
        <v>2856.1</v>
      </c>
      <c r="O72" s="73">
        <f>O28</f>
        <v>2197</v>
      </c>
      <c r="P72" s="66">
        <v>2197</v>
      </c>
      <c r="Q72" s="56">
        <f>Q28</f>
        <v>2197</v>
      </c>
      <c r="R72" s="52">
        <v>1376</v>
      </c>
    </row>
    <row r="73" spans="3:23" ht="21" customHeight="1" x14ac:dyDescent="0.4">
      <c r="C73" s="21"/>
      <c r="D73" s="16" t="s">
        <v>39</v>
      </c>
      <c r="E73" s="24">
        <f>I36</f>
        <v>2560</v>
      </c>
      <c r="F73" s="25">
        <f>J36</f>
        <v>1660</v>
      </c>
      <c r="G73" s="19"/>
      <c r="I73" s="12">
        <f t="shared" si="6"/>
        <v>2560</v>
      </c>
      <c r="J73" s="12">
        <f t="shared" si="6"/>
        <v>1660</v>
      </c>
      <c r="K73" s="11"/>
      <c r="L73" s="6">
        <f t="shared" si="7"/>
        <v>2554</v>
      </c>
      <c r="M73" s="8">
        <f t="shared" si="8"/>
        <v>1660.1000000000001</v>
      </c>
      <c r="O73" s="73">
        <f>O36</f>
        <v>1277</v>
      </c>
      <c r="P73" s="66">
        <v>1277</v>
      </c>
      <c r="Q73" s="56">
        <f>Q36</f>
        <v>1277</v>
      </c>
      <c r="R73" s="52">
        <v>800</v>
      </c>
    </row>
    <row r="74" spans="3:23" ht="21" customHeight="1" x14ac:dyDescent="0.4">
      <c r="C74" s="21"/>
      <c r="D74" s="16" t="s">
        <v>38</v>
      </c>
      <c r="E74" s="24">
        <f>I37</f>
        <v>17030</v>
      </c>
      <c r="F74" s="25">
        <f>J37</f>
        <v>11070</v>
      </c>
      <c r="G74" s="19"/>
      <c r="I74" s="12">
        <f t="shared" si="6"/>
        <v>17030</v>
      </c>
      <c r="J74" s="12">
        <f t="shared" si="6"/>
        <v>11070</v>
      </c>
      <c r="K74" s="11"/>
      <c r="L74" s="6">
        <f t="shared" si="7"/>
        <v>17030</v>
      </c>
      <c r="M74" s="8">
        <f t="shared" si="8"/>
        <v>11069.5</v>
      </c>
      <c r="O74" s="73">
        <f>O37</f>
        <v>8515</v>
      </c>
      <c r="P74" s="66">
        <v>8515</v>
      </c>
      <c r="Q74" s="56">
        <f>Q37</f>
        <v>8515</v>
      </c>
      <c r="R74" s="52">
        <v>5335</v>
      </c>
    </row>
    <row r="75" spans="3:23" ht="21" customHeight="1" x14ac:dyDescent="0.4">
      <c r="C75" s="21"/>
      <c r="D75" s="16" t="s">
        <v>45</v>
      </c>
      <c r="E75" s="24">
        <f>I43</f>
        <v>5540</v>
      </c>
      <c r="F75" s="25">
        <f>J43</f>
        <v>3600</v>
      </c>
      <c r="G75" s="19"/>
      <c r="I75" s="12">
        <f t="shared" si="6"/>
        <v>5540</v>
      </c>
      <c r="J75" s="12">
        <f t="shared" si="6"/>
        <v>3600</v>
      </c>
      <c r="K75" s="11"/>
      <c r="L75" s="6">
        <f t="shared" si="7"/>
        <v>5536</v>
      </c>
      <c r="M75" s="8">
        <f t="shared" si="8"/>
        <v>3598.4</v>
      </c>
      <c r="O75" s="73">
        <f>O43</f>
        <v>2768</v>
      </c>
      <c r="P75" s="66">
        <v>2768</v>
      </c>
      <c r="Q75" s="56">
        <f>Q43</f>
        <v>2768</v>
      </c>
      <c r="R75" s="52">
        <v>1734</v>
      </c>
    </row>
  </sheetData>
  <mergeCells count="2">
    <mergeCell ref="C3:F3"/>
    <mergeCell ref="C50:F5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&amp;LNOVOFERTIL&amp;R"El Origen"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C1:Y79"/>
  <sheetViews>
    <sheetView topLeftCell="B4" workbookViewId="0">
      <selection activeCell="D10" sqref="D10"/>
    </sheetView>
  </sheetViews>
  <sheetFormatPr baseColWidth="10" defaultRowHeight="14.4" x14ac:dyDescent="0.3"/>
  <cols>
    <col min="3" max="3" width="1.5546875" customWidth="1"/>
    <col min="4" max="4" width="58.109375" customWidth="1"/>
    <col min="5" max="6" width="12.6640625" customWidth="1"/>
    <col min="7" max="7" width="1.5546875" customWidth="1"/>
    <col min="8" max="8" width="3.6640625" style="13" customWidth="1"/>
    <col min="9" max="10" width="11.5546875" hidden="1" customWidth="1"/>
    <col min="11" max="11" width="3.6640625" hidden="1" customWidth="1"/>
    <col min="12" max="13" width="11.5546875" hidden="1" customWidth="1"/>
    <col min="14" max="14" width="3.6640625" hidden="1" customWidth="1"/>
    <col min="15" max="15" width="11.5546875" style="72" customWidth="1"/>
    <col min="16" max="16" width="11.5546875" style="45" customWidth="1"/>
    <col min="17" max="17" width="11.5546875" style="72" customWidth="1"/>
    <col min="18" max="18" width="11.5546875" style="61" customWidth="1"/>
    <col min="19" max="19" width="11.5546875" style="44" customWidth="1"/>
    <col min="20" max="20" width="11.5546875" style="45" customWidth="1"/>
    <col min="21" max="26" width="11.5546875" customWidth="1"/>
  </cols>
  <sheetData>
    <row r="1" spans="3:25" ht="15" x14ac:dyDescent="0.25">
      <c r="O1" s="82" t="s">
        <v>73</v>
      </c>
    </row>
    <row r="2" spans="3:25" ht="15" x14ac:dyDescent="0.25">
      <c r="O2" s="72" t="s">
        <v>72</v>
      </c>
      <c r="P2" s="45" t="s">
        <v>68</v>
      </c>
      <c r="Q2" s="72" t="s">
        <v>67</v>
      </c>
    </row>
    <row r="3" spans="3:25" ht="15.75" thickBot="1" x14ac:dyDescent="0.3">
      <c r="O3" s="68">
        <v>45589</v>
      </c>
      <c r="P3" s="49">
        <v>45526</v>
      </c>
      <c r="Q3" s="68">
        <v>45296</v>
      </c>
      <c r="R3" s="62">
        <v>45274</v>
      </c>
      <c r="S3" s="53">
        <v>45261</v>
      </c>
      <c r="T3" s="49">
        <v>45248</v>
      </c>
      <c r="U3" s="46">
        <v>45231</v>
      </c>
      <c r="V3" s="22">
        <v>45155</v>
      </c>
    </row>
    <row r="4" spans="3:25" ht="25.8" thickBot="1" x14ac:dyDescent="0.4">
      <c r="C4" s="98" t="s">
        <v>2</v>
      </c>
      <c r="D4" s="100"/>
      <c r="E4" s="100"/>
      <c r="F4" s="100"/>
      <c r="G4" s="26"/>
      <c r="H4" s="27"/>
      <c r="I4" s="9"/>
      <c r="J4" s="9"/>
      <c r="K4" s="2"/>
      <c r="L4" s="2">
        <v>2</v>
      </c>
      <c r="M4" s="3">
        <v>1.3</v>
      </c>
      <c r="O4" s="69"/>
      <c r="P4" s="50"/>
      <c r="Q4" s="69"/>
      <c r="R4" s="63"/>
      <c r="S4" s="54"/>
      <c r="T4" s="50"/>
      <c r="U4" s="47">
        <v>0.25</v>
      </c>
      <c r="V4" s="43">
        <v>0.25</v>
      </c>
      <c r="W4" s="29" t="s">
        <v>66</v>
      </c>
      <c r="X4" s="29" t="s">
        <v>63</v>
      </c>
      <c r="Y4" s="28" t="s">
        <v>62</v>
      </c>
    </row>
    <row r="5" spans="3:25" ht="21" x14ac:dyDescent="0.4">
      <c r="C5" s="84"/>
      <c r="D5" s="33" t="s">
        <v>3</v>
      </c>
      <c r="E5" s="34">
        <f t="shared" ref="E5:F10" si="0">I5</f>
        <v>1500</v>
      </c>
      <c r="F5" s="35">
        <f t="shared" si="0"/>
        <v>1000</v>
      </c>
      <c r="G5" s="85"/>
      <c r="H5" s="27"/>
      <c r="I5" s="12">
        <f>MROUND(L5+48,100)</f>
        <v>1500</v>
      </c>
      <c r="J5" s="12">
        <f>MROUND(M5+48,100)</f>
        <v>1000</v>
      </c>
      <c r="K5" s="11"/>
      <c r="L5" s="6">
        <f>O5*2</f>
        <v>1480</v>
      </c>
      <c r="M5" s="8">
        <f>O5*1.3</f>
        <v>962</v>
      </c>
      <c r="N5" s="10"/>
      <c r="O5" s="70">
        <v>740</v>
      </c>
      <c r="P5" s="51">
        <v>682</v>
      </c>
      <c r="Q5" s="70">
        <v>430</v>
      </c>
      <c r="R5" s="64">
        <v>430</v>
      </c>
      <c r="S5" s="55">
        <v>307</v>
      </c>
      <c r="T5" s="51">
        <v>269</v>
      </c>
      <c r="U5" s="48">
        <v>251</v>
      </c>
      <c r="V5" s="4">
        <v>242.5</v>
      </c>
      <c r="W5" s="4">
        <v>194</v>
      </c>
      <c r="X5" s="4">
        <v>175</v>
      </c>
      <c r="Y5" s="7">
        <v>159</v>
      </c>
    </row>
    <row r="6" spans="3:25" ht="21" x14ac:dyDescent="0.4">
      <c r="C6" s="84"/>
      <c r="D6" s="36" t="s">
        <v>4</v>
      </c>
      <c r="E6" s="17">
        <f t="shared" si="0"/>
        <v>2600</v>
      </c>
      <c r="F6" s="37">
        <f t="shared" si="0"/>
        <v>1700</v>
      </c>
      <c r="G6" s="85"/>
      <c r="H6" s="27"/>
      <c r="I6" s="12">
        <f t="shared" ref="I6:I69" si="1">MROUND(L6+48,100)</f>
        <v>2600</v>
      </c>
      <c r="J6" s="12">
        <f t="shared" ref="J6:J69" si="2">MROUND(M6+48,100)</f>
        <v>1700</v>
      </c>
      <c r="K6" s="11"/>
      <c r="L6" s="6">
        <f t="shared" ref="L6:L70" si="3">O6*2</f>
        <v>2580</v>
      </c>
      <c r="M6" s="8">
        <f t="shared" ref="M6:M70" si="4">O6*1.3</f>
        <v>1677</v>
      </c>
      <c r="N6" s="10"/>
      <c r="O6" s="70">
        <v>1290</v>
      </c>
      <c r="P6" s="51">
        <v>1186</v>
      </c>
      <c r="Q6" s="70">
        <v>721</v>
      </c>
      <c r="R6" s="64">
        <v>721</v>
      </c>
      <c r="S6" s="55">
        <v>515</v>
      </c>
      <c r="T6" s="51">
        <v>452</v>
      </c>
      <c r="U6" s="48">
        <v>422</v>
      </c>
      <c r="V6" s="4">
        <v>407.5</v>
      </c>
      <c r="W6" s="4">
        <v>326</v>
      </c>
      <c r="X6" s="4">
        <v>294</v>
      </c>
      <c r="Y6" s="7">
        <v>277</v>
      </c>
    </row>
    <row r="7" spans="3:25" ht="21" x14ac:dyDescent="0.4">
      <c r="C7" s="84"/>
      <c r="D7" s="36" t="s">
        <v>5</v>
      </c>
      <c r="E7" s="17">
        <f t="shared" si="0"/>
        <v>4400</v>
      </c>
      <c r="F7" s="37">
        <f t="shared" si="0"/>
        <v>2900</v>
      </c>
      <c r="G7" s="85"/>
      <c r="H7" s="27"/>
      <c r="I7" s="12">
        <f t="shared" si="1"/>
        <v>4400</v>
      </c>
      <c r="J7" s="12">
        <f t="shared" si="2"/>
        <v>2900</v>
      </c>
      <c r="K7" s="11"/>
      <c r="L7" s="6">
        <f t="shared" si="3"/>
        <v>4330</v>
      </c>
      <c r="M7" s="8">
        <f t="shared" si="4"/>
        <v>2814.5</v>
      </c>
      <c r="N7" s="10"/>
      <c r="O7" s="70">
        <v>2165</v>
      </c>
      <c r="P7" s="51">
        <v>1995</v>
      </c>
      <c r="Q7" s="70">
        <v>1309</v>
      </c>
      <c r="R7" s="64">
        <v>1309</v>
      </c>
      <c r="S7" s="55">
        <v>935</v>
      </c>
      <c r="T7" s="51">
        <v>820</v>
      </c>
      <c r="U7" s="48">
        <v>766</v>
      </c>
      <c r="V7" s="4">
        <v>721.25</v>
      </c>
      <c r="W7" s="4">
        <v>577</v>
      </c>
      <c r="X7" s="4">
        <v>520</v>
      </c>
      <c r="Y7" s="7">
        <v>491</v>
      </c>
    </row>
    <row r="8" spans="3:25" ht="21.6" thickBot="1" x14ac:dyDescent="0.45">
      <c r="C8" s="84"/>
      <c r="D8" s="38" t="s">
        <v>6</v>
      </c>
      <c r="E8" s="39">
        <f t="shared" si="0"/>
        <v>8200</v>
      </c>
      <c r="F8" s="40">
        <f t="shared" si="0"/>
        <v>5400</v>
      </c>
      <c r="G8" s="85"/>
      <c r="H8" s="27"/>
      <c r="I8" s="12">
        <f t="shared" si="1"/>
        <v>8200</v>
      </c>
      <c r="J8" s="12">
        <f t="shared" si="2"/>
        <v>5400</v>
      </c>
      <c r="K8" s="11"/>
      <c r="L8" s="6">
        <f t="shared" si="3"/>
        <v>8200</v>
      </c>
      <c r="M8" s="8">
        <f t="shared" si="4"/>
        <v>5330</v>
      </c>
      <c r="N8" s="10"/>
      <c r="O8" s="71">
        <v>4100</v>
      </c>
      <c r="P8" s="80">
        <v>3776</v>
      </c>
      <c r="Q8" s="71">
        <v>2447</v>
      </c>
      <c r="R8" s="65">
        <v>2447</v>
      </c>
      <c r="S8" s="57">
        <v>2447</v>
      </c>
      <c r="T8" s="51">
        <v>1533</v>
      </c>
      <c r="U8" s="48">
        <v>1433</v>
      </c>
      <c r="V8" s="4">
        <v>1385</v>
      </c>
      <c r="W8" s="4">
        <v>1108</v>
      </c>
      <c r="X8" s="4">
        <v>998</v>
      </c>
      <c r="Y8" s="7">
        <v>942</v>
      </c>
    </row>
    <row r="9" spans="3:25" ht="21.75" thickBot="1" x14ac:dyDescent="0.4">
      <c r="C9" s="84"/>
      <c r="D9" s="30" t="s">
        <v>24</v>
      </c>
      <c r="E9" s="31">
        <f t="shared" si="0"/>
        <v>2000</v>
      </c>
      <c r="F9" s="32">
        <f t="shared" si="0"/>
        <v>1300</v>
      </c>
      <c r="G9" s="85"/>
      <c r="H9" s="27"/>
      <c r="I9" s="12">
        <f t="shared" si="1"/>
        <v>2000</v>
      </c>
      <c r="J9" s="12">
        <f t="shared" si="2"/>
        <v>1300</v>
      </c>
      <c r="K9" s="11"/>
      <c r="L9" s="6">
        <f t="shared" si="3"/>
        <v>1904</v>
      </c>
      <c r="M9" s="8">
        <f t="shared" si="4"/>
        <v>1237.6000000000001</v>
      </c>
      <c r="N9" s="10"/>
      <c r="O9" s="70">
        <v>952</v>
      </c>
      <c r="P9" s="51">
        <v>877</v>
      </c>
      <c r="Q9" s="70">
        <v>592</v>
      </c>
      <c r="R9" s="64">
        <v>592</v>
      </c>
      <c r="S9" s="55">
        <v>423</v>
      </c>
      <c r="T9" s="51">
        <v>371</v>
      </c>
      <c r="U9" s="48">
        <v>340</v>
      </c>
      <c r="V9" s="4">
        <v>335</v>
      </c>
      <c r="W9" s="4">
        <v>268</v>
      </c>
      <c r="X9" s="4">
        <v>241</v>
      </c>
      <c r="Y9" s="7">
        <v>223</v>
      </c>
    </row>
    <row r="10" spans="3:25" ht="21.75" thickBot="1" x14ac:dyDescent="0.4">
      <c r="C10" s="84"/>
      <c r="D10" s="30" t="s">
        <v>25</v>
      </c>
      <c r="E10" s="31">
        <f t="shared" si="0"/>
        <v>3400</v>
      </c>
      <c r="F10" s="32">
        <f t="shared" si="0"/>
        <v>2200</v>
      </c>
      <c r="G10" s="85"/>
      <c r="H10" s="27"/>
      <c r="I10" s="12">
        <f t="shared" si="1"/>
        <v>3400</v>
      </c>
      <c r="J10" s="12">
        <f t="shared" si="2"/>
        <v>2200</v>
      </c>
      <c r="K10" s="11"/>
      <c r="L10" s="6">
        <f t="shared" si="3"/>
        <v>3360</v>
      </c>
      <c r="M10" s="8">
        <f t="shared" si="4"/>
        <v>2184</v>
      </c>
      <c r="N10" s="10"/>
      <c r="O10" s="70">
        <v>1680</v>
      </c>
      <c r="P10" s="51">
        <v>1546</v>
      </c>
      <c r="Q10" s="70">
        <v>1025</v>
      </c>
      <c r="R10" s="64">
        <v>1025</v>
      </c>
      <c r="S10" s="55">
        <v>732</v>
      </c>
      <c r="T10" s="51">
        <v>642</v>
      </c>
      <c r="U10" s="48">
        <v>589</v>
      </c>
      <c r="V10" s="4">
        <v>568.75</v>
      </c>
      <c r="W10" s="4">
        <v>455</v>
      </c>
      <c r="X10" s="4">
        <v>403</v>
      </c>
      <c r="Y10" s="7">
        <v>377</v>
      </c>
    </row>
    <row r="11" spans="3:25" ht="21.75" thickBot="1" x14ac:dyDescent="0.4">
      <c r="C11" s="84"/>
      <c r="D11" s="30" t="s">
        <v>64</v>
      </c>
      <c r="E11" s="41" t="s">
        <v>61</v>
      </c>
      <c r="F11" s="42"/>
      <c r="G11" s="90"/>
      <c r="H11" s="27"/>
      <c r="I11" s="12">
        <f t="shared" si="1"/>
        <v>0</v>
      </c>
      <c r="J11" s="12">
        <f t="shared" si="2"/>
        <v>0</v>
      </c>
      <c r="K11" s="11"/>
      <c r="L11" s="6">
        <f t="shared" si="3"/>
        <v>0</v>
      </c>
      <c r="M11" s="8">
        <f t="shared" si="4"/>
        <v>0</v>
      </c>
      <c r="N11" s="10"/>
      <c r="O11" s="70"/>
      <c r="P11" s="51"/>
      <c r="Q11" s="70"/>
      <c r="R11" s="64"/>
      <c r="S11" s="55"/>
      <c r="T11" s="51"/>
      <c r="U11" s="48"/>
      <c r="V11" s="4" t="e">
        <v>#VALUE!</v>
      </c>
      <c r="W11" s="4" t="s">
        <v>1</v>
      </c>
      <c r="X11" s="4" t="s">
        <v>1</v>
      </c>
      <c r="Y11" s="7" t="s">
        <v>1</v>
      </c>
    </row>
    <row r="12" spans="3:25" ht="21" x14ac:dyDescent="0.35">
      <c r="C12" s="84"/>
      <c r="D12" s="33" t="s">
        <v>7</v>
      </c>
      <c r="E12" s="34">
        <f t="shared" ref="E12:F50" si="5">I12</f>
        <v>26700</v>
      </c>
      <c r="F12" s="35">
        <f t="shared" si="5"/>
        <v>17400</v>
      </c>
      <c r="G12" s="85"/>
      <c r="H12" s="27"/>
      <c r="I12" s="12">
        <f t="shared" si="1"/>
        <v>26700</v>
      </c>
      <c r="J12" s="12">
        <f t="shared" si="2"/>
        <v>17400</v>
      </c>
      <c r="K12" s="11"/>
      <c r="L12" s="6">
        <f t="shared" si="3"/>
        <v>26660</v>
      </c>
      <c r="M12" s="8">
        <f t="shared" si="4"/>
        <v>17329</v>
      </c>
      <c r="N12" s="10"/>
      <c r="O12" s="70">
        <v>13330</v>
      </c>
      <c r="P12" s="51">
        <v>1227</v>
      </c>
      <c r="Q12" s="70">
        <v>808</v>
      </c>
      <c r="R12" s="64">
        <v>808</v>
      </c>
      <c r="S12" s="55">
        <v>577</v>
      </c>
      <c r="T12" s="51">
        <v>506</v>
      </c>
      <c r="U12" s="48">
        <v>473</v>
      </c>
      <c r="V12" s="4">
        <v>462.5</v>
      </c>
      <c r="W12" s="4">
        <v>370</v>
      </c>
      <c r="X12" s="4">
        <v>318</v>
      </c>
      <c r="Y12" s="7">
        <v>287</v>
      </c>
    </row>
    <row r="13" spans="3:25" ht="21" x14ac:dyDescent="0.35">
      <c r="C13" s="84"/>
      <c r="D13" s="36" t="s">
        <v>8</v>
      </c>
      <c r="E13" s="17">
        <f t="shared" si="5"/>
        <v>4800</v>
      </c>
      <c r="F13" s="37">
        <f t="shared" si="5"/>
        <v>3200</v>
      </c>
      <c r="G13" s="85"/>
      <c r="H13" s="27"/>
      <c r="I13" s="12">
        <f t="shared" si="1"/>
        <v>4800</v>
      </c>
      <c r="J13" s="12">
        <f t="shared" si="2"/>
        <v>3200</v>
      </c>
      <c r="K13" s="11"/>
      <c r="L13" s="6">
        <f t="shared" si="3"/>
        <v>4792</v>
      </c>
      <c r="M13" s="8">
        <f t="shared" si="4"/>
        <v>3114.8</v>
      </c>
      <c r="N13" s="10"/>
      <c r="O13" s="70">
        <v>2396</v>
      </c>
      <c r="P13" s="51">
        <v>2208</v>
      </c>
      <c r="Q13" s="70">
        <v>1478</v>
      </c>
      <c r="R13" s="64">
        <v>1478</v>
      </c>
      <c r="S13" s="55">
        <v>1056</v>
      </c>
      <c r="T13" s="51">
        <v>926</v>
      </c>
      <c r="U13" s="48">
        <v>865</v>
      </c>
      <c r="V13" s="4">
        <v>843.75</v>
      </c>
      <c r="W13" s="4">
        <v>675</v>
      </c>
      <c r="X13" s="4">
        <v>582</v>
      </c>
      <c r="Y13" s="7">
        <v>544</v>
      </c>
    </row>
    <row r="14" spans="3:25" ht="21" x14ac:dyDescent="0.35">
      <c r="C14" s="84"/>
      <c r="D14" s="36" t="s">
        <v>9</v>
      </c>
      <c r="E14" s="17">
        <f t="shared" si="5"/>
        <v>8500</v>
      </c>
      <c r="F14" s="37">
        <f t="shared" si="5"/>
        <v>5600</v>
      </c>
      <c r="G14" s="85"/>
      <c r="H14" s="27"/>
      <c r="I14" s="12">
        <f t="shared" si="1"/>
        <v>8500</v>
      </c>
      <c r="J14" s="12">
        <f t="shared" si="2"/>
        <v>5600</v>
      </c>
      <c r="K14" s="11"/>
      <c r="L14" s="6">
        <f t="shared" si="3"/>
        <v>8500</v>
      </c>
      <c r="M14" s="8">
        <f t="shared" si="4"/>
        <v>5525</v>
      </c>
      <c r="N14" s="10"/>
      <c r="O14" s="70">
        <v>4250</v>
      </c>
      <c r="P14" s="51">
        <v>3918</v>
      </c>
      <c r="Q14" s="70">
        <v>2577</v>
      </c>
      <c r="R14" s="64">
        <v>2577</v>
      </c>
      <c r="S14" s="55">
        <v>1841</v>
      </c>
      <c r="T14" s="51">
        <v>1615</v>
      </c>
      <c r="U14" s="48">
        <v>1508</v>
      </c>
      <c r="V14" s="4">
        <v>1471.25</v>
      </c>
      <c r="W14" s="4">
        <v>1177</v>
      </c>
      <c r="X14" s="4">
        <v>1015</v>
      </c>
      <c r="Y14" s="7">
        <v>947</v>
      </c>
    </row>
    <row r="15" spans="3:25" ht="21.75" thickBot="1" x14ac:dyDescent="0.4">
      <c r="C15" s="84"/>
      <c r="D15" s="38" t="s">
        <v>10</v>
      </c>
      <c r="E15" s="39">
        <f t="shared" si="5"/>
        <v>16700</v>
      </c>
      <c r="F15" s="40">
        <f t="shared" si="5"/>
        <v>10900</v>
      </c>
      <c r="G15" s="85"/>
      <c r="H15" s="5"/>
      <c r="I15" s="12">
        <f t="shared" si="1"/>
        <v>16700</v>
      </c>
      <c r="J15" s="12">
        <f t="shared" si="2"/>
        <v>10900</v>
      </c>
      <c r="K15" s="11"/>
      <c r="L15" s="6">
        <f t="shared" si="3"/>
        <v>16680</v>
      </c>
      <c r="M15" s="8">
        <f t="shared" si="4"/>
        <v>10842</v>
      </c>
      <c r="N15" s="10"/>
      <c r="O15" s="71">
        <v>8340</v>
      </c>
      <c r="P15" s="80">
        <v>7686</v>
      </c>
      <c r="Q15" s="71">
        <v>4857</v>
      </c>
      <c r="R15" s="65">
        <v>4857</v>
      </c>
      <c r="S15" s="57">
        <v>4857</v>
      </c>
      <c r="T15" s="51">
        <v>3043</v>
      </c>
      <c r="U15" s="48">
        <v>2844</v>
      </c>
      <c r="V15" s="4">
        <v>2775</v>
      </c>
      <c r="W15" s="4">
        <v>2220</v>
      </c>
      <c r="X15" s="4">
        <v>1915</v>
      </c>
      <c r="Y15" s="7">
        <v>1790</v>
      </c>
    </row>
    <row r="16" spans="3:25" ht="21" x14ac:dyDescent="0.4">
      <c r="C16" s="84"/>
      <c r="D16" s="33" t="s">
        <v>12</v>
      </c>
      <c r="E16" s="34">
        <f t="shared" si="5"/>
        <v>1800</v>
      </c>
      <c r="F16" s="35">
        <f t="shared" si="5"/>
        <v>1200</v>
      </c>
      <c r="G16" s="85"/>
      <c r="H16" s="27"/>
      <c r="I16" s="12">
        <f t="shared" si="1"/>
        <v>1800</v>
      </c>
      <c r="J16" s="12">
        <f t="shared" si="2"/>
        <v>1200</v>
      </c>
      <c r="K16" s="11"/>
      <c r="L16" s="6">
        <f t="shared" si="3"/>
        <v>1710</v>
      </c>
      <c r="M16" s="8">
        <f t="shared" si="4"/>
        <v>1111.5</v>
      </c>
      <c r="N16" s="10"/>
      <c r="O16" s="70">
        <v>855</v>
      </c>
      <c r="P16" s="51">
        <v>788</v>
      </c>
      <c r="Q16" s="70">
        <v>528</v>
      </c>
      <c r="R16" s="64">
        <v>528</v>
      </c>
      <c r="S16" s="55">
        <v>377</v>
      </c>
      <c r="T16" s="51">
        <v>331</v>
      </c>
      <c r="U16" s="48">
        <v>309</v>
      </c>
      <c r="V16" s="4">
        <v>303.75</v>
      </c>
      <c r="W16" s="4">
        <v>243</v>
      </c>
      <c r="X16" s="4">
        <v>219</v>
      </c>
      <c r="Y16" s="7">
        <v>204</v>
      </c>
    </row>
    <row r="17" spans="3:25" ht="21" x14ac:dyDescent="0.4">
      <c r="C17" s="84"/>
      <c r="D17" s="36" t="s">
        <v>11</v>
      </c>
      <c r="E17" s="17">
        <f t="shared" si="5"/>
        <v>2900</v>
      </c>
      <c r="F17" s="37">
        <f t="shared" si="5"/>
        <v>1900</v>
      </c>
      <c r="G17" s="85"/>
      <c r="H17" s="5"/>
      <c r="I17" s="12">
        <f t="shared" si="1"/>
        <v>2900</v>
      </c>
      <c r="J17" s="12">
        <f t="shared" si="2"/>
        <v>1900</v>
      </c>
      <c r="K17" s="11"/>
      <c r="L17" s="6">
        <f t="shared" si="3"/>
        <v>2830</v>
      </c>
      <c r="M17" s="8">
        <f t="shared" si="4"/>
        <v>1839.5</v>
      </c>
      <c r="N17" s="10"/>
      <c r="O17" s="70">
        <v>1415</v>
      </c>
      <c r="P17" s="51">
        <v>1304</v>
      </c>
      <c r="Q17" s="70">
        <v>904</v>
      </c>
      <c r="R17" s="64">
        <v>904</v>
      </c>
      <c r="S17" s="55">
        <v>646</v>
      </c>
      <c r="T17" s="51">
        <v>567</v>
      </c>
      <c r="U17" s="48">
        <v>530</v>
      </c>
      <c r="V17" s="4">
        <v>512.5</v>
      </c>
      <c r="W17" s="4">
        <v>410</v>
      </c>
      <c r="X17" s="4">
        <v>370</v>
      </c>
      <c r="Y17" s="7">
        <v>344</v>
      </c>
    </row>
    <row r="18" spans="3:25" ht="21" x14ac:dyDescent="0.4">
      <c r="C18" s="84"/>
      <c r="D18" s="36" t="s">
        <v>13</v>
      </c>
      <c r="E18" s="17">
        <f t="shared" si="5"/>
        <v>5300</v>
      </c>
      <c r="F18" s="37">
        <f t="shared" si="5"/>
        <v>3500</v>
      </c>
      <c r="G18" s="85"/>
      <c r="H18" s="5"/>
      <c r="I18" s="12">
        <f t="shared" si="1"/>
        <v>5300</v>
      </c>
      <c r="J18" s="12">
        <f t="shared" si="2"/>
        <v>3500</v>
      </c>
      <c r="K18" s="11"/>
      <c r="L18" s="6">
        <f t="shared" si="3"/>
        <v>5280</v>
      </c>
      <c r="M18" s="8">
        <f t="shared" si="4"/>
        <v>3432</v>
      </c>
      <c r="N18" s="10"/>
      <c r="O18" s="70">
        <v>2640</v>
      </c>
      <c r="P18" s="51">
        <v>2432</v>
      </c>
      <c r="Q18" s="70">
        <v>1756</v>
      </c>
      <c r="R18" s="64">
        <v>1756</v>
      </c>
      <c r="S18" s="55">
        <v>1254</v>
      </c>
      <c r="T18" s="51">
        <v>1100</v>
      </c>
      <c r="U18" s="48">
        <v>1028</v>
      </c>
      <c r="V18" s="4">
        <v>993.75</v>
      </c>
      <c r="W18" s="4">
        <v>795</v>
      </c>
      <c r="X18" s="4">
        <v>716</v>
      </c>
      <c r="Y18" s="7">
        <v>664</v>
      </c>
    </row>
    <row r="19" spans="3:25" ht="21.6" thickBot="1" x14ac:dyDescent="0.45">
      <c r="C19" s="84"/>
      <c r="D19" s="38" t="s">
        <v>14</v>
      </c>
      <c r="E19" s="39">
        <f t="shared" si="5"/>
        <v>10300</v>
      </c>
      <c r="F19" s="40">
        <f t="shared" si="5"/>
        <v>6700</v>
      </c>
      <c r="G19" s="85"/>
      <c r="H19" s="5"/>
      <c r="I19" s="12">
        <f t="shared" si="1"/>
        <v>10300</v>
      </c>
      <c r="J19" s="12">
        <f t="shared" si="2"/>
        <v>6700</v>
      </c>
      <c r="K19" s="11"/>
      <c r="L19" s="6">
        <f t="shared" si="3"/>
        <v>10240</v>
      </c>
      <c r="M19" s="8">
        <f t="shared" si="4"/>
        <v>6656</v>
      </c>
      <c r="N19" s="10"/>
      <c r="O19" s="71">
        <v>5120</v>
      </c>
      <c r="P19" s="80">
        <v>4716</v>
      </c>
      <c r="Q19" s="71">
        <v>3296</v>
      </c>
      <c r="R19" s="65">
        <v>3296</v>
      </c>
      <c r="S19" s="57">
        <v>3296</v>
      </c>
      <c r="T19" s="51">
        <v>2065</v>
      </c>
      <c r="U19" s="48">
        <v>1930</v>
      </c>
      <c r="V19" s="4">
        <v>1882.5</v>
      </c>
      <c r="W19" s="4">
        <v>1506</v>
      </c>
      <c r="X19" s="4">
        <v>1360</v>
      </c>
      <c r="Y19" s="7">
        <v>1266</v>
      </c>
    </row>
    <row r="20" spans="3:25" ht="21.75" thickBot="1" x14ac:dyDescent="0.4">
      <c r="C20" s="84"/>
      <c r="D20" s="30" t="s">
        <v>15</v>
      </c>
      <c r="E20" s="31">
        <f t="shared" si="5"/>
        <v>0</v>
      </c>
      <c r="F20" s="32">
        <f t="shared" si="5"/>
        <v>0</v>
      </c>
      <c r="G20" s="85"/>
      <c r="H20" s="27"/>
      <c r="I20" s="12">
        <f t="shared" si="1"/>
        <v>0</v>
      </c>
      <c r="J20" s="12">
        <f t="shared" si="2"/>
        <v>0</v>
      </c>
      <c r="K20" s="11"/>
      <c r="L20" s="6">
        <f t="shared" si="3"/>
        <v>0</v>
      </c>
      <c r="M20" s="8">
        <f t="shared" si="4"/>
        <v>0</v>
      </c>
      <c r="N20" s="10"/>
      <c r="O20" s="70"/>
      <c r="P20" s="51">
        <v>7688</v>
      </c>
      <c r="Q20" s="70">
        <v>4857</v>
      </c>
      <c r="R20" s="64">
        <v>4857</v>
      </c>
      <c r="S20" s="55">
        <v>3469</v>
      </c>
      <c r="T20" s="51">
        <v>3043</v>
      </c>
      <c r="U20" s="48">
        <v>2517</v>
      </c>
      <c r="V20" s="4">
        <v>2775</v>
      </c>
      <c r="W20" s="4">
        <v>2220</v>
      </c>
      <c r="X20" s="4">
        <v>1915</v>
      </c>
      <c r="Y20" s="7">
        <v>1790</v>
      </c>
    </row>
    <row r="21" spans="3:25" ht="21" x14ac:dyDescent="0.4">
      <c r="C21" s="84"/>
      <c r="D21" s="33" t="s">
        <v>17</v>
      </c>
      <c r="E21" s="34">
        <f t="shared" si="5"/>
        <v>1800</v>
      </c>
      <c r="F21" s="35">
        <f t="shared" si="5"/>
        <v>1200</v>
      </c>
      <c r="G21" s="85"/>
      <c r="H21" s="27"/>
      <c r="I21" s="12">
        <f t="shared" si="1"/>
        <v>1800</v>
      </c>
      <c r="J21" s="12">
        <f t="shared" si="2"/>
        <v>1200</v>
      </c>
      <c r="K21" s="11"/>
      <c r="L21" s="6">
        <f t="shared" si="3"/>
        <v>1730</v>
      </c>
      <c r="M21" s="8">
        <f t="shared" si="4"/>
        <v>1124.5</v>
      </c>
      <c r="N21" s="10"/>
      <c r="O21" s="70">
        <v>865</v>
      </c>
      <c r="P21" s="51">
        <v>796</v>
      </c>
      <c r="Q21" s="70">
        <v>578</v>
      </c>
      <c r="R21" s="64">
        <v>578</v>
      </c>
      <c r="S21" s="55">
        <v>413</v>
      </c>
      <c r="T21" s="51">
        <v>362</v>
      </c>
      <c r="U21" s="48">
        <v>338</v>
      </c>
      <c r="V21" s="4">
        <v>327.5</v>
      </c>
      <c r="W21" s="4">
        <v>262</v>
      </c>
      <c r="X21" s="4">
        <v>234</v>
      </c>
      <c r="Y21" s="7">
        <v>215</v>
      </c>
    </row>
    <row r="22" spans="3:25" ht="21" x14ac:dyDescent="0.4">
      <c r="C22" s="84"/>
      <c r="D22" s="36" t="s">
        <v>16</v>
      </c>
      <c r="E22" s="17">
        <f t="shared" si="5"/>
        <v>3100</v>
      </c>
      <c r="F22" s="37">
        <f t="shared" si="5"/>
        <v>2000</v>
      </c>
      <c r="G22" s="85"/>
      <c r="H22" s="27"/>
      <c r="I22" s="12">
        <f t="shared" si="1"/>
        <v>3100</v>
      </c>
      <c r="J22" s="12">
        <f t="shared" si="2"/>
        <v>2000</v>
      </c>
      <c r="K22" s="11"/>
      <c r="L22" s="6">
        <f t="shared" si="3"/>
        <v>3012</v>
      </c>
      <c r="M22" s="8">
        <f t="shared" si="4"/>
        <v>1957.8</v>
      </c>
      <c r="N22" s="10"/>
      <c r="O22" s="70">
        <v>1506</v>
      </c>
      <c r="P22" s="51">
        <v>1388</v>
      </c>
      <c r="Q22" s="70">
        <v>1047</v>
      </c>
      <c r="R22" s="64">
        <v>1047</v>
      </c>
      <c r="S22" s="55">
        <v>748</v>
      </c>
      <c r="T22" s="51">
        <v>656</v>
      </c>
      <c r="U22" s="48">
        <v>613</v>
      </c>
      <c r="V22" s="4">
        <v>603.75</v>
      </c>
      <c r="W22" s="4">
        <v>483</v>
      </c>
      <c r="X22" s="4">
        <v>431</v>
      </c>
      <c r="Y22" s="7">
        <v>401</v>
      </c>
    </row>
    <row r="23" spans="3:25" ht="21.6" thickBot="1" x14ac:dyDescent="0.45">
      <c r="C23" s="84"/>
      <c r="D23" s="97" t="s">
        <v>18</v>
      </c>
      <c r="E23" s="39">
        <f t="shared" si="5"/>
        <v>6500</v>
      </c>
      <c r="F23" s="40">
        <f t="shared" si="5"/>
        <v>4200</v>
      </c>
      <c r="G23" s="85"/>
      <c r="H23" s="27"/>
      <c r="I23" s="12">
        <f t="shared" si="1"/>
        <v>6500</v>
      </c>
      <c r="J23" s="12">
        <f t="shared" si="2"/>
        <v>4200</v>
      </c>
      <c r="K23" s="11"/>
      <c r="L23" s="6">
        <f t="shared" si="3"/>
        <v>6460</v>
      </c>
      <c r="M23" s="8">
        <f t="shared" si="4"/>
        <v>4199</v>
      </c>
      <c r="N23" s="10"/>
      <c r="O23" s="70">
        <v>3230</v>
      </c>
      <c r="P23" s="51">
        <v>2978</v>
      </c>
      <c r="Q23" s="70">
        <v>2131</v>
      </c>
      <c r="R23" s="64">
        <v>2131</v>
      </c>
      <c r="S23" s="55">
        <v>1522</v>
      </c>
      <c r="T23" s="51">
        <v>1335</v>
      </c>
      <c r="U23" s="48">
        <v>1248</v>
      </c>
      <c r="V23" s="4">
        <v>1067.5</v>
      </c>
      <c r="W23" s="4">
        <v>854</v>
      </c>
      <c r="X23" s="4">
        <v>763</v>
      </c>
      <c r="Y23" s="7">
        <v>673</v>
      </c>
    </row>
    <row r="24" spans="3:25" ht="21" x14ac:dyDescent="0.35">
      <c r="C24" s="84"/>
      <c r="D24" s="36" t="s">
        <v>69</v>
      </c>
      <c r="E24" s="34">
        <f t="shared" si="5"/>
        <v>1800</v>
      </c>
      <c r="F24" s="35">
        <f t="shared" si="5"/>
        <v>1200</v>
      </c>
      <c r="G24" s="85"/>
      <c r="H24" s="27"/>
      <c r="I24" s="12">
        <f t="shared" si="1"/>
        <v>1800</v>
      </c>
      <c r="J24" s="12">
        <f t="shared" si="2"/>
        <v>1200</v>
      </c>
      <c r="K24" s="11"/>
      <c r="L24" s="6">
        <f t="shared" si="3"/>
        <v>1730</v>
      </c>
      <c r="M24" s="8">
        <f t="shared" si="4"/>
        <v>1124.5</v>
      </c>
      <c r="N24" s="10"/>
      <c r="O24" s="70">
        <v>865</v>
      </c>
      <c r="P24" s="51">
        <v>796</v>
      </c>
      <c r="Q24" s="70">
        <v>578</v>
      </c>
      <c r="R24" s="64">
        <v>578</v>
      </c>
      <c r="S24" s="55">
        <v>413</v>
      </c>
      <c r="T24" s="51">
        <v>362</v>
      </c>
      <c r="U24" s="48">
        <v>338</v>
      </c>
      <c r="V24" s="4">
        <v>327.5</v>
      </c>
      <c r="W24" s="4">
        <v>262</v>
      </c>
      <c r="X24" s="4">
        <v>234</v>
      </c>
      <c r="Y24" s="7">
        <v>210</v>
      </c>
    </row>
    <row r="25" spans="3:25" ht="21.75" thickBot="1" x14ac:dyDescent="0.4">
      <c r="C25" s="84"/>
      <c r="D25" s="36" t="s">
        <v>70</v>
      </c>
      <c r="E25" s="39">
        <f t="shared" si="5"/>
        <v>6500</v>
      </c>
      <c r="F25" s="40">
        <f t="shared" si="5"/>
        <v>4200</v>
      </c>
      <c r="G25" s="85"/>
      <c r="H25" s="27"/>
      <c r="I25" s="12">
        <f t="shared" si="1"/>
        <v>6500</v>
      </c>
      <c r="J25" s="12">
        <f t="shared" si="2"/>
        <v>4200</v>
      </c>
      <c r="K25" s="11"/>
      <c r="L25" s="6">
        <f t="shared" si="3"/>
        <v>6460</v>
      </c>
      <c r="M25" s="8">
        <f t="shared" si="4"/>
        <v>4199</v>
      </c>
      <c r="N25" s="10"/>
      <c r="O25" s="70">
        <v>3230</v>
      </c>
      <c r="P25" s="51">
        <v>2978</v>
      </c>
      <c r="Q25" s="70">
        <v>1869</v>
      </c>
      <c r="R25" s="64">
        <v>1869</v>
      </c>
      <c r="S25" s="55">
        <v>1335</v>
      </c>
      <c r="T25" s="51">
        <v>1171</v>
      </c>
      <c r="U25" s="48">
        <v>1094</v>
      </c>
      <c r="V25" s="4">
        <v>1067.5</v>
      </c>
      <c r="W25" s="4">
        <v>854</v>
      </c>
      <c r="X25" s="4">
        <v>763</v>
      </c>
      <c r="Y25" s="7">
        <v>671</v>
      </c>
    </row>
    <row r="26" spans="3:25" ht="21" x14ac:dyDescent="0.4">
      <c r="C26" s="84"/>
      <c r="D26" s="96" t="s">
        <v>28</v>
      </c>
      <c r="E26" s="34">
        <f t="shared" si="5"/>
        <v>1800</v>
      </c>
      <c r="F26" s="35">
        <f t="shared" si="5"/>
        <v>1200</v>
      </c>
      <c r="G26" s="85"/>
      <c r="H26" s="27"/>
      <c r="I26" s="12">
        <f t="shared" si="1"/>
        <v>1800</v>
      </c>
      <c r="J26" s="12">
        <f t="shared" si="2"/>
        <v>1200</v>
      </c>
      <c r="K26" s="11"/>
      <c r="L26" s="6">
        <f t="shared" si="3"/>
        <v>1730</v>
      </c>
      <c r="M26" s="8">
        <f t="shared" si="4"/>
        <v>1124.5</v>
      </c>
      <c r="N26" s="10"/>
      <c r="O26" s="70">
        <v>865</v>
      </c>
      <c r="P26" s="51">
        <v>796</v>
      </c>
      <c r="Q26" s="70">
        <v>578</v>
      </c>
      <c r="R26" s="64">
        <v>578</v>
      </c>
      <c r="S26" s="55">
        <v>413</v>
      </c>
      <c r="T26" s="51">
        <v>362</v>
      </c>
      <c r="U26" s="48">
        <v>338</v>
      </c>
      <c r="V26" s="4">
        <v>327.5</v>
      </c>
      <c r="W26" s="4">
        <v>262</v>
      </c>
      <c r="X26" s="4">
        <v>234</v>
      </c>
      <c r="Y26" s="7">
        <v>210</v>
      </c>
    </row>
    <row r="27" spans="3:25" ht="21.6" thickBot="1" x14ac:dyDescent="0.45">
      <c r="C27" s="84"/>
      <c r="D27" s="38" t="s">
        <v>29</v>
      </c>
      <c r="E27" s="39">
        <f t="shared" si="5"/>
        <v>6500</v>
      </c>
      <c r="F27" s="40">
        <f t="shared" si="5"/>
        <v>4200</v>
      </c>
      <c r="G27" s="85"/>
      <c r="H27" s="27"/>
      <c r="I27" s="12">
        <f t="shared" si="1"/>
        <v>6500</v>
      </c>
      <c r="J27" s="12">
        <f t="shared" si="2"/>
        <v>4200</v>
      </c>
      <c r="K27" s="11"/>
      <c r="L27" s="6">
        <f t="shared" si="3"/>
        <v>6460</v>
      </c>
      <c r="M27" s="8">
        <f t="shared" si="4"/>
        <v>4199</v>
      </c>
      <c r="N27" s="10"/>
      <c r="O27" s="70">
        <v>3230</v>
      </c>
      <c r="P27" s="51">
        <v>2978</v>
      </c>
      <c r="Q27" s="70">
        <v>1869</v>
      </c>
      <c r="R27" s="64">
        <v>1869</v>
      </c>
      <c r="S27" s="55">
        <v>1335</v>
      </c>
      <c r="T27" s="51">
        <v>1171</v>
      </c>
      <c r="U27" s="48">
        <v>1094</v>
      </c>
      <c r="V27" s="4">
        <v>1067.5</v>
      </c>
      <c r="W27" s="4">
        <v>854</v>
      </c>
      <c r="X27" s="4">
        <v>763</v>
      </c>
      <c r="Y27" s="7">
        <v>671</v>
      </c>
    </row>
    <row r="28" spans="3:25" ht="21" x14ac:dyDescent="0.4">
      <c r="C28" s="84"/>
      <c r="D28" s="33" t="s">
        <v>30</v>
      </c>
      <c r="E28" s="34">
        <f t="shared" si="5"/>
        <v>4100</v>
      </c>
      <c r="F28" s="35">
        <f t="shared" si="5"/>
        <v>2700</v>
      </c>
      <c r="G28" s="85"/>
      <c r="H28" s="27"/>
      <c r="I28" s="12">
        <f t="shared" si="1"/>
        <v>4100</v>
      </c>
      <c r="J28" s="12">
        <f t="shared" si="2"/>
        <v>2700</v>
      </c>
      <c r="K28" s="11"/>
      <c r="L28" s="6">
        <f t="shared" si="3"/>
        <v>4024</v>
      </c>
      <c r="M28" s="8">
        <f t="shared" si="4"/>
        <v>2615.6</v>
      </c>
      <c r="N28" s="10"/>
      <c r="O28" s="70">
        <v>2012</v>
      </c>
      <c r="P28" s="51">
        <v>1898</v>
      </c>
      <c r="Q28" s="70">
        <v>1131</v>
      </c>
      <c r="R28" s="64">
        <v>1131</v>
      </c>
      <c r="S28" s="55">
        <v>808</v>
      </c>
      <c r="T28" s="51">
        <v>709</v>
      </c>
      <c r="U28" s="48">
        <v>663</v>
      </c>
      <c r="V28" s="4">
        <v>703.75</v>
      </c>
      <c r="W28" s="4">
        <v>563</v>
      </c>
      <c r="X28" s="4">
        <v>563</v>
      </c>
      <c r="Y28" s="7">
        <v>544</v>
      </c>
    </row>
    <row r="29" spans="3:25" ht="21" x14ac:dyDescent="0.4">
      <c r="C29" s="84"/>
      <c r="D29" s="36" t="s">
        <v>0</v>
      </c>
      <c r="E29" s="17">
        <f t="shared" ref="E29" si="6">I29</f>
        <v>7400</v>
      </c>
      <c r="F29" s="37">
        <f t="shared" ref="F29" si="7">J29</f>
        <v>4900</v>
      </c>
      <c r="G29" s="85"/>
      <c r="H29" s="27"/>
      <c r="I29" s="12">
        <f t="shared" si="1"/>
        <v>7400</v>
      </c>
      <c r="J29" s="12">
        <f t="shared" si="2"/>
        <v>4900</v>
      </c>
      <c r="K29" s="11"/>
      <c r="L29" s="6">
        <f t="shared" ref="L29" si="8">O29*2</f>
        <v>7390</v>
      </c>
      <c r="M29" s="8">
        <f t="shared" ref="M29" si="9">O29*1.3</f>
        <v>4803.5</v>
      </c>
      <c r="N29" s="10"/>
      <c r="O29" s="71">
        <v>3695</v>
      </c>
      <c r="P29" s="80">
        <v>3485</v>
      </c>
      <c r="Q29" s="71">
        <v>2197</v>
      </c>
      <c r="R29" s="65">
        <v>2197</v>
      </c>
      <c r="S29" s="57">
        <v>2197</v>
      </c>
      <c r="T29" s="51">
        <v>1376</v>
      </c>
      <c r="U29" s="48">
        <v>1286</v>
      </c>
      <c r="V29" s="4">
        <v>1271.25</v>
      </c>
      <c r="W29" s="4">
        <v>1017</v>
      </c>
      <c r="X29" s="4">
        <v>1017</v>
      </c>
      <c r="Y29" s="7">
        <v>983</v>
      </c>
    </row>
    <row r="30" spans="3:25" ht="21.6" thickBot="1" x14ac:dyDescent="0.45">
      <c r="C30" s="84"/>
      <c r="D30" s="74" t="s">
        <v>71</v>
      </c>
      <c r="E30" s="75">
        <f t="shared" si="5"/>
        <v>33500</v>
      </c>
      <c r="F30" s="76">
        <f t="shared" si="5"/>
        <v>21800</v>
      </c>
      <c r="G30" s="85"/>
      <c r="H30" s="27"/>
      <c r="I30" s="12">
        <f t="shared" si="1"/>
        <v>33500</v>
      </c>
      <c r="J30" s="12">
        <f t="shared" si="2"/>
        <v>21800</v>
      </c>
      <c r="K30" s="11"/>
      <c r="L30" s="6">
        <f t="shared" si="3"/>
        <v>33460</v>
      </c>
      <c r="M30" s="8">
        <f t="shared" si="4"/>
        <v>21749</v>
      </c>
      <c r="N30" s="10"/>
      <c r="O30" s="77">
        <v>16730</v>
      </c>
      <c r="P30" s="81">
        <v>16085</v>
      </c>
      <c r="Q30" s="77"/>
      <c r="R30" s="78"/>
      <c r="S30" s="79"/>
      <c r="T30" s="51"/>
      <c r="U30" s="48"/>
      <c r="V30" s="4"/>
      <c r="W30" s="4"/>
      <c r="X30" s="4"/>
      <c r="Y30" s="7"/>
    </row>
    <row r="31" spans="3:25" ht="21" x14ac:dyDescent="0.4">
      <c r="C31" s="84"/>
      <c r="D31" s="33" t="s">
        <v>31</v>
      </c>
      <c r="E31" s="34">
        <f t="shared" si="5"/>
        <v>2300</v>
      </c>
      <c r="F31" s="35">
        <f t="shared" si="5"/>
        <v>1500</v>
      </c>
      <c r="G31" s="85"/>
      <c r="H31" s="5"/>
      <c r="I31" s="12">
        <f t="shared" si="1"/>
        <v>2300</v>
      </c>
      <c r="J31" s="12">
        <f t="shared" si="2"/>
        <v>1500</v>
      </c>
      <c r="K31" s="11"/>
      <c r="L31" s="6">
        <f t="shared" si="3"/>
        <v>2230</v>
      </c>
      <c r="M31" s="8">
        <f t="shared" si="4"/>
        <v>1449.5</v>
      </c>
      <c r="N31" s="10"/>
      <c r="O31" s="70">
        <v>1115</v>
      </c>
      <c r="P31" s="51">
        <v>1025</v>
      </c>
      <c r="Q31" s="70">
        <v>680</v>
      </c>
      <c r="R31" s="64">
        <v>680</v>
      </c>
      <c r="S31" s="55">
        <v>486</v>
      </c>
      <c r="T31" s="51">
        <v>426</v>
      </c>
      <c r="U31" s="48">
        <v>398</v>
      </c>
      <c r="V31" s="4">
        <v>388.75</v>
      </c>
      <c r="W31" s="4">
        <v>311</v>
      </c>
      <c r="X31" s="4">
        <v>280</v>
      </c>
      <c r="Y31" s="7">
        <v>254</v>
      </c>
    </row>
    <row r="32" spans="3:25" ht="21" x14ac:dyDescent="0.4">
      <c r="C32" s="84"/>
      <c r="D32" s="36" t="s">
        <v>32</v>
      </c>
      <c r="E32" s="17">
        <f t="shared" si="5"/>
        <v>4500</v>
      </c>
      <c r="F32" s="37">
        <f t="shared" si="5"/>
        <v>2900</v>
      </c>
      <c r="G32" s="85"/>
      <c r="H32" s="27"/>
      <c r="I32" s="12">
        <f t="shared" si="1"/>
        <v>4500</v>
      </c>
      <c r="J32" s="12">
        <f t="shared" si="2"/>
        <v>2900</v>
      </c>
      <c r="K32" s="11"/>
      <c r="L32" s="6">
        <f t="shared" si="3"/>
        <v>4420</v>
      </c>
      <c r="M32" s="8">
        <f t="shared" si="4"/>
        <v>2873</v>
      </c>
      <c r="N32" s="10"/>
      <c r="O32" s="70">
        <v>2210</v>
      </c>
      <c r="P32" s="51">
        <v>2040</v>
      </c>
      <c r="Q32" s="70">
        <v>1228</v>
      </c>
      <c r="R32" s="64">
        <v>1228</v>
      </c>
      <c r="S32" s="55">
        <v>877</v>
      </c>
      <c r="T32" s="51">
        <v>769</v>
      </c>
      <c r="U32" s="48">
        <v>719</v>
      </c>
      <c r="V32" s="4">
        <v>700</v>
      </c>
      <c r="W32" s="4">
        <v>560</v>
      </c>
      <c r="X32" s="4">
        <v>505</v>
      </c>
      <c r="Y32" s="7">
        <v>460</v>
      </c>
    </row>
    <row r="33" spans="3:25" ht="21.6" thickBot="1" x14ac:dyDescent="0.45">
      <c r="C33" s="84"/>
      <c r="D33" s="38" t="s">
        <v>33</v>
      </c>
      <c r="E33" s="39">
        <f t="shared" si="5"/>
        <v>11100</v>
      </c>
      <c r="F33" s="40">
        <f t="shared" si="5"/>
        <v>7300</v>
      </c>
      <c r="G33" s="85"/>
      <c r="H33" s="5"/>
      <c r="I33" s="12">
        <f t="shared" si="1"/>
        <v>11100</v>
      </c>
      <c r="J33" s="12">
        <f t="shared" si="2"/>
        <v>7300</v>
      </c>
      <c r="K33" s="11"/>
      <c r="L33" s="6">
        <f t="shared" si="3"/>
        <v>11080</v>
      </c>
      <c r="M33" s="8">
        <f t="shared" si="4"/>
        <v>7202</v>
      </c>
      <c r="N33" s="10"/>
      <c r="O33" s="70">
        <v>5540</v>
      </c>
      <c r="P33" s="51">
        <v>5107</v>
      </c>
      <c r="Q33" s="70">
        <v>3206</v>
      </c>
      <c r="R33" s="64">
        <v>3206</v>
      </c>
      <c r="S33" s="55">
        <v>2290</v>
      </c>
      <c r="T33" s="51">
        <v>2009</v>
      </c>
      <c r="U33" s="48">
        <v>1878</v>
      </c>
      <c r="V33" s="4">
        <v>1831.25</v>
      </c>
      <c r="W33" s="4">
        <v>1465</v>
      </c>
      <c r="X33" s="4">
        <v>1320</v>
      </c>
      <c r="Y33" s="7">
        <v>1210</v>
      </c>
    </row>
    <row r="34" spans="3:25" ht="21" x14ac:dyDescent="0.4">
      <c r="C34" s="84"/>
      <c r="D34" s="33" t="s">
        <v>34</v>
      </c>
      <c r="E34" s="34">
        <f t="shared" si="5"/>
        <v>2000</v>
      </c>
      <c r="F34" s="35">
        <f t="shared" si="5"/>
        <v>1300</v>
      </c>
      <c r="G34" s="85"/>
      <c r="H34" s="5"/>
      <c r="I34" s="12">
        <f t="shared" si="1"/>
        <v>2000</v>
      </c>
      <c r="J34" s="12">
        <f t="shared" si="2"/>
        <v>1300</v>
      </c>
      <c r="K34" s="11"/>
      <c r="L34" s="6">
        <f t="shared" si="3"/>
        <v>1962</v>
      </c>
      <c r="M34" s="8">
        <f t="shared" si="4"/>
        <v>1275.3</v>
      </c>
      <c r="N34" s="10"/>
      <c r="O34" s="70">
        <v>981</v>
      </c>
      <c r="P34" s="51">
        <v>876</v>
      </c>
      <c r="Q34" s="70">
        <v>631</v>
      </c>
      <c r="R34" s="64">
        <v>631</v>
      </c>
      <c r="S34" s="55">
        <v>451</v>
      </c>
      <c r="T34" s="51">
        <v>396</v>
      </c>
      <c r="U34" s="48">
        <f t="shared" ref="U34" si="10">X34*1.25</f>
        <v>370</v>
      </c>
      <c r="V34" s="4">
        <v>370</v>
      </c>
      <c r="W34" s="4">
        <v>296</v>
      </c>
      <c r="X34" s="4">
        <v>296</v>
      </c>
      <c r="Y34" s="7">
        <v>296</v>
      </c>
    </row>
    <row r="35" spans="3:25" ht="21" x14ac:dyDescent="0.4">
      <c r="C35" s="84"/>
      <c r="D35" s="36" t="s">
        <v>35</v>
      </c>
      <c r="E35" s="17">
        <f t="shared" si="5"/>
        <v>3800</v>
      </c>
      <c r="F35" s="37">
        <f t="shared" si="5"/>
        <v>2500</v>
      </c>
      <c r="G35" s="85"/>
      <c r="H35" s="27"/>
      <c r="I35" s="12">
        <f t="shared" si="1"/>
        <v>3800</v>
      </c>
      <c r="J35" s="12">
        <f t="shared" si="2"/>
        <v>2500</v>
      </c>
      <c r="K35" s="11"/>
      <c r="L35" s="6">
        <f t="shared" si="3"/>
        <v>3796</v>
      </c>
      <c r="M35" s="8">
        <f t="shared" si="4"/>
        <v>2467.4</v>
      </c>
      <c r="N35" s="10"/>
      <c r="O35" s="70">
        <v>1898</v>
      </c>
      <c r="P35" s="51">
        <v>1695</v>
      </c>
      <c r="Q35" s="70">
        <v>1190</v>
      </c>
      <c r="R35" s="64">
        <v>1190</v>
      </c>
      <c r="S35" s="55">
        <v>850</v>
      </c>
      <c r="T35" s="51">
        <v>746</v>
      </c>
      <c r="U35" s="48">
        <v>697</v>
      </c>
      <c r="V35" s="4">
        <v>685</v>
      </c>
      <c r="W35" s="4">
        <v>548</v>
      </c>
      <c r="X35" s="4">
        <v>548</v>
      </c>
      <c r="Y35" s="7">
        <v>548</v>
      </c>
    </row>
    <row r="36" spans="3:25" ht="21.6" thickBot="1" x14ac:dyDescent="0.45">
      <c r="C36" s="84"/>
      <c r="D36" s="38" t="s">
        <v>36</v>
      </c>
      <c r="E36" s="39">
        <f t="shared" si="5"/>
        <v>34100</v>
      </c>
      <c r="F36" s="40">
        <f t="shared" si="5"/>
        <v>22200</v>
      </c>
      <c r="G36" s="85"/>
      <c r="H36" s="27"/>
      <c r="I36" s="12">
        <f t="shared" si="1"/>
        <v>34100</v>
      </c>
      <c r="J36" s="12">
        <f t="shared" si="2"/>
        <v>22200</v>
      </c>
      <c r="K36" s="11"/>
      <c r="L36" s="6">
        <f t="shared" si="3"/>
        <v>34028</v>
      </c>
      <c r="M36" s="8">
        <f t="shared" si="4"/>
        <v>22118.2</v>
      </c>
      <c r="N36" s="10"/>
      <c r="O36" s="83">
        <v>17014</v>
      </c>
      <c r="P36" s="51">
        <v>13944</v>
      </c>
      <c r="Q36" s="70">
        <v>8015</v>
      </c>
      <c r="R36" s="64">
        <v>8015</v>
      </c>
      <c r="S36" s="55">
        <v>5725</v>
      </c>
      <c r="T36" s="51">
        <v>5022</v>
      </c>
      <c r="U36" s="48">
        <v>4693</v>
      </c>
      <c r="V36" s="4">
        <v>4702.5</v>
      </c>
      <c r="W36" s="4">
        <v>3762</v>
      </c>
      <c r="X36" s="4">
        <v>3762</v>
      </c>
      <c r="Y36" s="7">
        <v>3762</v>
      </c>
    </row>
    <row r="37" spans="3:25" ht="21" x14ac:dyDescent="0.4">
      <c r="C37" s="84"/>
      <c r="D37" s="33" t="s">
        <v>37</v>
      </c>
      <c r="E37" s="34">
        <f t="shared" si="5"/>
        <v>2200</v>
      </c>
      <c r="F37" s="35">
        <f t="shared" si="5"/>
        <v>1400</v>
      </c>
      <c r="G37" s="85"/>
      <c r="H37" s="27"/>
      <c r="I37" s="12">
        <f t="shared" si="1"/>
        <v>2200</v>
      </c>
      <c r="J37" s="12">
        <f t="shared" si="2"/>
        <v>1400</v>
      </c>
      <c r="K37" s="11"/>
      <c r="L37" s="6">
        <f t="shared" si="3"/>
        <v>2152</v>
      </c>
      <c r="M37" s="8">
        <f t="shared" si="4"/>
        <v>1398.8</v>
      </c>
      <c r="N37" s="10"/>
      <c r="O37" s="70">
        <v>1076</v>
      </c>
      <c r="P37" s="51">
        <v>961</v>
      </c>
      <c r="Q37" s="70">
        <v>686</v>
      </c>
      <c r="R37" s="64">
        <v>686</v>
      </c>
      <c r="S37" s="55">
        <v>490</v>
      </c>
      <c r="T37" s="51">
        <v>430</v>
      </c>
      <c r="U37" s="48">
        <v>402</v>
      </c>
      <c r="V37" s="4">
        <v>402.5</v>
      </c>
      <c r="W37" s="4">
        <v>322</v>
      </c>
      <c r="X37" s="4">
        <v>322</v>
      </c>
      <c r="Y37" s="7">
        <v>322</v>
      </c>
    </row>
    <row r="38" spans="3:25" ht="21" x14ac:dyDescent="0.4">
      <c r="C38" s="84"/>
      <c r="D38" s="36" t="s">
        <v>39</v>
      </c>
      <c r="E38" s="17">
        <f t="shared" si="5"/>
        <v>4300</v>
      </c>
      <c r="F38" s="37">
        <f t="shared" si="5"/>
        <v>2800</v>
      </c>
      <c r="G38" s="85"/>
      <c r="H38" s="27"/>
      <c r="I38" s="12">
        <f t="shared" si="1"/>
        <v>4300</v>
      </c>
      <c r="J38" s="12">
        <f t="shared" si="2"/>
        <v>2800</v>
      </c>
      <c r="K38" s="11"/>
      <c r="L38" s="6">
        <f t="shared" si="3"/>
        <v>4300</v>
      </c>
      <c r="M38" s="8">
        <f t="shared" si="4"/>
        <v>2795</v>
      </c>
      <c r="N38" s="10"/>
      <c r="O38" s="71">
        <v>2150</v>
      </c>
      <c r="P38" s="80">
        <v>1920</v>
      </c>
      <c r="Q38" s="71">
        <v>1277</v>
      </c>
      <c r="R38" s="65">
        <v>1277</v>
      </c>
      <c r="S38" s="57">
        <v>1277</v>
      </c>
      <c r="T38" s="51">
        <v>800</v>
      </c>
      <c r="U38" s="48">
        <v>748</v>
      </c>
      <c r="V38" s="4">
        <v>743.75</v>
      </c>
      <c r="W38" s="4">
        <v>595</v>
      </c>
      <c r="X38" s="4">
        <v>595</v>
      </c>
      <c r="Y38" s="7">
        <v>595</v>
      </c>
    </row>
    <row r="39" spans="3:25" ht="21.6" thickBot="1" x14ac:dyDescent="0.45">
      <c r="C39" s="84"/>
      <c r="D39" s="38" t="s">
        <v>38</v>
      </c>
      <c r="E39" s="39">
        <f t="shared" si="5"/>
        <v>38300</v>
      </c>
      <c r="F39" s="40">
        <f t="shared" si="5"/>
        <v>24900</v>
      </c>
      <c r="G39" s="85"/>
      <c r="H39" s="27"/>
      <c r="I39" s="12">
        <f t="shared" si="1"/>
        <v>38300</v>
      </c>
      <c r="J39" s="12">
        <f t="shared" si="2"/>
        <v>24900</v>
      </c>
      <c r="K39" s="11"/>
      <c r="L39" s="6">
        <f t="shared" si="3"/>
        <v>38214</v>
      </c>
      <c r="M39" s="8">
        <f t="shared" si="4"/>
        <v>24839.100000000002</v>
      </c>
      <c r="N39" s="10"/>
      <c r="O39" s="71">
        <v>19107</v>
      </c>
      <c r="P39" s="80">
        <v>17060</v>
      </c>
      <c r="Q39" s="71">
        <v>8515</v>
      </c>
      <c r="R39" s="65">
        <v>8515</v>
      </c>
      <c r="S39" s="57">
        <v>8515</v>
      </c>
      <c r="T39" s="51">
        <v>5335</v>
      </c>
      <c r="U39" s="48">
        <v>4986</v>
      </c>
      <c r="V39" s="4">
        <v>4951.25</v>
      </c>
      <c r="W39" s="4">
        <v>3961</v>
      </c>
      <c r="X39" s="4">
        <v>3961</v>
      </c>
      <c r="Y39" s="7">
        <v>3961</v>
      </c>
    </row>
    <row r="40" spans="3:25" ht="21" x14ac:dyDescent="0.4">
      <c r="C40" s="84"/>
      <c r="D40" s="33" t="s">
        <v>40</v>
      </c>
      <c r="E40" s="34">
        <f t="shared" si="5"/>
        <v>2900</v>
      </c>
      <c r="F40" s="35">
        <f t="shared" si="5"/>
        <v>1900</v>
      </c>
      <c r="G40" s="85"/>
      <c r="H40" s="27"/>
      <c r="I40" s="12">
        <f t="shared" si="1"/>
        <v>2900</v>
      </c>
      <c r="J40" s="12">
        <f t="shared" si="2"/>
        <v>1900</v>
      </c>
      <c r="K40" s="11"/>
      <c r="L40" s="6">
        <f t="shared" si="3"/>
        <v>2828</v>
      </c>
      <c r="M40" s="8">
        <f t="shared" si="4"/>
        <v>1838.2</v>
      </c>
      <c r="N40" s="10"/>
      <c r="O40" s="70">
        <v>1414</v>
      </c>
      <c r="P40" s="51">
        <v>1263</v>
      </c>
      <c r="Q40" s="70">
        <v>763</v>
      </c>
      <c r="R40" s="64">
        <v>763</v>
      </c>
      <c r="S40" s="55">
        <v>545</v>
      </c>
      <c r="T40" s="51">
        <v>478</v>
      </c>
      <c r="U40" s="48">
        <v>447</v>
      </c>
      <c r="V40" s="4">
        <v>440</v>
      </c>
      <c r="W40" s="4">
        <v>352</v>
      </c>
      <c r="X40" s="4">
        <v>317</v>
      </c>
      <c r="Y40" s="7">
        <v>317</v>
      </c>
    </row>
    <row r="41" spans="3:25" ht="21" x14ac:dyDescent="0.4">
      <c r="C41" s="84"/>
      <c r="D41" s="36" t="s">
        <v>41</v>
      </c>
      <c r="E41" s="17">
        <f t="shared" si="5"/>
        <v>5700</v>
      </c>
      <c r="F41" s="37">
        <f t="shared" si="5"/>
        <v>3700</v>
      </c>
      <c r="G41" s="85"/>
      <c r="H41" s="27"/>
      <c r="I41" s="12">
        <f t="shared" si="1"/>
        <v>5700</v>
      </c>
      <c r="J41" s="12">
        <f t="shared" si="2"/>
        <v>3700</v>
      </c>
      <c r="K41" s="11"/>
      <c r="L41" s="6">
        <f t="shared" si="3"/>
        <v>5616</v>
      </c>
      <c r="M41" s="8">
        <f t="shared" si="4"/>
        <v>3650.4</v>
      </c>
      <c r="N41" s="10"/>
      <c r="O41" s="70">
        <v>2808</v>
      </c>
      <c r="P41" s="51">
        <v>2507</v>
      </c>
      <c r="Q41" s="70">
        <v>1490</v>
      </c>
      <c r="R41" s="64">
        <v>1490</v>
      </c>
      <c r="S41" s="55">
        <v>1064</v>
      </c>
      <c r="T41" s="51">
        <v>933</v>
      </c>
      <c r="U41" s="48">
        <v>872</v>
      </c>
      <c r="V41" s="4">
        <v>865</v>
      </c>
      <c r="W41" s="4">
        <v>692</v>
      </c>
      <c r="X41" s="4">
        <v>624</v>
      </c>
      <c r="Y41" s="7">
        <v>624</v>
      </c>
    </row>
    <row r="42" spans="3:25" ht="21.6" thickBot="1" x14ac:dyDescent="0.45">
      <c r="C42" s="84"/>
      <c r="D42" s="38" t="s">
        <v>42</v>
      </c>
      <c r="E42" s="39">
        <f t="shared" si="5"/>
        <v>36300</v>
      </c>
      <c r="F42" s="40">
        <f t="shared" si="5"/>
        <v>23600</v>
      </c>
      <c r="G42" s="85"/>
      <c r="H42" s="27"/>
      <c r="I42" s="12">
        <f t="shared" si="1"/>
        <v>36300</v>
      </c>
      <c r="J42" s="12">
        <f t="shared" si="2"/>
        <v>23600</v>
      </c>
      <c r="K42" s="11"/>
      <c r="L42" s="6">
        <f t="shared" si="3"/>
        <v>36220</v>
      </c>
      <c r="M42" s="8">
        <f t="shared" si="4"/>
        <v>23543</v>
      </c>
      <c r="N42" s="10"/>
      <c r="O42" s="70">
        <v>18110</v>
      </c>
      <c r="P42" s="51">
        <v>16170</v>
      </c>
      <c r="Q42" s="70">
        <v>9008</v>
      </c>
      <c r="R42" s="64">
        <v>9008</v>
      </c>
      <c r="S42" s="55">
        <v>6434</v>
      </c>
      <c r="T42" s="51">
        <v>5644</v>
      </c>
      <c r="U42" s="48">
        <v>5275</v>
      </c>
      <c r="V42" s="4">
        <v>5285</v>
      </c>
      <c r="W42" s="4">
        <v>4228</v>
      </c>
      <c r="X42" s="4">
        <v>3809</v>
      </c>
      <c r="Y42" s="7">
        <v>3809</v>
      </c>
    </row>
    <row r="43" spans="3:25" ht="21" x14ac:dyDescent="0.4">
      <c r="C43" s="84"/>
      <c r="D43" s="33" t="s">
        <v>43</v>
      </c>
      <c r="E43" s="34">
        <f t="shared" si="5"/>
        <v>2600</v>
      </c>
      <c r="F43" s="35">
        <f t="shared" si="5"/>
        <v>1700</v>
      </c>
      <c r="G43" s="85"/>
      <c r="H43" s="27"/>
      <c r="I43" s="12">
        <f t="shared" si="1"/>
        <v>2600</v>
      </c>
      <c r="J43" s="12">
        <f t="shared" si="2"/>
        <v>1700</v>
      </c>
      <c r="K43" s="11"/>
      <c r="L43" s="6">
        <f t="shared" si="3"/>
        <v>2550</v>
      </c>
      <c r="M43" s="8">
        <f t="shared" si="4"/>
        <v>1657.5</v>
      </c>
      <c r="N43" s="10"/>
      <c r="O43" s="70">
        <v>1275</v>
      </c>
      <c r="P43" s="51">
        <v>1159</v>
      </c>
      <c r="Q43" s="70">
        <v>773</v>
      </c>
      <c r="R43" s="64">
        <v>773</v>
      </c>
      <c r="S43" s="55">
        <v>552</v>
      </c>
      <c r="T43" s="51">
        <v>484</v>
      </c>
      <c r="U43" s="48">
        <v>452</v>
      </c>
      <c r="V43" s="4">
        <v>446.25</v>
      </c>
      <c r="W43" s="4">
        <v>357</v>
      </c>
      <c r="X43" s="4">
        <v>322</v>
      </c>
      <c r="Y43" s="7">
        <v>322</v>
      </c>
    </row>
    <row r="44" spans="3:25" ht="21" x14ac:dyDescent="0.4">
      <c r="C44" s="84"/>
      <c r="D44" s="36" t="s">
        <v>44</v>
      </c>
      <c r="E44" s="17">
        <f t="shared" si="5"/>
        <v>5100</v>
      </c>
      <c r="F44" s="37">
        <f t="shared" si="5"/>
        <v>3300</v>
      </c>
      <c r="G44" s="85"/>
      <c r="H44" s="27"/>
      <c r="I44" s="12">
        <f t="shared" si="1"/>
        <v>5100</v>
      </c>
      <c r="J44" s="12">
        <f t="shared" si="2"/>
        <v>3300</v>
      </c>
      <c r="K44" s="11"/>
      <c r="L44" s="6">
        <f t="shared" si="3"/>
        <v>5030</v>
      </c>
      <c r="M44" s="8">
        <f t="shared" si="4"/>
        <v>3269.5</v>
      </c>
      <c r="N44" s="10"/>
      <c r="O44" s="70">
        <v>2515</v>
      </c>
      <c r="P44" s="51">
        <v>2286</v>
      </c>
      <c r="Q44" s="70">
        <v>1494</v>
      </c>
      <c r="R44" s="64">
        <v>1494</v>
      </c>
      <c r="S44" s="55">
        <v>1067</v>
      </c>
      <c r="T44" s="51">
        <v>936</v>
      </c>
      <c r="U44" s="48">
        <v>875</v>
      </c>
      <c r="V44" s="4">
        <v>862.5</v>
      </c>
      <c r="W44" s="4">
        <v>690</v>
      </c>
      <c r="X44" s="4">
        <v>622</v>
      </c>
      <c r="Y44" s="7">
        <v>622</v>
      </c>
    </row>
    <row r="45" spans="3:25" ht="21.6" thickBot="1" x14ac:dyDescent="0.45">
      <c r="C45" s="84"/>
      <c r="D45" s="38" t="s">
        <v>45</v>
      </c>
      <c r="E45" s="39">
        <f t="shared" si="5"/>
        <v>9700</v>
      </c>
      <c r="F45" s="40">
        <f t="shared" si="5"/>
        <v>6300</v>
      </c>
      <c r="G45" s="85"/>
      <c r="H45" s="5"/>
      <c r="I45" s="12">
        <f t="shared" si="1"/>
        <v>9700</v>
      </c>
      <c r="J45" s="12">
        <f t="shared" si="2"/>
        <v>6300</v>
      </c>
      <c r="K45" s="11"/>
      <c r="L45" s="6">
        <f t="shared" si="3"/>
        <v>9648</v>
      </c>
      <c r="M45" s="8">
        <f t="shared" si="4"/>
        <v>6271.2</v>
      </c>
      <c r="N45" s="10"/>
      <c r="O45" s="71">
        <v>4824</v>
      </c>
      <c r="P45" s="80">
        <v>4269</v>
      </c>
      <c r="Q45" s="71">
        <v>2768</v>
      </c>
      <c r="R45" s="65">
        <v>2768</v>
      </c>
      <c r="S45" s="57">
        <v>2768</v>
      </c>
      <c r="T45" s="51">
        <v>1734</v>
      </c>
      <c r="U45" s="48">
        <v>1621</v>
      </c>
      <c r="V45" s="4">
        <v>1581.25</v>
      </c>
      <c r="W45" s="4">
        <v>1265</v>
      </c>
      <c r="X45" s="4">
        <v>1140</v>
      </c>
      <c r="Y45" s="7">
        <v>1107</v>
      </c>
    </row>
    <row r="46" spans="3:25" ht="21" x14ac:dyDescent="0.4">
      <c r="C46" s="84"/>
      <c r="D46" s="33" t="s">
        <v>46</v>
      </c>
      <c r="E46" s="34">
        <f t="shared" si="5"/>
        <v>7400</v>
      </c>
      <c r="F46" s="35">
        <f t="shared" si="5"/>
        <v>4900</v>
      </c>
      <c r="G46" s="85"/>
      <c r="H46" s="27"/>
      <c r="I46" s="12">
        <f t="shared" si="1"/>
        <v>7400</v>
      </c>
      <c r="J46" s="12">
        <f t="shared" si="2"/>
        <v>4900</v>
      </c>
      <c r="K46" s="11"/>
      <c r="L46" s="6">
        <f t="shared" si="3"/>
        <v>7390</v>
      </c>
      <c r="M46" s="8">
        <f t="shared" si="4"/>
        <v>4803.5</v>
      </c>
      <c r="N46" s="10"/>
      <c r="O46" s="70">
        <v>3695</v>
      </c>
      <c r="P46" s="51">
        <v>3404</v>
      </c>
      <c r="Q46" s="70">
        <v>2765</v>
      </c>
      <c r="R46" s="64">
        <v>2765</v>
      </c>
      <c r="S46" s="55">
        <v>1975</v>
      </c>
      <c r="T46" s="51">
        <v>1732</v>
      </c>
      <c r="U46" s="48">
        <v>1619</v>
      </c>
      <c r="V46" s="4">
        <v>1622.5</v>
      </c>
      <c r="W46" s="4">
        <v>1298</v>
      </c>
      <c r="X46" s="4">
        <v>577</v>
      </c>
      <c r="Y46" s="7">
        <v>577</v>
      </c>
    </row>
    <row r="47" spans="3:25" ht="21" x14ac:dyDescent="0.4">
      <c r="C47" s="84"/>
      <c r="D47" s="36" t="s">
        <v>47</v>
      </c>
      <c r="E47" s="17">
        <f t="shared" si="5"/>
        <v>14100</v>
      </c>
      <c r="F47" s="37">
        <f t="shared" si="5"/>
        <v>9200</v>
      </c>
      <c r="G47" s="85"/>
      <c r="H47" s="5"/>
      <c r="I47" s="12">
        <f t="shared" si="1"/>
        <v>14100</v>
      </c>
      <c r="J47" s="12">
        <f t="shared" si="2"/>
        <v>9200</v>
      </c>
      <c r="K47" s="11"/>
      <c r="L47" s="6">
        <f t="shared" si="3"/>
        <v>14070</v>
      </c>
      <c r="M47" s="8">
        <f t="shared" si="4"/>
        <v>9145.5</v>
      </c>
      <c r="N47" s="10"/>
      <c r="O47" s="70">
        <v>7035</v>
      </c>
      <c r="P47" s="51">
        <v>6484</v>
      </c>
      <c r="Q47" s="70">
        <v>5366</v>
      </c>
      <c r="R47" s="64">
        <v>5366</v>
      </c>
      <c r="S47" s="55">
        <v>3833</v>
      </c>
      <c r="T47" s="51">
        <v>3362</v>
      </c>
      <c r="U47" s="48">
        <v>3142</v>
      </c>
      <c r="V47" s="4">
        <v>3147.5</v>
      </c>
      <c r="W47" s="4">
        <v>2518</v>
      </c>
      <c r="X47" s="4">
        <v>1179</v>
      </c>
      <c r="Y47" s="7">
        <v>1179</v>
      </c>
    </row>
    <row r="48" spans="3:25" ht="21.6" thickBot="1" x14ac:dyDescent="0.45">
      <c r="C48" s="84"/>
      <c r="D48" s="38" t="s">
        <v>48</v>
      </c>
      <c r="E48" s="67">
        <f t="shared" si="5"/>
        <v>166700</v>
      </c>
      <c r="F48" s="40">
        <f t="shared" si="5"/>
        <v>108400</v>
      </c>
      <c r="G48" s="85"/>
      <c r="H48" s="5"/>
      <c r="I48" s="12">
        <f t="shared" si="1"/>
        <v>166700</v>
      </c>
      <c r="J48" s="12">
        <f t="shared" si="2"/>
        <v>108400</v>
      </c>
      <c r="K48" s="11"/>
      <c r="L48" s="6">
        <f t="shared" si="3"/>
        <v>166700</v>
      </c>
      <c r="M48" s="8">
        <f t="shared" si="4"/>
        <v>108355</v>
      </c>
      <c r="N48" s="10"/>
      <c r="O48" s="70">
        <v>83350</v>
      </c>
      <c r="P48" s="51">
        <v>76805</v>
      </c>
      <c r="Q48" s="70">
        <v>62005</v>
      </c>
      <c r="R48" s="64">
        <v>62005</v>
      </c>
      <c r="S48" s="55">
        <v>44289</v>
      </c>
      <c r="T48" s="51">
        <v>38850</v>
      </c>
      <c r="U48" s="48">
        <v>36305</v>
      </c>
      <c r="V48" s="4">
        <v>35125</v>
      </c>
      <c r="W48" s="4">
        <v>28100</v>
      </c>
      <c r="X48" s="4">
        <v>11475</v>
      </c>
      <c r="Y48" s="7">
        <v>11475</v>
      </c>
    </row>
    <row r="49" spans="3:25" ht="21" x14ac:dyDescent="0.4">
      <c r="C49" s="84"/>
      <c r="D49" s="33" t="s">
        <v>49</v>
      </c>
      <c r="E49" s="34">
        <f t="shared" si="5"/>
        <v>5700</v>
      </c>
      <c r="F49" s="35">
        <f t="shared" si="5"/>
        <v>3700</v>
      </c>
      <c r="G49" s="85"/>
      <c r="H49" s="27"/>
      <c r="I49" s="12">
        <f t="shared" si="1"/>
        <v>5700</v>
      </c>
      <c r="J49" s="12">
        <f t="shared" si="2"/>
        <v>3700</v>
      </c>
      <c r="K49" s="11"/>
      <c r="L49" s="6">
        <f t="shared" si="3"/>
        <v>5670</v>
      </c>
      <c r="M49" s="8">
        <f t="shared" si="4"/>
        <v>3685.5</v>
      </c>
      <c r="N49" s="10"/>
      <c r="O49" s="70">
        <v>2835</v>
      </c>
      <c r="P49" s="51">
        <v>2610</v>
      </c>
      <c r="Q49" s="70">
        <v>1876</v>
      </c>
      <c r="R49" s="64">
        <v>1876</v>
      </c>
      <c r="S49" s="55">
        <v>1340</v>
      </c>
      <c r="T49" s="51">
        <v>1175</v>
      </c>
      <c r="U49" s="48">
        <v>1098</v>
      </c>
      <c r="V49" s="4">
        <v>1071.25</v>
      </c>
      <c r="W49" s="4">
        <v>857</v>
      </c>
      <c r="X49" s="4">
        <v>754</v>
      </c>
      <c r="Y49" s="7">
        <v>705</v>
      </c>
    </row>
    <row r="50" spans="3:25" ht="21.6" thickBot="1" x14ac:dyDescent="0.45">
      <c r="C50" s="84"/>
      <c r="D50" s="38" t="s">
        <v>50</v>
      </c>
      <c r="E50" s="39">
        <f t="shared" si="5"/>
        <v>11100</v>
      </c>
      <c r="F50" s="40">
        <f t="shared" si="5"/>
        <v>7200</v>
      </c>
      <c r="G50" s="85"/>
      <c r="H50" s="27"/>
      <c r="I50" s="12">
        <f t="shared" si="1"/>
        <v>11100</v>
      </c>
      <c r="J50" s="12">
        <f t="shared" si="2"/>
        <v>7200</v>
      </c>
      <c r="K50" s="11"/>
      <c r="L50" s="6">
        <f t="shared" si="3"/>
        <v>11050</v>
      </c>
      <c r="M50" s="8">
        <f t="shared" si="4"/>
        <v>7182.5</v>
      </c>
      <c r="N50" s="10"/>
      <c r="O50" s="70">
        <v>5525</v>
      </c>
      <c r="P50" s="51">
        <v>5092</v>
      </c>
      <c r="Q50" s="70">
        <v>3416</v>
      </c>
      <c r="R50" s="64">
        <v>3416</v>
      </c>
      <c r="S50" s="55">
        <v>2440</v>
      </c>
      <c r="T50" s="51">
        <v>2141</v>
      </c>
      <c r="U50" s="48">
        <v>2001</v>
      </c>
      <c r="V50" s="4">
        <v>1951.25</v>
      </c>
      <c r="W50" s="4">
        <v>1561</v>
      </c>
      <c r="X50" s="4">
        <v>1406</v>
      </c>
      <c r="Y50" s="7">
        <v>1290</v>
      </c>
    </row>
    <row r="51" spans="3:25" ht="9.9" customHeight="1" x14ac:dyDescent="0.4">
      <c r="C51" s="91"/>
      <c r="D51" s="92"/>
      <c r="E51" s="93"/>
      <c r="F51" s="94"/>
      <c r="G51" s="95"/>
      <c r="H51" s="27"/>
      <c r="I51" s="12">
        <f t="shared" si="1"/>
        <v>0</v>
      </c>
      <c r="J51" s="12">
        <f t="shared" si="2"/>
        <v>0</v>
      </c>
      <c r="K51" s="11"/>
      <c r="L51" s="6">
        <f t="shared" si="3"/>
        <v>0</v>
      </c>
      <c r="M51" s="8">
        <f t="shared" si="4"/>
        <v>0</v>
      </c>
      <c r="N51" s="10"/>
      <c r="O51" s="70"/>
      <c r="P51" s="51"/>
      <c r="Q51" s="70"/>
      <c r="R51" s="64"/>
      <c r="S51" s="55"/>
      <c r="T51" s="51"/>
      <c r="U51" s="48"/>
      <c r="V51" s="4">
        <v>0</v>
      </c>
      <c r="W51" s="4"/>
      <c r="X51" s="4"/>
      <c r="Y51" s="1"/>
    </row>
    <row r="52" spans="3:25" ht="25.5" hidden="1" thickBot="1" x14ac:dyDescent="0.4">
      <c r="C52" s="101" t="s">
        <v>65</v>
      </c>
      <c r="D52" s="102"/>
      <c r="E52" s="102"/>
      <c r="F52" s="102"/>
      <c r="G52" s="89"/>
      <c r="H52" s="5"/>
      <c r="I52" s="12">
        <f t="shared" si="1"/>
        <v>0</v>
      </c>
      <c r="J52" s="12">
        <f t="shared" si="2"/>
        <v>0</v>
      </c>
      <c r="K52" s="11"/>
      <c r="L52" s="6">
        <f t="shared" si="3"/>
        <v>0</v>
      </c>
      <c r="M52" s="8">
        <f t="shared" si="4"/>
        <v>0</v>
      </c>
      <c r="O52" s="70"/>
      <c r="P52" s="51"/>
      <c r="Q52" s="70"/>
      <c r="R52" s="64"/>
      <c r="S52" s="55"/>
      <c r="T52" s="51"/>
      <c r="U52" s="48"/>
      <c r="V52" s="4">
        <v>0</v>
      </c>
      <c r="W52" s="3"/>
      <c r="X52" s="3"/>
    </row>
    <row r="53" spans="3:25" ht="21" hidden="1" x14ac:dyDescent="0.35">
      <c r="C53" s="21"/>
      <c r="D53" s="16" t="s">
        <v>19</v>
      </c>
      <c r="E53" s="17">
        <f>I53</f>
        <v>1500</v>
      </c>
      <c r="F53" s="18">
        <f>J53</f>
        <v>1000</v>
      </c>
      <c r="G53" s="19"/>
      <c r="H53" s="27"/>
      <c r="I53" s="12">
        <f t="shared" si="1"/>
        <v>1500</v>
      </c>
      <c r="J53" s="12">
        <f t="shared" si="2"/>
        <v>1000</v>
      </c>
      <c r="K53" s="11"/>
      <c r="L53" s="6">
        <f t="shared" si="3"/>
        <v>1406</v>
      </c>
      <c r="M53" s="8">
        <f t="shared" si="4"/>
        <v>913.9</v>
      </c>
      <c r="N53" s="10"/>
      <c r="O53" s="70">
        <v>703</v>
      </c>
      <c r="P53" s="51">
        <v>703</v>
      </c>
      <c r="Q53" s="70">
        <v>703</v>
      </c>
      <c r="R53" s="64">
        <v>703</v>
      </c>
      <c r="S53" s="55">
        <v>703</v>
      </c>
      <c r="T53" s="51">
        <v>596</v>
      </c>
      <c r="U53" s="48">
        <v>557</v>
      </c>
      <c r="V53" s="4">
        <v>503.75</v>
      </c>
      <c r="W53" s="4">
        <v>403</v>
      </c>
      <c r="X53" s="4">
        <v>403</v>
      </c>
      <c r="Y53" s="7">
        <v>377</v>
      </c>
    </row>
    <row r="54" spans="3:25" ht="21" hidden="1" x14ac:dyDescent="0.35">
      <c r="C54" s="21"/>
      <c r="D54" s="16" t="s">
        <v>51</v>
      </c>
      <c r="E54" s="17">
        <f>I54</f>
        <v>3000</v>
      </c>
      <c r="F54" s="18">
        <f>J54</f>
        <v>1900</v>
      </c>
      <c r="G54" s="19"/>
      <c r="H54" s="27"/>
      <c r="I54" s="12">
        <f t="shared" si="1"/>
        <v>3000</v>
      </c>
      <c r="J54" s="12">
        <f t="shared" si="2"/>
        <v>1900</v>
      </c>
      <c r="K54" s="11"/>
      <c r="L54" s="6">
        <f t="shared" si="3"/>
        <v>2914</v>
      </c>
      <c r="M54" s="8">
        <f t="shared" si="4"/>
        <v>1894.1000000000001</v>
      </c>
      <c r="N54" s="10"/>
      <c r="O54" s="70">
        <v>1457</v>
      </c>
      <c r="P54" s="51">
        <v>1457</v>
      </c>
      <c r="Q54" s="70">
        <v>1457</v>
      </c>
      <c r="R54" s="64">
        <v>1457</v>
      </c>
      <c r="S54" s="55">
        <v>1457</v>
      </c>
      <c r="T54" s="51">
        <v>1235</v>
      </c>
      <c r="U54" s="48">
        <v>1154</v>
      </c>
      <c r="V54" s="4">
        <v>982.5</v>
      </c>
      <c r="W54" s="4">
        <v>786</v>
      </c>
      <c r="X54" s="4">
        <v>786</v>
      </c>
      <c r="Y54" s="7">
        <v>735</v>
      </c>
    </row>
    <row r="55" spans="3:25" ht="21" hidden="1" x14ac:dyDescent="0.35">
      <c r="C55" s="21"/>
      <c r="D55" s="16" t="s">
        <v>52</v>
      </c>
      <c r="E55" s="15" t="s">
        <v>61</v>
      </c>
      <c r="F55" s="18"/>
      <c r="G55" s="19"/>
      <c r="H55" s="27"/>
      <c r="I55" s="12">
        <f t="shared" si="1"/>
        <v>0</v>
      </c>
      <c r="J55" s="12">
        <f t="shared" si="2"/>
        <v>0</v>
      </c>
      <c r="K55" s="11"/>
      <c r="L55" s="6">
        <f t="shared" si="3"/>
        <v>0</v>
      </c>
      <c r="M55" s="8">
        <f t="shared" si="4"/>
        <v>0</v>
      </c>
      <c r="N55" s="10"/>
      <c r="O55" s="70"/>
      <c r="P55" s="51"/>
      <c r="Q55" s="70"/>
      <c r="R55" s="64"/>
      <c r="S55" s="55"/>
      <c r="T55" s="51"/>
      <c r="U55" s="48"/>
      <c r="V55" s="4" t="e">
        <v>#VALUE!</v>
      </c>
      <c r="W55" s="4" t="s">
        <v>1</v>
      </c>
      <c r="X55" s="4" t="s">
        <v>1</v>
      </c>
      <c r="Y55" s="7" t="s">
        <v>1</v>
      </c>
    </row>
    <row r="56" spans="3:25" ht="21" hidden="1" x14ac:dyDescent="0.35">
      <c r="C56" s="21"/>
      <c r="D56" s="16" t="s">
        <v>20</v>
      </c>
      <c r="E56" s="17">
        <f>I56</f>
        <v>1600</v>
      </c>
      <c r="F56" s="18">
        <f>J56</f>
        <v>1000</v>
      </c>
      <c r="G56" s="19"/>
      <c r="H56" s="27"/>
      <c r="I56" s="12">
        <f t="shared" si="1"/>
        <v>1600</v>
      </c>
      <c r="J56" s="12">
        <f t="shared" si="2"/>
        <v>1000</v>
      </c>
      <c r="K56" s="11"/>
      <c r="L56" s="6">
        <f t="shared" si="3"/>
        <v>1510</v>
      </c>
      <c r="M56" s="8">
        <f t="shared" si="4"/>
        <v>981.5</v>
      </c>
      <c r="N56" s="10"/>
      <c r="O56" s="70">
        <v>755</v>
      </c>
      <c r="P56" s="51">
        <v>755</v>
      </c>
      <c r="Q56" s="70">
        <v>755</v>
      </c>
      <c r="R56" s="64">
        <v>755</v>
      </c>
      <c r="S56" s="55">
        <v>755</v>
      </c>
      <c r="T56" s="51">
        <v>640</v>
      </c>
      <c r="U56" s="48">
        <v>597</v>
      </c>
      <c r="V56" s="4">
        <v>550</v>
      </c>
      <c r="W56" s="4">
        <v>440</v>
      </c>
      <c r="X56" s="4">
        <v>440</v>
      </c>
      <c r="Y56" s="7">
        <v>411</v>
      </c>
    </row>
    <row r="57" spans="3:25" ht="21" hidden="1" x14ac:dyDescent="0.35">
      <c r="C57" s="21"/>
      <c r="D57" s="16" t="s">
        <v>53</v>
      </c>
      <c r="E57" s="17">
        <f>I57</f>
        <v>3000</v>
      </c>
      <c r="F57" s="18">
        <f>J57</f>
        <v>2000</v>
      </c>
      <c r="G57" s="19"/>
      <c r="H57" s="27"/>
      <c r="I57" s="12">
        <f t="shared" si="1"/>
        <v>3000</v>
      </c>
      <c r="J57" s="12">
        <f t="shared" si="2"/>
        <v>2000</v>
      </c>
      <c r="K57" s="11"/>
      <c r="L57" s="6">
        <f t="shared" si="3"/>
        <v>2958</v>
      </c>
      <c r="M57" s="8">
        <f t="shared" si="4"/>
        <v>1922.7</v>
      </c>
      <c r="N57" s="10"/>
      <c r="O57" s="70">
        <v>1479</v>
      </c>
      <c r="P57" s="51">
        <v>1479</v>
      </c>
      <c r="Q57" s="70">
        <v>1479</v>
      </c>
      <c r="R57" s="64">
        <v>1479</v>
      </c>
      <c r="S57" s="55">
        <v>1479</v>
      </c>
      <c r="T57" s="51">
        <v>1253</v>
      </c>
      <c r="U57" s="48">
        <v>1171</v>
      </c>
      <c r="V57" s="4">
        <v>1062.5</v>
      </c>
      <c r="W57" s="4">
        <v>850</v>
      </c>
      <c r="X57" s="4">
        <v>850</v>
      </c>
      <c r="Y57" s="7">
        <v>794</v>
      </c>
    </row>
    <row r="58" spans="3:25" ht="21" hidden="1" x14ac:dyDescent="0.35">
      <c r="C58" s="21"/>
      <c r="D58" s="16" t="s">
        <v>54</v>
      </c>
      <c r="E58" s="14" t="s">
        <v>61</v>
      </c>
      <c r="F58" s="18"/>
      <c r="G58" s="19"/>
      <c r="H58" s="27"/>
      <c r="I58" s="12">
        <f t="shared" si="1"/>
        <v>0</v>
      </c>
      <c r="J58" s="12">
        <f t="shared" si="2"/>
        <v>0</v>
      </c>
      <c r="K58" s="11"/>
      <c r="L58" s="6">
        <f t="shared" si="3"/>
        <v>0</v>
      </c>
      <c r="M58" s="8">
        <f t="shared" si="4"/>
        <v>0</v>
      </c>
      <c r="N58" s="10"/>
      <c r="O58" s="70"/>
      <c r="P58" s="51"/>
      <c r="Q58" s="70"/>
      <c r="R58" s="64"/>
      <c r="S58" s="55"/>
      <c r="T58" s="51"/>
      <c r="U58" s="48"/>
      <c r="V58" s="4" t="e">
        <v>#VALUE!</v>
      </c>
      <c r="W58" s="4" t="s">
        <v>1</v>
      </c>
      <c r="X58" s="4" t="s">
        <v>1</v>
      </c>
      <c r="Y58" s="7" t="s">
        <v>1</v>
      </c>
    </row>
    <row r="59" spans="3:25" ht="21" hidden="1" x14ac:dyDescent="0.35">
      <c r="C59" s="21"/>
      <c r="D59" s="16" t="s">
        <v>21</v>
      </c>
      <c r="E59" s="17">
        <f>I59</f>
        <v>1200</v>
      </c>
      <c r="F59" s="18">
        <f>J59</f>
        <v>800</v>
      </c>
      <c r="G59" s="19"/>
      <c r="H59" s="27"/>
      <c r="I59" s="12">
        <f t="shared" si="1"/>
        <v>1200</v>
      </c>
      <c r="J59" s="12">
        <f t="shared" si="2"/>
        <v>800</v>
      </c>
      <c r="K59" s="11"/>
      <c r="L59" s="6">
        <f t="shared" si="3"/>
        <v>1192</v>
      </c>
      <c r="M59" s="8">
        <f t="shared" si="4"/>
        <v>774.80000000000007</v>
      </c>
      <c r="N59" s="10"/>
      <c r="O59" s="70">
        <v>596</v>
      </c>
      <c r="P59" s="51">
        <v>596</v>
      </c>
      <c r="Q59" s="70">
        <v>596</v>
      </c>
      <c r="R59" s="64">
        <v>596</v>
      </c>
      <c r="S59" s="55">
        <v>596</v>
      </c>
      <c r="T59" s="51">
        <v>505</v>
      </c>
      <c r="U59" s="48">
        <v>472</v>
      </c>
      <c r="V59" s="4">
        <v>427.5</v>
      </c>
      <c r="W59" s="4">
        <v>342</v>
      </c>
      <c r="X59" s="4">
        <v>342</v>
      </c>
      <c r="Y59" s="7">
        <v>320</v>
      </c>
    </row>
    <row r="60" spans="3:25" ht="21" hidden="1" x14ac:dyDescent="0.35">
      <c r="C60" s="21"/>
      <c r="D60" s="16" t="s">
        <v>55</v>
      </c>
      <c r="E60" s="17">
        <f>I60</f>
        <v>2400</v>
      </c>
      <c r="F60" s="18">
        <f>J60</f>
        <v>1600</v>
      </c>
      <c r="G60" s="19"/>
      <c r="H60" s="27"/>
      <c r="I60" s="12">
        <f t="shared" si="1"/>
        <v>2400</v>
      </c>
      <c r="J60" s="12">
        <f t="shared" si="2"/>
        <v>1600</v>
      </c>
      <c r="K60" s="11"/>
      <c r="L60" s="6">
        <f t="shared" si="3"/>
        <v>2350</v>
      </c>
      <c r="M60" s="8">
        <f t="shared" si="4"/>
        <v>1527.5</v>
      </c>
      <c r="N60" s="10"/>
      <c r="O60" s="70">
        <v>1175</v>
      </c>
      <c r="P60" s="51">
        <v>1175</v>
      </c>
      <c r="Q60" s="70">
        <v>1175</v>
      </c>
      <c r="R60" s="64">
        <v>1175</v>
      </c>
      <c r="S60" s="55">
        <v>1175</v>
      </c>
      <c r="T60" s="51">
        <v>997</v>
      </c>
      <c r="U60" s="48">
        <v>930</v>
      </c>
      <c r="V60" s="4">
        <v>820</v>
      </c>
      <c r="W60" s="4">
        <v>656</v>
      </c>
      <c r="X60" s="4">
        <v>656</v>
      </c>
      <c r="Y60" s="7">
        <v>613</v>
      </c>
    </row>
    <row r="61" spans="3:25" ht="21" hidden="1" x14ac:dyDescent="0.35">
      <c r="C61" s="21"/>
      <c r="D61" s="16" t="s">
        <v>56</v>
      </c>
      <c r="E61" s="14" t="s">
        <v>61</v>
      </c>
      <c r="F61" s="18"/>
      <c r="G61" s="19"/>
      <c r="H61" s="27"/>
      <c r="I61" s="12">
        <f t="shared" si="1"/>
        <v>0</v>
      </c>
      <c r="J61" s="12">
        <f t="shared" si="2"/>
        <v>0</v>
      </c>
      <c r="K61" s="11"/>
      <c r="L61" s="6">
        <f t="shared" si="3"/>
        <v>0</v>
      </c>
      <c r="M61" s="8">
        <f t="shared" si="4"/>
        <v>0</v>
      </c>
      <c r="N61" s="10"/>
      <c r="O61" s="70"/>
      <c r="P61" s="51"/>
      <c r="Q61" s="70"/>
      <c r="R61" s="64"/>
      <c r="S61" s="55"/>
      <c r="T61" s="51"/>
      <c r="U61" s="48"/>
      <c r="V61" s="4" t="e">
        <v>#VALUE!</v>
      </c>
      <c r="W61" s="4" t="s">
        <v>1</v>
      </c>
      <c r="X61" s="4" t="s">
        <v>1</v>
      </c>
      <c r="Y61" s="7" t="s">
        <v>1</v>
      </c>
    </row>
    <row r="62" spans="3:25" ht="21" hidden="1" x14ac:dyDescent="0.35">
      <c r="C62" s="21"/>
      <c r="D62" s="16" t="s">
        <v>22</v>
      </c>
      <c r="E62" s="17">
        <f>I62</f>
        <v>1400</v>
      </c>
      <c r="F62" s="18">
        <f>J62</f>
        <v>900</v>
      </c>
      <c r="G62" s="19"/>
      <c r="H62" s="27"/>
      <c r="I62" s="12">
        <f t="shared" si="1"/>
        <v>1400</v>
      </c>
      <c r="J62" s="12">
        <f t="shared" si="2"/>
        <v>900</v>
      </c>
      <c r="K62" s="11"/>
      <c r="L62" s="6">
        <f t="shared" si="3"/>
        <v>1368</v>
      </c>
      <c r="M62" s="8">
        <f t="shared" si="4"/>
        <v>889.2</v>
      </c>
      <c r="N62" s="10"/>
      <c r="O62" s="70">
        <v>684</v>
      </c>
      <c r="P62" s="51">
        <v>684</v>
      </c>
      <c r="Q62" s="70">
        <v>684</v>
      </c>
      <c r="R62" s="64">
        <v>684</v>
      </c>
      <c r="S62" s="55">
        <v>684</v>
      </c>
      <c r="T62" s="51">
        <v>580</v>
      </c>
      <c r="U62" s="48">
        <v>542</v>
      </c>
      <c r="V62" s="4">
        <v>501.25</v>
      </c>
      <c r="W62" s="4">
        <v>401</v>
      </c>
      <c r="X62" s="4">
        <v>401</v>
      </c>
      <c r="Y62" s="7">
        <v>372</v>
      </c>
    </row>
    <row r="63" spans="3:25" ht="21" hidden="1" x14ac:dyDescent="0.35">
      <c r="C63" s="21"/>
      <c r="D63" s="16" t="s">
        <v>57</v>
      </c>
      <c r="E63" s="17">
        <f>I63</f>
        <v>2700</v>
      </c>
      <c r="F63" s="18">
        <f>J63</f>
        <v>1800</v>
      </c>
      <c r="G63" s="19"/>
      <c r="H63" s="5"/>
      <c r="I63" s="12">
        <f t="shared" si="1"/>
        <v>2700</v>
      </c>
      <c r="J63" s="12">
        <f t="shared" si="2"/>
        <v>1800</v>
      </c>
      <c r="K63" s="11"/>
      <c r="L63" s="6">
        <f t="shared" si="3"/>
        <v>2690</v>
      </c>
      <c r="M63" s="8">
        <f t="shared" si="4"/>
        <v>1748.5</v>
      </c>
      <c r="N63" s="10"/>
      <c r="O63" s="70">
        <v>1345</v>
      </c>
      <c r="P63" s="51">
        <v>1345</v>
      </c>
      <c r="Q63" s="70">
        <v>1345</v>
      </c>
      <c r="R63" s="64">
        <v>1345</v>
      </c>
      <c r="S63" s="55">
        <v>1345</v>
      </c>
      <c r="T63" s="51">
        <v>1140</v>
      </c>
      <c r="U63" s="48">
        <v>1066</v>
      </c>
      <c r="V63" s="4">
        <v>973.75</v>
      </c>
      <c r="W63" s="4">
        <v>779</v>
      </c>
      <c r="X63" s="4">
        <v>779</v>
      </c>
      <c r="Y63" s="7">
        <v>721</v>
      </c>
    </row>
    <row r="64" spans="3:25" ht="21" hidden="1" x14ac:dyDescent="0.35">
      <c r="C64" s="21"/>
      <c r="D64" s="16" t="s">
        <v>58</v>
      </c>
      <c r="E64" s="14" t="s">
        <v>61</v>
      </c>
      <c r="F64" s="18"/>
      <c r="G64" s="19"/>
      <c r="H64" s="27"/>
      <c r="I64" s="12">
        <f t="shared" si="1"/>
        <v>0</v>
      </c>
      <c r="J64" s="12">
        <f t="shared" si="2"/>
        <v>0</v>
      </c>
      <c r="K64" s="11"/>
      <c r="L64" s="6">
        <f t="shared" si="3"/>
        <v>0</v>
      </c>
      <c r="M64" s="8">
        <f t="shared" si="4"/>
        <v>0</v>
      </c>
      <c r="N64" s="10"/>
      <c r="O64" s="70"/>
      <c r="P64" s="51"/>
      <c r="Q64" s="70"/>
      <c r="R64" s="64"/>
      <c r="S64" s="55"/>
      <c r="T64" s="51"/>
      <c r="U64" s="48"/>
      <c r="V64" s="4" t="e">
        <v>#VALUE!</v>
      </c>
      <c r="W64" s="4" t="s">
        <v>1</v>
      </c>
      <c r="X64" s="4" t="s">
        <v>1</v>
      </c>
      <c r="Y64" s="7" t="s">
        <v>1</v>
      </c>
    </row>
    <row r="65" spans="3:25" ht="21" hidden="1" x14ac:dyDescent="0.35">
      <c r="C65" s="21"/>
      <c r="D65" s="16" t="s">
        <v>23</v>
      </c>
      <c r="E65" s="17">
        <f>I65</f>
        <v>1600</v>
      </c>
      <c r="F65" s="18">
        <f>J65</f>
        <v>1100</v>
      </c>
      <c r="G65" s="19"/>
      <c r="H65" s="5"/>
      <c r="I65" s="12">
        <f t="shared" si="1"/>
        <v>1600</v>
      </c>
      <c r="J65" s="12">
        <f t="shared" si="2"/>
        <v>1100</v>
      </c>
      <c r="K65" s="11"/>
      <c r="L65" s="6">
        <f t="shared" si="3"/>
        <v>1562</v>
      </c>
      <c r="M65" s="8">
        <f t="shared" si="4"/>
        <v>1015.3000000000001</v>
      </c>
      <c r="N65" s="10"/>
      <c r="O65" s="70">
        <v>781</v>
      </c>
      <c r="P65" s="51">
        <v>781</v>
      </c>
      <c r="Q65" s="70">
        <v>781</v>
      </c>
      <c r="R65" s="64">
        <v>781</v>
      </c>
      <c r="S65" s="55">
        <v>781</v>
      </c>
      <c r="T65" s="51">
        <v>662</v>
      </c>
      <c r="U65" s="48">
        <v>619</v>
      </c>
      <c r="V65" s="4">
        <v>548.75</v>
      </c>
      <c r="W65" s="4">
        <v>439</v>
      </c>
      <c r="X65" s="4">
        <v>439</v>
      </c>
      <c r="Y65" s="7">
        <v>407</v>
      </c>
    </row>
    <row r="66" spans="3:25" ht="21" hidden="1" customHeight="1" x14ac:dyDescent="0.35">
      <c r="C66" s="21"/>
      <c r="D66" s="16" t="s">
        <v>59</v>
      </c>
      <c r="E66" s="17">
        <f>I66</f>
        <v>3100</v>
      </c>
      <c r="F66" s="18">
        <f>J66</f>
        <v>2000</v>
      </c>
      <c r="G66" s="19"/>
      <c r="H66" s="5"/>
      <c r="I66" s="12">
        <f t="shared" si="1"/>
        <v>3100</v>
      </c>
      <c r="J66" s="12">
        <f t="shared" si="2"/>
        <v>2000</v>
      </c>
      <c r="K66" s="11"/>
      <c r="L66" s="6">
        <f t="shared" si="3"/>
        <v>3046</v>
      </c>
      <c r="M66" s="8">
        <f t="shared" si="4"/>
        <v>1979.9</v>
      </c>
      <c r="N66" s="10"/>
      <c r="O66" s="70">
        <v>1523</v>
      </c>
      <c r="P66" s="51">
        <v>1523</v>
      </c>
      <c r="Q66" s="70">
        <v>1523</v>
      </c>
      <c r="R66" s="64">
        <v>1523</v>
      </c>
      <c r="S66" s="55">
        <v>1523</v>
      </c>
      <c r="T66" s="51">
        <v>1291</v>
      </c>
      <c r="U66" s="48">
        <v>1207</v>
      </c>
      <c r="V66" s="4">
        <v>1048.75</v>
      </c>
      <c r="W66" s="4">
        <v>839</v>
      </c>
      <c r="X66" s="4">
        <v>839</v>
      </c>
      <c r="Y66" s="7">
        <v>777</v>
      </c>
    </row>
    <row r="67" spans="3:25" ht="21" hidden="1" x14ac:dyDescent="0.35">
      <c r="C67" s="21"/>
      <c r="D67" s="16" t="s">
        <v>60</v>
      </c>
      <c r="E67" s="14" t="s">
        <v>61</v>
      </c>
      <c r="F67" s="18"/>
      <c r="G67" s="19"/>
      <c r="H67" s="27"/>
      <c r="I67" s="12">
        <f t="shared" si="1"/>
        <v>0</v>
      </c>
      <c r="J67" s="12">
        <f t="shared" si="2"/>
        <v>0</v>
      </c>
      <c r="K67" s="11"/>
      <c r="L67" s="6">
        <f t="shared" si="3"/>
        <v>0</v>
      </c>
      <c r="M67" s="8">
        <f t="shared" si="4"/>
        <v>0</v>
      </c>
      <c r="N67" s="10"/>
      <c r="O67" s="70"/>
      <c r="P67" s="51"/>
      <c r="Q67" s="70"/>
      <c r="R67" s="64"/>
      <c r="S67" s="55"/>
      <c r="T67" s="51"/>
      <c r="U67" s="4"/>
      <c r="V67" s="4" t="e">
        <v>#VALUE!</v>
      </c>
      <c r="W67" s="4" t="s">
        <v>1</v>
      </c>
      <c r="X67" s="4" t="s">
        <v>1</v>
      </c>
      <c r="Y67" s="7" t="s">
        <v>1</v>
      </c>
    </row>
    <row r="68" spans="3:25" ht="21" hidden="1" x14ac:dyDescent="0.35">
      <c r="C68" s="21"/>
      <c r="D68" s="21"/>
      <c r="E68" s="20"/>
      <c r="F68" s="19"/>
      <c r="G68" s="19"/>
      <c r="H68" s="27"/>
      <c r="I68" s="12">
        <f t="shared" si="1"/>
        <v>0</v>
      </c>
      <c r="J68" s="12">
        <f t="shared" si="2"/>
        <v>0</v>
      </c>
      <c r="K68" s="11"/>
      <c r="L68" s="6">
        <f t="shared" si="3"/>
        <v>0</v>
      </c>
      <c r="M68" s="8">
        <f t="shared" si="4"/>
        <v>0</v>
      </c>
      <c r="N68" s="10"/>
      <c r="O68" s="70"/>
      <c r="P68" s="51"/>
      <c r="Q68" s="70"/>
      <c r="R68" s="64"/>
      <c r="S68" s="55"/>
      <c r="T68" s="51"/>
      <c r="U68" s="4"/>
      <c r="V68" s="4"/>
      <c r="W68" s="4"/>
      <c r="X68" s="4"/>
      <c r="Y68" s="7"/>
    </row>
    <row r="69" spans="3:25" ht="21.6" thickBot="1" x14ac:dyDescent="0.45">
      <c r="I69" s="12">
        <f t="shared" si="1"/>
        <v>0</v>
      </c>
      <c r="J69" s="12">
        <f t="shared" si="2"/>
        <v>0</v>
      </c>
      <c r="K69" s="11"/>
      <c r="L69" s="6">
        <f t="shared" si="3"/>
        <v>0</v>
      </c>
      <c r="M69" s="8">
        <f t="shared" si="4"/>
        <v>0</v>
      </c>
    </row>
    <row r="70" spans="3:25" ht="25.8" thickBot="1" x14ac:dyDescent="0.45">
      <c r="C70" s="58"/>
      <c r="D70" s="59" t="s">
        <v>2</v>
      </c>
      <c r="E70" s="59"/>
      <c r="F70" s="59"/>
      <c r="G70" s="60"/>
      <c r="I70" s="12">
        <f t="shared" ref="I70:I77" si="11">MROUND(L70+48,100)</f>
        <v>0</v>
      </c>
      <c r="J70" s="12">
        <f t="shared" ref="J70:J77" si="12">MROUND(M70+48,100)</f>
        <v>0</v>
      </c>
      <c r="K70" s="11"/>
      <c r="L70" s="6">
        <f t="shared" si="3"/>
        <v>0</v>
      </c>
      <c r="M70" s="8">
        <f t="shared" si="4"/>
        <v>0</v>
      </c>
    </row>
    <row r="71" spans="3:25" ht="21" customHeight="1" x14ac:dyDescent="0.4">
      <c r="C71" s="84"/>
      <c r="D71" s="23" t="s">
        <v>6</v>
      </c>
      <c r="E71" s="24">
        <f>I8</f>
        <v>8200</v>
      </c>
      <c r="F71" s="25">
        <f>J8</f>
        <v>5400</v>
      </c>
      <c r="G71" s="85"/>
      <c r="I71" s="12">
        <f t="shared" si="11"/>
        <v>8200</v>
      </c>
      <c r="J71" s="12">
        <f t="shared" si="12"/>
        <v>5400</v>
      </c>
      <c r="K71" s="11"/>
      <c r="L71" s="6">
        <f t="shared" ref="L71:L77" si="13">O71*2</f>
        <v>8200</v>
      </c>
      <c r="M71" s="8">
        <f t="shared" ref="M71:M77" si="14">O71*1.3</f>
        <v>5330</v>
      </c>
      <c r="O71" s="73">
        <f>O8</f>
        <v>4100</v>
      </c>
      <c r="P71" s="52">
        <f>P8</f>
        <v>3776</v>
      </c>
      <c r="Q71" s="73">
        <f>Q8</f>
        <v>2447</v>
      </c>
      <c r="R71" s="66">
        <v>2447</v>
      </c>
      <c r="S71" s="56">
        <f>S8</f>
        <v>2447</v>
      </c>
      <c r="T71" s="52">
        <v>1533</v>
      </c>
    </row>
    <row r="72" spans="3:25" ht="21" customHeight="1" x14ac:dyDescent="0.4">
      <c r="C72" s="84"/>
      <c r="D72" s="16" t="s">
        <v>10</v>
      </c>
      <c r="E72" s="24">
        <f>I15</f>
        <v>16700</v>
      </c>
      <c r="F72" s="25">
        <f>J15</f>
        <v>10900</v>
      </c>
      <c r="G72" s="85"/>
      <c r="I72" s="12">
        <f t="shared" si="11"/>
        <v>16700</v>
      </c>
      <c r="J72" s="12">
        <f t="shared" si="12"/>
        <v>10900</v>
      </c>
      <c r="K72" s="11"/>
      <c r="L72" s="6">
        <f t="shared" si="13"/>
        <v>16680</v>
      </c>
      <c r="M72" s="8">
        <f t="shared" si="14"/>
        <v>10842</v>
      </c>
      <c r="O72" s="73">
        <f>O15</f>
        <v>8340</v>
      </c>
      <c r="P72" s="52">
        <f>P15</f>
        <v>7686</v>
      </c>
      <c r="Q72" s="73">
        <f>Q15</f>
        <v>4857</v>
      </c>
      <c r="R72" s="66">
        <v>4857</v>
      </c>
      <c r="S72" s="56">
        <f>S15</f>
        <v>4857</v>
      </c>
      <c r="T72" s="52">
        <v>3043</v>
      </c>
    </row>
    <row r="73" spans="3:25" ht="21" customHeight="1" x14ac:dyDescent="0.4">
      <c r="C73" s="84"/>
      <c r="D73" s="16" t="s">
        <v>14</v>
      </c>
      <c r="E73" s="24">
        <f>I19</f>
        <v>10300</v>
      </c>
      <c r="F73" s="25">
        <f>J19</f>
        <v>6700</v>
      </c>
      <c r="G73" s="85"/>
      <c r="I73" s="12">
        <f t="shared" si="11"/>
        <v>10300</v>
      </c>
      <c r="J73" s="12">
        <f t="shared" si="12"/>
        <v>6700</v>
      </c>
      <c r="K73" s="11"/>
      <c r="L73" s="6">
        <f t="shared" si="13"/>
        <v>10240</v>
      </c>
      <c r="M73" s="8">
        <f t="shared" si="14"/>
        <v>6656</v>
      </c>
      <c r="O73" s="73">
        <f>O19</f>
        <v>5120</v>
      </c>
      <c r="P73" s="52">
        <f>P19</f>
        <v>4716</v>
      </c>
      <c r="Q73" s="73">
        <f>Q19</f>
        <v>3296</v>
      </c>
      <c r="R73" s="66">
        <v>3296</v>
      </c>
      <c r="S73" s="56">
        <f>S19</f>
        <v>3296</v>
      </c>
      <c r="T73" s="52">
        <v>2065</v>
      </c>
    </row>
    <row r="74" spans="3:25" ht="21" customHeight="1" x14ac:dyDescent="0.4">
      <c r="C74" s="84"/>
      <c r="D74" s="16" t="s">
        <v>0</v>
      </c>
      <c r="E74" s="24">
        <f>I30</f>
        <v>33500</v>
      </c>
      <c r="F74" s="25">
        <f>J30</f>
        <v>21800</v>
      </c>
      <c r="G74" s="85"/>
      <c r="I74" s="12">
        <f t="shared" si="11"/>
        <v>7400</v>
      </c>
      <c r="J74" s="12">
        <f t="shared" si="12"/>
        <v>4900</v>
      </c>
      <c r="K74" s="11"/>
      <c r="L74" s="6">
        <f t="shared" si="13"/>
        <v>7390</v>
      </c>
      <c r="M74" s="8">
        <f t="shared" si="14"/>
        <v>4803.5</v>
      </c>
      <c r="O74" s="73">
        <f>O29</f>
        <v>3695</v>
      </c>
      <c r="P74" s="52">
        <f>P29</f>
        <v>3485</v>
      </c>
      <c r="Q74" s="73">
        <f>Q30</f>
        <v>0</v>
      </c>
      <c r="R74" s="66">
        <v>2197</v>
      </c>
      <c r="S74" s="56">
        <f>S30</f>
        <v>0</v>
      </c>
      <c r="T74" s="52">
        <v>1376</v>
      </c>
    </row>
    <row r="75" spans="3:25" ht="21" customHeight="1" x14ac:dyDescent="0.4">
      <c r="C75" s="84"/>
      <c r="D75" s="16" t="s">
        <v>39</v>
      </c>
      <c r="E75" s="24">
        <f>I38</f>
        <v>4300</v>
      </c>
      <c r="F75" s="25">
        <f>J38</f>
        <v>2800</v>
      </c>
      <c r="G75" s="85"/>
      <c r="I75" s="12">
        <f t="shared" si="11"/>
        <v>4300</v>
      </c>
      <c r="J75" s="12">
        <f t="shared" si="12"/>
        <v>2800</v>
      </c>
      <c r="K75" s="11"/>
      <c r="L75" s="6">
        <f t="shared" si="13"/>
        <v>4300</v>
      </c>
      <c r="M75" s="8">
        <f t="shared" si="14"/>
        <v>2795</v>
      </c>
      <c r="O75" s="73">
        <f t="shared" ref="O75:Q76" si="15">O38</f>
        <v>2150</v>
      </c>
      <c r="P75" s="52">
        <f t="shared" si="15"/>
        <v>1920</v>
      </c>
      <c r="Q75" s="73">
        <f t="shared" si="15"/>
        <v>1277</v>
      </c>
      <c r="R75" s="66">
        <v>1277</v>
      </c>
      <c r="S75" s="56">
        <f>S38</f>
        <v>1277</v>
      </c>
      <c r="T75" s="52">
        <v>800</v>
      </c>
    </row>
    <row r="76" spans="3:25" ht="21" customHeight="1" x14ac:dyDescent="0.4">
      <c r="C76" s="84"/>
      <c r="D76" s="16" t="s">
        <v>38</v>
      </c>
      <c r="E76" s="24">
        <f>I39</f>
        <v>38300</v>
      </c>
      <c r="F76" s="25">
        <f>J39</f>
        <v>24900</v>
      </c>
      <c r="G76" s="85"/>
      <c r="I76" s="12">
        <f t="shared" si="11"/>
        <v>38300</v>
      </c>
      <c r="J76" s="12">
        <f t="shared" si="12"/>
        <v>24900</v>
      </c>
      <c r="K76" s="11"/>
      <c r="L76" s="6">
        <f t="shared" si="13"/>
        <v>38214</v>
      </c>
      <c r="M76" s="8">
        <f t="shared" si="14"/>
        <v>24839.100000000002</v>
      </c>
      <c r="O76" s="73">
        <f t="shared" si="15"/>
        <v>19107</v>
      </c>
      <c r="P76" s="52">
        <f t="shared" si="15"/>
        <v>17060</v>
      </c>
      <c r="Q76" s="73">
        <f t="shared" si="15"/>
        <v>8515</v>
      </c>
      <c r="R76" s="66">
        <v>8515</v>
      </c>
      <c r="S76" s="56">
        <f>S39</f>
        <v>8515</v>
      </c>
      <c r="T76" s="52">
        <v>5335</v>
      </c>
    </row>
    <row r="77" spans="3:25" ht="21" customHeight="1" x14ac:dyDescent="0.4">
      <c r="C77" s="84"/>
      <c r="D77" s="16" t="s">
        <v>45</v>
      </c>
      <c r="E77" s="24">
        <f>I45</f>
        <v>9700</v>
      </c>
      <c r="F77" s="25">
        <f>J45</f>
        <v>6300</v>
      </c>
      <c r="G77" s="85"/>
      <c r="I77" s="12">
        <f t="shared" si="11"/>
        <v>9700</v>
      </c>
      <c r="J77" s="12">
        <f t="shared" si="12"/>
        <v>6300</v>
      </c>
      <c r="K77" s="11"/>
      <c r="L77" s="6">
        <f t="shared" si="13"/>
        <v>9648</v>
      </c>
      <c r="M77" s="8">
        <f t="shared" si="14"/>
        <v>6271.2</v>
      </c>
      <c r="O77" s="73">
        <f>O45</f>
        <v>4824</v>
      </c>
      <c r="P77" s="52">
        <f>P45</f>
        <v>4269</v>
      </c>
      <c r="Q77" s="73">
        <f>Q45</f>
        <v>2768</v>
      </c>
      <c r="R77" s="66">
        <v>2768</v>
      </c>
      <c r="S77" s="56">
        <f>S45</f>
        <v>2768</v>
      </c>
      <c r="T77" s="52">
        <v>1734</v>
      </c>
    </row>
    <row r="78" spans="3:25" ht="9.9" customHeight="1" x14ac:dyDescent="0.3">
      <c r="C78" s="86"/>
      <c r="D78" s="87"/>
      <c r="E78" s="87"/>
      <c r="F78" s="87"/>
      <c r="G78" s="88"/>
    </row>
    <row r="79" spans="3:25" x14ac:dyDescent="0.3">
      <c r="F79" s="22">
        <f ca="1">TODAY()</f>
        <v>45664</v>
      </c>
    </row>
  </sheetData>
  <mergeCells count="2">
    <mergeCell ref="C4:F4"/>
    <mergeCell ref="C52:F52"/>
  </mergeCells>
  <printOptions horizontalCentered="1"/>
  <pageMargins left="0.70866141732283472" right="0.70866141732283472" top="0.74803149606299213" bottom="0.55118110236220474" header="0.31496062992125984" footer="0.31496062992125984"/>
  <pageSetup paperSize="9" orientation="portrait" r:id="rId1"/>
  <headerFooter>
    <oddHeader>&amp;LNOVOFERTIL&amp;R"El Origen"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C1:Z80"/>
  <sheetViews>
    <sheetView tabSelected="1" topLeftCell="C51" workbookViewId="0">
      <selection activeCell="D86" sqref="D86"/>
    </sheetView>
  </sheetViews>
  <sheetFormatPr baseColWidth="10" defaultRowHeight="14.4" x14ac:dyDescent="0.3"/>
  <cols>
    <col min="3" max="3" width="1.5546875" customWidth="1"/>
    <col min="4" max="4" width="58.109375" customWidth="1"/>
    <col min="5" max="6" width="12.6640625" customWidth="1"/>
    <col min="7" max="7" width="1.5546875" customWidth="1"/>
    <col min="8" max="8" width="3.6640625" style="13" customWidth="1"/>
    <col min="9" max="10" width="11.5546875" hidden="1" customWidth="1"/>
    <col min="11" max="11" width="3.6640625" hidden="1" customWidth="1"/>
    <col min="12" max="13" width="11.5546875" hidden="1" customWidth="1"/>
    <col min="14" max="14" width="3.6640625" hidden="1" customWidth="1"/>
    <col min="15" max="16" width="11.5546875" style="72" customWidth="1"/>
    <col min="17" max="17" width="11.5546875" style="45" customWidth="1"/>
    <col min="18" max="18" width="11.5546875" style="72" customWidth="1"/>
    <col min="19" max="19" width="11.5546875" style="61" customWidth="1"/>
    <col min="20" max="20" width="11.5546875" style="44" customWidth="1"/>
    <col min="21" max="21" width="11.5546875" style="45" customWidth="1"/>
    <col min="22" max="27" width="11.5546875" customWidth="1"/>
  </cols>
  <sheetData>
    <row r="1" spans="3:26" x14ac:dyDescent="0.3">
      <c r="O1" s="103" t="s">
        <v>74</v>
      </c>
      <c r="P1" s="82" t="s">
        <v>73</v>
      </c>
    </row>
    <row r="2" spans="3:26" x14ac:dyDescent="0.3">
      <c r="O2" s="103" t="s">
        <v>75</v>
      </c>
      <c r="P2" s="72" t="s">
        <v>72</v>
      </c>
      <c r="Q2" s="45" t="s">
        <v>68</v>
      </c>
      <c r="R2" s="72" t="s">
        <v>67</v>
      </c>
    </row>
    <row r="3" spans="3:26" ht="15" thickBot="1" x14ac:dyDescent="0.35">
      <c r="O3" s="104">
        <v>45664</v>
      </c>
      <c r="P3" s="68">
        <v>45589</v>
      </c>
      <c r="Q3" s="49">
        <v>45526</v>
      </c>
      <c r="R3" s="68">
        <v>45296</v>
      </c>
      <c r="S3" s="62">
        <v>45274</v>
      </c>
      <c r="T3" s="53">
        <v>45261</v>
      </c>
      <c r="U3" s="49">
        <v>45248</v>
      </c>
      <c r="V3" s="46">
        <v>45231</v>
      </c>
      <c r="W3" s="22">
        <v>45155</v>
      </c>
    </row>
    <row r="4" spans="3:26" ht="25.8" thickBot="1" x14ac:dyDescent="0.4">
      <c r="C4" s="98" t="s">
        <v>2</v>
      </c>
      <c r="D4" s="100"/>
      <c r="E4" s="100"/>
      <c r="F4" s="100"/>
      <c r="G4" s="26"/>
      <c r="H4" s="27"/>
      <c r="I4" s="9"/>
      <c r="J4" s="9"/>
      <c r="K4" s="2"/>
      <c r="L4" s="2">
        <v>2</v>
      </c>
      <c r="M4" s="3">
        <v>1.3</v>
      </c>
      <c r="O4" s="105"/>
      <c r="P4" s="69"/>
      <c r="Q4" s="50"/>
      <c r="R4" s="69"/>
      <c r="S4" s="63"/>
      <c r="T4" s="54"/>
      <c r="U4" s="50"/>
      <c r="V4" s="47">
        <v>0.25</v>
      </c>
      <c r="W4" s="43">
        <v>0.25</v>
      </c>
      <c r="X4" s="29" t="s">
        <v>66</v>
      </c>
      <c r="Y4" s="29" t="s">
        <v>63</v>
      </c>
      <c r="Z4" s="28" t="s">
        <v>62</v>
      </c>
    </row>
    <row r="5" spans="3:26" ht="21" x14ac:dyDescent="0.4">
      <c r="C5" s="84"/>
      <c r="D5" s="33" t="s">
        <v>3</v>
      </c>
      <c r="E5" s="34">
        <f t="shared" ref="E5:F10" si="0">I5</f>
        <v>1800</v>
      </c>
      <c r="F5" s="35">
        <f t="shared" si="0"/>
        <v>1200</v>
      </c>
      <c r="G5" s="85"/>
      <c r="H5" s="27"/>
      <c r="I5" s="12">
        <f>MROUND(L5+48,100)</f>
        <v>1800</v>
      </c>
      <c r="J5" s="12">
        <f>MROUND(M5+48,100)</f>
        <v>1200</v>
      </c>
      <c r="K5" s="11"/>
      <c r="L5" s="6">
        <f>O5*2</f>
        <v>1716</v>
      </c>
      <c r="M5" s="8">
        <f>O5*1.3</f>
        <v>1115.4000000000001</v>
      </c>
      <c r="N5" s="10"/>
      <c r="O5" s="106">
        <v>858</v>
      </c>
      <c r="P5" s="70">
        <v>740</v>
      </c>
      <c r="Q5" s="51">
        <v>682</v>
      </c>
      <c r="R5" s="70">
        <v>430</v>
      </c>
      <c r="S5" s="64">
        <v>430</v>
      </c>
      <c r="T5" s="55">
        <v>307</v>
      </c>
      <c r="U5" s="51">
        <v>269</v>
      </c>
      <c r="V5" s="48">
        <v>251</v>
      </c>
      <c r="W5" s="4">
        <v>242.5</v>
      </c>
      <c r="X5" s="4">
        <v>194</v>
      </c>
      <c r="Y5" s="4">
        <v>175</v>
      </c>
      <c r="Z5" s="7">
        <v>159</v>
      </c>
    </row>
    <row r="6" spans="3:26" ht="21" x14ac:dyDescent="0.4">
      <c r="C6" s="84"/>
      <c r="D6" s="36" t="s">
        <v>4</v>
      </c>
      <c r="E6" s="17">
        <f t="shared" si="0"/>
        <v>2800</v>
      </c>
      <c r="F6" s="37">
        <f t="shared" si="0"/>
        <v>1800</v>
      </c>
      <c r="G6" s="85"/>
      <c r="H6" s="27"/>
      <c r="I6" s="12">
        <f t="shared" ref="I6:J70" si="1">MROUND(L6+48,100)</f>
        <v>2800</v>
      </c>
      <c r="J6" s="12">
        <f t="shared" si="1"/>
        <v>1800</v>
      </c>
      <c r="K6" s="11"/>
      <c r="L6" s="6">
        <f t="shared" ref="L6:L71" si="2">O6*2</f>
        <v>2734</v>
      </c>
      <c r="M6" s="8">
        <f t="shared" ref="M6:M71" si="3">O6*1.3</f>
        <v>1777.1000000000001</v>
      </c>
      <c r="N6" s="10"/>
      <c r="O6" s="106">
        <v>1367</v>
      </c>
      <c r="P6" s="70">
        <v>1290</v>
      </c>
      <c r="Q6" s="51">
        <v>1186</v>
      </c>
      <c r="R6" s="70">
        <v>721</v>
      </c>
      <c r="S6" s="64">
        <v>721</v>
      </c>
      <c r="T6" s="55">
        <v>515</v>
      </c>
      <c r="U6" s="51">
        <v>452</v>
      </c>
      <c r="V6" s="48">
        <v>422</v>
      </c>
      <c r="W6" s="4">
        <v>407.5</v>
      </c>
      <c r="X6" s="4">
        <v>326</v>
      </c>
      <c r="Y6" s="4">
        <v>294</v>
      </c>
      <c r="Z6" s="7">
        <v>277</v>
      </c>
    </row>
    <row r="7" spans="3:26" ht="21" x14ac:dyDescent="0.4">
      <c r="C7" s="84"/>
      <c r="D7" s="36" t="s">
        <v>5</v>
      </c>
      <c r="E7" s="17">
        <f t="shared" si="0"/>
        <v>4800</v>
      </c>
      <c r="F7" s="37">
        <f t="shared" si="0"/>
        <v>3200</v>
      </c>
      <c r="G7" s="85"/>
      <c r="H7" s="27"/>
      <c r="I7" s="12">
        <f t="shared" si="1"/>
        <v>4800</v>
      </c>
      <c r="J7" s="12">
        <f t="shared" si="1"/>
        <v>3200</v>
      </c>
      <c r="K7" s="11"/>
      <c r="L7" s="6">
        <f t="shared" si="2"/>
        <v>4792</v>
      </c>
      <c r="M7" s="8">
        <f t="shared" si="3"/>
        <v>3114.8</v>
      </c>
      <c r="N7" s="10"/>
      <c r="O7" s="106">
        <v>2396</v>
      </c>
      <c r="P7" s="70">
        <v>2165</v>
      </c>
      <c r="Q7" s="51">
        <v>1995</v>
      </c>
      <c r="R7" s="70">
        <v>1309</v>
      </c>
      <c r="S7" s="64">
        <v>1309</v>
      </c>
      <c r="T7" s="55">
        <v>935</v>
      </c>
      <c r="U7" s="51">
        <v>820</v>
      </c>
      <c r="V7" s="48">
        <v>766</v>
      </c>
      <c r="W7" s="4">
        <v>721.25</v>
      </c>
      <c r="X7" s="4">
        <v>577</v>
      </c>
      <c r="Y7" s="4">
        <v>520</v>
      </c>
      <c r="Z7" s="7">
        <v>491</v>
      </c>
    </row>
    <row r="8" spans="3:26" ht="21.6" thickBot="1" x14ac:dyDescent="0.45">
      <c r="C8" s="84"/>
      <c r="D8" s="38" t="s">
        <v>6</v>
      </c>
      <c r="E8" s="39">
        <f t="shared" si="0"/>
        <v>8800</v>
      </c>
      <c r="F8" s="40">
        <f t="shared" si="0"/>
        <v>5800</v>
      </c>
      <c r="G8" s="85"/>
      <c r="H8" s="27"/>
      <c r="I8" s="12">
        <f t="shared" si="1"/>
        <v>8800</v>
      </c>
      <c r="J8" s="12">
        <f t="shared" si="1"/>
        <v>5800</v>
      </c>
      <c r="K8" s="11"/>
      <c r="L8" s="6">
        <f t="shared" si="2"/>
        <v>8774</v>
      </c>
      <c r="M8" s="8">
        <f t="shared" si="3"/>
        <v>5703.1</v>
      </c>
      <c r="N8" s="10"/>
      <c r="O8" s="107">
        <v>4387</v>
      </c>
      <c r="P8" s="71">
        <v>4100</v>
      </c>
      <c r="Q8" s="80">
        <v>3776</v>
      </c>
      <c r="R8" s="71">
        <v>2447</v>
      </c>
      <c r="S8" s="65">
        <v>2447</v>
      </c>
      <c r="T8" s="57">
        <v>2447</v>
      </c>
      <c r="U8" s="51">
        <v>1533</v>
      </c>
      <c r="V8" s="48">
        <v>1433</v>
      </c>
      <c r="W8" s="4">
        <v>1385</v>
      </c>
      <c r="X8" s="4">
        <v>1108</v>
      </c>
      <c r="Y8" s="4">
        <v>998</v>
      </c>
      <c r="Z8" s="7">
        <v>942</v>
      </c>
    </row>
    <row r="9" spans="3:26" ht="21.6" thickBot="1" x14ac:dyDescent="0.45">
      <c r="C9" s="84"/>
      <c r="D9" s="30" t="s">
        <v>24</v>
      </c>
      <c r="E9" s="31">
        <f t="shared" si="0"/>
        <v>2100</v>
      </c>
      <c r="F9" s="32">
        <f t="shared" si="0"/>
        <v>1400</v>
      </c>
      <c r="G9" s="85"/>
      <c r="H9" s="27"/>
      <c r="I9" s="12">
        <f t="shared" si="1"/>
        <v>2100</v>
      </c>
      <c r="J9" s="12">
        <f t="shared" si="1"/>
        <v>1400</v>
      </c>
      <c r="K9" s="11"/>
      <c r="L9" s="6">
        <f t="shared" si="2"/>
        <v>2076</v>
      </c>
      <c r="M9" s="8">
        <f t="shared" si="3"/>
        <v>1349.4</v>
      </c>
      <c r="N9" s="10"/>
      <c r="O9" s="106">
        <v>1038</v>
      </c>
      <c r="P9" s="70">
        <v>952</v>
      </c>
      <c r="Q9" s="51">
        <v>877</v>
      </c>
      <c r="R9" s="70">
        <v>592</v>
      </c>
      <c r="S9" s="64">
        <v>592</v>
      </c>
      <c r="T9" s="55">
        <v>423</v>
      </c>
      <c r="U9" s="51">
        <v>371</v>
      </c>
      <c r="V9" s="48">
        <v>340</v>
      </c>
      <c r="W9" s="4">
        <v>335</v>
      </c>
      <c r="X9" s="4">
        <v>268</v>
      </c>
      <c r="Y9" s="4">
        <v>241</v>
      </c>
      <c r="Z9" s="7">
        <v>223</v>
      </c>
    </row>
    <row r="10" spans="3:26" ht="21.6" thickBot="1" x14ac:dyDescent="0.45">
      <c r="C10" s="84"/>
      <c r="D10" s="30" t="s">
        <v>25</v>
      </c>
      <c r="E10" s="31">
        <f t="shared" si="0"/>
        <v>3700</v>
      </c>
      <c r="F10" s="32">
        <f t="shared" si="0"/>
        <v>2400</v>
      </c>
      <c r="G10" s="85"/>
      <c r="H10" s="27"/>
      <c r="I10" s="12">
        <f t="shared" si="1"/>
        <v>3700</v>
      </c>
      <c r="J10" s="12">
        <f t="shared" si="1"/>
        <v>2400</v>
      </c>
      <c r="K10" s="11"/>
      <c r="L10" s="6">
        <f t="shared" si="2"/>
        <v>3628</v>
      </c>
      <c r="M10" s="8">
        <f t="shared" si="3"/>
        <v>2358.2000000000003</v>
      </c>
      <c r="N10" s="10"/>
      <c r="O10" s="106">
        <v>1814</v>
      </c>
      <c r="P10" s="70">
        <v>1680</v>
      </c>
      <c r="Q10" s="51">
        <v>1546</v>
      </c>
      <c r="R10" s="70">
        <v>1025</v>
      </c>
      <c r="S10" s="64">
        <v>1025</v>
      </c>
      <c r="T10" s="55">
        <v>732</v>
      </c>
      <c r="U10" s="51">
        <v>642</v>
      </c>
      <c r="V10" s="48">
        <v>589</v>
      </c>
      <c r="W10" s="4">
        <v>568.75</v>
      </c>
      <c r="X10" s="4">
        <v>455</v>
      </c>
      <c r="Y10" s="4">
        <v>403</v>
      </c>
      <c r="Z10" s="7">
        <v>377</v>
      </c>
    </row>
    <row r="11" spans="3:26" ht="21.6" thickBot="1" x14ac:dyDescent="0.45">
      <c r="C11" s="84"/>
      <c r="D11" s="30" t="s">
        <v>64</v>
      </c>
      <c r="E11" s="41" t="s">
        <v>61</v>
      </c>
      <c r="F11" s="42"/>
      <c r="G11" s="90"/>
      <c r="H11" s="27"/>
      <c r="I11" s="12">
        <f t="shared" si="1"/>
        <v>0</v>
      </c>
      <c r="J11" s="12">
        <f t="shared" si="1"/>
        <v>0</v>
      </c>
      <c r="K11" s="11"/>
      <c r="L11" s="6">
        <f t="shared" si="2"/>
        <v>0</v>
      </c>
      <c r="M11" s="8">
        <f t="shared" si="3"/>
        <v>0</v>
      </c>
      <c r="N11" s="10"/>
      <c r="O11" s="106"/>
      <c r="P11" s="70"/>
      <c r="Q11" s="51"/>
      <c r="R11" s="70"/>
      <c r="S11" s="64"/>
      <c r="T11" s="55"/>
      <c r="U11" s="51"/>
      <c r="V11" s="48"/>
      <c r="W11" s="4" t="e">
        <v>#VALUE!</v>
      </c>
      <c r="X11" s="4" t="s">
        <v>1</v>
      </c>
      <c r="Y11" s="4" t="s">
        <v>1</v>
      </c>
      <c r="Z11" s="7" t="s">
        <v>1</v>
      </c>
    </row>
    <row r="12" spans="3:26" ht="21" x14ac:dyDescent="0.4">
      <c r="C12" s="84"/>
      <c r="D12" s="33" t="s">
        <v>7</v>
      </c>
      <c r="E12" s="34">
        <f t="shared" ref="E12:F50" si="4">I12</f>
        <v>2900</v>
      </c>
      <c r="F12" s="35">
        <f t="shared" si="4"/>
        <v>1900</v>
      </c>
      <c r="G12" s="85"/>
      <c r="H12" s="27"/>
      <c r="I12" s="12">
        <f t="shared" si="1"/>
        <v>2900</v>
      </c>
      <c r="J12" s="12">
        <f t="shared" si="1"/>
        <v>1900</v>
      </c>
      <c r="K12" s="11"/>
      <c r="L12" s="6">
        <f t="shared" si="2"/>
        <v>2878</v>
      </c>
      <c r="M12" s="8">
        <f t="shared" si="3"/>
        <v>1870.7</v>
      </c>
      <c r="N12" s="10"/>
      <c r="O12" s="106">
        <v>1439</v>
      </c>
      <c r="P12" s="70">
        <v>13330</v>
      </c>
      <c r="Q12" s="51">
        <v>1227</v>
      </c>
      <c r="R12" s="70">
        <v>808</v>
      </c>
      <c r="S12" s="64">
        <v>808</v>
      </c>
      <c r="T12" s="55">
        <v>577</v>
      </c>
      <c r="U12" s="51">
        <v>506</v>
      </c>
      <c r="V12" s="48">
        <v>473</v>
      </c>
      <c r="W12" s="4">
        <v>462.5</v>
      </c>
      <c r="X12" s="4">
        <v>370</v>
      </c>
      <c r="Y12" s="4">
        <v>318</v>
      </c>
      <c r="Z12" s="7">
        <v>287</v>
      </c>
    </row>
    <row r="13" spans="3:26" ht="21" x14ac:dyDescent="0.4">
      <c r="C13" s="84"/>
      <c r="D13" s="36" t="s">
        <v>8</v>
      </c>
      <c r="E13" s="17">
        <f t="shared" si="4"/>
        <v>5200</v>
      </c>
      <c r="F13" s="37">
        <f t="shared" si="4"/>
        <v>3400</v>
      </c>
      <c r="G13" s="85"/>
      <c r="H13" s="27"/>
      <c r="I13" s="12">
        <f t="shared" si="1"/>
        <v>5200</v>
      </c>
      <c r="J13" s="12">
        <f t="shared" si="1"/>
        <v>3400</v>
      </c>
      <c r="K13" s="11"/>
      <c r="L13" s="6">
        <f t="shared" si="2"/>
        <v>5160</v>
      </c>
      <c r="M13" s="8">
        <f t="shared" si="3"/>
        <v>3354</v>
      </c>
      <c r="N13" s="10"/>
      <c r="O13" s="106">
        <v>2580</v>
      </c>
      <c r="P13" s="70">
        <v>2396</v>
      </c>
      <c r="Q13" s="51">
        <v>2208</v>
      </c>
      <c r="R13" s="70">
        <v>1478</v>
      </c>
      <c r="S13" s="64">
        <v>1478</v>
      </c>
      <c r="T13" s="55">
        <v>1056</v>
      </c>
      <c r="U13" s="51">
        <v>926</v>
      </c>
      <c r="V13" s="48">
        <v>865</v>
      </c>
      <c r="W13" s="4">
        <v>843.75</v>
      </c>
      <c r="X13" s="4">
        <v>675</v>
      </c>
      <c r="Y13" s="4">
        <v>582</v>
      </c>
      <c r="Z13" s="7">
        <v>544</v>
      </c>
    </row>
    <row r="14" spans="3:26" ht="21" x14ac:dyDescent="0.4">
      <c r="C14" s="84"/>
      <c r="D14" s="36" t="s">
        <v>9</v>
      </c>
      <c r="E14" s="17">
        <f t="shared" si="4"/>
        <v>9200</v>
      </c>
      <c r="F14" s="37">
        <f t="shared" si="4"/>
        <v>6000</v>
      </c>
      <c r="G14" s="85"/>
      <c r="H14" s="27"/>
      <c r="I14" s="12">
        <f t="shared" si="1"/>
        <v>9200</v>
      </c>
      <c r="J14" s="12">
        <f t="shared" si="1"/>
        <v>6000</v>
      </c>
      <c r="K14" s="11"/>
      <c r="L14" s="6">
        <f t="shared" si="2"/>
        <v>9190</v>
      </c>
      <c r="M14" s="8">
        <f t="shared" si="3"/>
        <v>5973.5</v>
      </c>
      <c r="N14" s="10"/>
      <c r="O14" s="106">
        <v>4595</v>
      </c>
      <c r="P14" s="70">
        <v>4250</v>
      </c>
      <c r="Q14" s="51">
        <v>3918</v>
      </c>
      <c r="R14" s="70">
        <v>2577</v>
      </c>
      <c r="S14" s="64">
        <v>2577</v>
      </c>
      <c r="T14" s="55">
        <v>1841</v>
      </c>
      <c r="U14" s="51">
        <v>1615</v>
      </c>
      <c r="V14" s="48">
        <v>1508</v>
      </c>
      <c r="W14" s="4">
        <v>1471.25</v>
      </c>
      <c r="X14" s="4">
        <v>1177</v>
      </c>
      <c r="Y14" s="4">
        <v>1015</v>
      </c>
      <c r="Z14" s="7">
        <v>947</v>
      </c>
    </row>
    <row r="15" spans="3:26" ht="21.6" thickBot="1" x14ac:dyDescent="0.45">
      <c r="C15" s="84"/>
      <c r="D15" s="38" t="s">
        <v>10</v>
      </c>
      <c r="E15" s="39">
        <f t="shared" si="4"/>
        <v>18100</v>
      </c>
      <c r="F15" s="40">
        <f t="shared" si="4"/>
        <v>11800</v>
      </c>
      <c r="G15" s="85"/>
      <c r="H15" s="5"/>
      <c r="I15" s="12">
        <f t="shared" si="1"/>
        <v>18100</v>
      </c>
      <c r="J15" s="12">
        <f t="shared" si="1"/>
        <v>11800</v>
      </c>
      <c r="K15" s="11"/>
      <c r="L15" s="6">
        <f t="shared" si="2"/>
        <v>18020</v>
      </c>
      <c r="M15" s="8">
        <f t="shared" si="3"/>
        <v>11713</v>
      </c>
      <c r="N15" s="10"/>
      <c r="O15" s="107">
        <v>9010</v>
      </c>
      <c r="P15" s="71">
        <v>8340</v>
      </c>
      <c r="Q15" s="80">
        <v>7686</v>
      </c>
      <c r="R15" s="71">
        <v>4857</v>
      </c>
      <c r="S15" s="65">
        <v>4857</v>
      </c>
      <c r="T15" s="57">
        <v>4857</v>
      </c>
      <c r="U15" s="51">
        <v>3043</v>
      </c>
      <c r="V15" s="48">
        <v>2844</v>
      </c>
      <c r="W15" s="4">
        <v>2775</v>
      </c>
      <c r="X15" s="4">
        <v>2220</v>
      </c>
      <c r="Y15" s="4">
        <v>1915</v>
      </c>
      <c r="Z15" s="7">
        <v>1790</v>
      </c>
    </row>
    <row r="16" spans="3:26" ht="21" x14ac:dyDescent="0.4">
      <c r="C16" s="84"/>
      <c r="D16" s="33" t="s">
        <v>12</v>
      </c>
      <c r="E16" s="34">
        <f t="shared" si="4"/>
        <v>1900</v>
      </c>
      <c r="F16" s="35">
        <f t="shared" si="4"/>
        <v>1300</v>
      </c>
      <c r="G16" s="85"/>
      <c r="H16" s="27"/>
      <c r="I16" s="12">
        <f t="shared" si="1"/>
        <v>1900</v>
      </c>
      <c r="J16" s="12">
        <f t="shared" si="1"/>
        <v>1300</v>
      </c>
      <c r="K16" s="11"/>
      <c r="L16" s="6">
        <f t="shared" si="2"/>
        <v>1872</v>
      </c>
      <c r="M16" s="8">
        <f t="shared" si="3"/>
        <v>1216.8</v>
      </c>
      <c r="N16" s="10"/>
      <c r="O16" s="106">
        <v>936</v>
      </c>
      <c r="P16" s="70">
        <v>855</v>
      </c>
      <c r="Q16" s="51">
        <v>788</v>
      </c>
      <c r="R16" s="70">
        <v>528</v>
      </c>
      <c r="S16" s="64">
        <v>528</v>
      </c>
      <c r="T16" s="55">
        <v>377</v>
      </c>
      <c r="U16" s="51">
        <v>331</v>
      </c>
      <c r="V16" s="48">
        <v>309</v>
      </c>
      <c r="W16" s="4">
        <v>303.75</v>
      </c>
      <c r="X16" s="4">
        <v>243</v>
      </c>
      <c r="Y16" s="4">
        <v>219</v>
      </c>
      <c r="Z16" s="7">
        <v>204</v>
      </c>
    </row>
    <row r="17" spans="3:26" ht="21" x14ac:dyDescent="0.4">
      <c r="C17" s="84"/>
      <c r="D17" s="36" t="s">
        <v>11</v>
      </c>
      <c r="E17" s="17">
        <f t="shared" si="4"/>
        <v>3100</v>
      </c>
      <c r="F17" s="37">
        <f t="shared" si="4"/>
        <v>2100</v>
      </c>
      <c r="G17" s="85"/>
      <c r="H17" s="5"/>
      <c r="I17" s="12">
        <f t="shared" si="1"/>
        <v>3100</v>
      </c>
      <c r="J17" s="12">
        <f t="shared" si="1"/>
        <v>2100</v>
      </c>
      <c r="K17" s="11"/>
      <c r="L17" s="6">
        <f t="shared" si="2"/>
        <v>3098</v>
      </c>
      <c r="M17" s="8">
        <f t="shared" si="3"/>
        <v>2013.7</v>
      </c>
      <c r="N17" s="10"/>
      <c r="O17" s="106">
        <v>1549</v>
      </c>
      <c r="P17" s="70">
        <v>1415</v>
      </c>
      <c r="Q17" s="51">
        <v>1304</v>
      </c>
      <c r="R17" s="70">
        <v>904</v>
      </c>
      <c r="S17" s="64">
        <v>904</v>
      </c>
      <c r="T17" s="55">
        <v>646</v>
      </c>
      <c r="U17" s="51">
        <v>567</v>
      </c>
      <c r="V17" s="48">
        <v>530</v>
      </c>
      <c r="W17" s="4">
        <v>512.5</v>
      </c>
      <c r="X17" s="4">
        <v>410</v>
      </c>
      <c r="Y17" s="4">
        <v>370</v>
      </c>
      <c r="Z17" s="7">
        <v>344</v>
      </c>
    </row>
    <row r="18" spans="3:26" ht="21" x14ac:dyDescent="0.4">
      <c r="C18" s="84"/>
      <c r="D18" s="36" t="s">
        <v>13</v>
      </c>
      <c r="E18" s="17">
        <f t="shared" si="4"/>
        <v>5900</v>
      </c>
      <c r="F18" s="37">
        <f t="shared" si="4"/>
        <v>3800</v>
      </c>
      <c r="G18" s="85"/>
      <c r="H18" s="5"/>
      <c r="I18" s="12">
        <f t="shared" si="1"/>
        <v>5900</v>
      </c>
      <c r="J18" s="12">
        <f t="shared" si="1"/>
        <v>3800</v>
      </c>
      <c r="K18" s="11"/>
      <c r="L18" s="6">
        <f t="shared" si="2"/>
        <v>5834</v>
      </c>
      <c r="M18" s="8">
        <f t="shared" si="3"/>
        <v>3792.1</v>
      </c>
      <c r="N18" s="10"/>
      <c r="O18" s="106">
        <v>2917</v>
      </c>
      <c r="P18" s="70">
        <v>2640</v>
      </c>
      <c r="Q18" s="51">
        <v>2432</v>
      </c>
      <c r="R18" s="70">
        <v>1756</v>
      </c>
      <c r="S18" s="64">
        <v>1756</v>
      </c>
      <c r="T18" s="55">
        <v>1254</v>
      </c>
      <c r="U18" s="51">
        <v>1100</v>
      </c>
      <c r="V18" s="48">
        <v>1028</v>
      </c>
      <c r="W18" s="4">
        <v>993.75</v>
      </c>
      <c r="X18" s="4">
        <v>795</v>
      </c>
      <c r="Y18" s="4">
        <v>716</v>
      </c>
      <c r="Z18" s="7">
        <v>664</v>
      </c>
    </row>
    <row r="19" spans="3:26" ht="21.6" thickBot="1" x14ac:dyDescent="0.45">
      <c r="C19" s="84"/>
      <c r="D19" s="38" t="s">
        <v>14</v>
      </c>
      <c r="E19" s="39">
        <f t="shared" si="4"/>
        <v>11300</v>
      </c>
      <c r="F19" s="40">
        <f t="shared" si="4"/>
        <v>7300</v>
      </c>
      <c r="G19" s="85"/>
      <c r="H19" s="5"/>
      <c r="I19" s="12">
        <f t="shared" si="1"/>
        <v>11300</v>
      </c>
      <c r="J19" s="12">
        <f t="shared" si="1"/>
        <v>7300</v>
      </c>
      <c r="K19" s="11"/>
      <c r="L19" s="6">
        <f t="shared" si="2"/>
        <v>11220</v>
      </c>
      <c r="M19" s="8">
        <f t="shared" si="3"/>
        <v>7293</v>
      </c>
      <c r="N19" s="10"/>
      <c r="O19" s="107">
        <v>5610</v>
      </c>
      <c r="P19" s="71">
        <v>5120</v>
      </c>
      <c r="Q19" s="80">
        <v>4716</v>
      </c>
      <c r="R19" s="71">
        <v>3296</v>
      </c>
      <c r="S19" s="65">
        <v>3296</v>
      </c>
      <c r="T19" s="57">
        <v>3296</v>
      </c>
      <c r="U19" s="51">
        <v>2065</v>
      </c>
      <c r="V19" s="48">
        <v>1930</v>
      </c>
      <c r="W19" s="4">
        <v>1882.5</v>
      </c>
      <c r="X19" s="4">
        <v>1506</v>
      </c>
      <c r="Y19" s="4">
        <v>1360</v>
      </c>
      <c r="Z19" s="7">
        <v>1266</v>
      </c>
    </row>
    <row r="20" spans="3:26" ht="21.6" thickBot="1" x14ac:dyDescent="0.45">
      <c r="C20" s="84"/>
      <c r="D20" s="30" t="s">
        <v>76</v>
      </c>
      <c r="E20" s="31"/>
      <c r="F20" s="32"/>
      <c r="G20" s="85"/>
      <c r="H20" s="27"/>
      <c r="I20" s="12">
        <f t="shared" si="1"/>
        <v>0</v>
      </c>
      <c r="J20" s="12">
        <f t="shared" si="1"/>
        <v>0</v>
      </c>
      <c r="K20" s="11"/>
      <c r="L20" s="6">
        <f t="shared" si="2"/>
        <v>0</v>
      </c>
      <c r="M20" s="8">
        <f t="shared" si="3"/>
        <v>0</v>
      </c>
      <c r="N20" s="10"/>
      <c r="O20" s="106"/>
      <c r="P20" s="70"/>
      <c r="Q20" s="51">
        <v>7688</v>
      </c>
      <c r="R20" s="70">
        <v>4857</v>
      </c>
      <c r="S20" s="64">
        <v>4857</v>
      </c>
      <c r="T20" s="55">
        <v>3469</v>
      </c>
      <c r="U20" s="51">
        <v>3043</v>
      </c>
      <c r="V20" s="48">
        <v>2517</v>
      </c>
      <c r="W20" s="4">
        <v>2775</v>
      </c>
      <c r="X20" s="4">
        <v>2220</v>
      </c>
      <c r="Y20" s="4">
        <v>1915</v>
      </c>
      <c r="Z20" s="7">
        <v>1790</v>
      </c>
    </row>
    <row r="21" spans="3:26" ht="21" x14ac:dyDescent="0.4">
      <c r="C21" s="84"/>
      <c r="D21" s="113" t="s">
        <v>17</v>
      </c>
      <c r="E21" s="110">
        <f t="shared" si="4"/>
        <v>2000</v>
      </c>
      <c r="F21" s="35">
        <f t="shared" si="4"/>
        <v>1300</v>
      </c>
      <c r="G21" s="85"/>
      <c r="H21" s="27"/>
      <c r="I21" s="12">
        <f t="shared" si="1"/>
        <v>2000</v>
      </c>
      <c r="J21" s="12">
        <f t="shared" si="1"/>
        <v>1300</v>
      </c>
      <c r="K21" s="11"/>
      <c r="L21" s="6">
        <f t="shared" si="2"/>
        <v>1902</v>
      </c>
      <c r="M21" s="8">
        <f t="shared" si="3"/>
        <v>1236.3</v>
      </c>
      <c r="N21" s="10"/>
      <c r="O21" s="106">
        <v>951</v>
      </c>
      <c r="P21" s="70">
        <v>865</v>
      </c>
      <c r="Q21" s="51">
        <v>796</v>
      </c>
      <c r="R21" s="70">
        <v>578</v>
      </c>
      <c r="S21" s="64">
        <v>578</v>
      </c>
      <c r="T21" s="55">
        <v>413</v>
      </c>
      <c r="U21" s="51">
        <v>362</v>
      </c>
      <c r="V21" s="48">
        <v>338</v>
      </c>
      <c r="W21" s="4">
        <v>327.5</v>
      </c>
      <c r="X21" s="4">
        <v>262</v>
      </c>
      <c r="Y21" s="4">
        <v>234</v>
      </c>
      <c r="Z21" s="7">
        <v>215</v>
      </c>
    </row>
    <row r="22" spans="3:26" ht="21" x14ac:dyDescent="0.4">
      <c r="C22" s="84"/>
      <c r="D22" s="114" t="s">
        <v>16</v>
      </c>
      <c r="E22" s="111">
        <f t="shared" si="4"/>
        <v>3300</v>
      </c>
      <c r="F22" s="37">
        <f t="shared" si="4"/>
        <v>2200</v>
      </c>
      <c r="G22" s="85"/>
      <c r="H22" s="27"/>
      <c r="I22" s="12">
        <f t="shared" si="1"/>
        <v>3300</v>
      </c>
      <c r="J22" s="12">
        <f t="shared" si="1"/>
        <v>2200</v>
      </c>
      <c r="K22" s="11"/>
      <c r="L22" s="6">
        <f t="shared" si="2"/>
        <v>3300</v>
      </c>
      <c r="M22" s="8">
        <f t="shared" si="3"/>
        <v>2145</v>
      </c>
      <c r="N22" s="10"/>
      <c r="O22" s="106">
        <v>1650</v>
      </c>
      <c r="P22" s="70">
        <v>1506</v>
      </c>
      <c r="Q22" s="51">
        <v>1388</v>
      </c>
      <c r="R22" s="70">
        <v>1047</v>
      </c>
      <c r="S22" s="64">
        <v>1047</v>
      </c>
      <c r="T22" s="55">
        <v>748</v>
      </c>
      <c r="U22" s="51">
        <v>656</v>
      </c>
      <c r="V22" s="48">
        <v>613</v>
      </c>
      <c r="W22" s="4">
        <v>603.75</v>
      </c>
      <c r="X22" s="4">
        <v>483</v>
      </c>
      <c r="Y22" s="4">
        <v>431</v>
      </c>
      <c r="Z22" s="7">
        <v>401</v>
      </c>
    </row>
    <row r="23" spans="3:26" ht="21.6" thickBot="1" x14ac:dyDescent="0.45">
      <c r="C23" s="84"/>
      <c r="D23" s="115" t="s">
        <v>18</v>
      </c>
      <c r="E23" s="112">
        <f t="shared" si="4"/>
        <v>7200</v>
      </c>
      <c r="F23" s="40">
        <f t="shared" si="4"/>
        <v>4700</v>
      </c>
      <c r="G23" s="85"/>
      <c r="H23" s="27"/>
      <c r="I23" s="12">
        <f t="shared" si="1"/>
        <v>7200</v>
      </c>
      <c r="J23" s="12">
        <f t="shared" si="1"/>
        <v>4700</v>
      </c>
      <c r="K23" s="11"/>
      <c r="L23" s="6">
        <f t="shared" si="2"/>
        <v>7138</v>
      </c>
      <c r="M23" s="8">
        <f t="shared" si="3"/>
        <v>4639.7</v>
      </c>
      <c r="N23" s="10"/>
      <c r="O23" s="106">
        <v>3569</v>
      </c>
      <c r="P23" s="70">
        <v>3230</v>
      </c>
      <c r="Q23" s="51">
        <v>2978</v>
      </c>
      <c r="R23" s="70">
        <v>2131</v>
      </c>
      <c r="S23" s="64">
        <v>2131</v>
      </c>
      <c r="T23" s="55">
        <v>1522</v>
      </c>
      <c r="U23" s="51">
        <v>1335</v>
      </c>
      <c r="V23" s="48">
        <v>1248</v>
      </c>
      <c r="W23" s="4">
        <v>1067.5</v>
      </c>
      <c r="X23" s="4">
        <v>854</v>
      </c>
      <c r="Y23" s="4">
        <v>763</v>
      </c>
      <c r="Z23" s="7">
        <v>673</v>
      </c>
    </row>
    <row r="24" spans="3:26" ht="21" x14ac:dyDescent="0.4">
      <c r="C24" s="84"/>
      <c r="D24" s="113" t="s">
        <v>26</v>
      </c>
      <c r="E24" s="110">
        <f t="shared" si="4"/>
        <v>2000</v>
      </c>
      <c r="F24" s="35">
        <f t="shared" si="4"/>
        <v>1300</v>
      </c>
      <c r="G24" s="85"/>
      <c r="H24" s="27"/>
      <c r="I24" s="12">
        <f t="shared" si="1"/>
        <v>2000</v>
      </c>
      <c r="J24" s="12">
        <f t="shared" si="1"/>
        <v>1300</v>
      </c>
      <c r="K24" s="11"/>
      <c r="L24" s="6">
        <f t="shared" si="2"/>
        <v>1920</v>
      </c>
      <c r="M24" s="8">
        <f t="shared" si="3"/>
        <v>1248</v>
      </c>
      <c r="N24" s="10"/>
      <c r="O24" s="106">
        <v>960</v>
      </c>
      <c r="P24" s="70">
        <v>865</v>
      </c>
      <c r="Q24" s="51">
        <v>796</v>
      </c>
      <c r="R24" s="70">
        <v>578</v>
      </c>
      <c r="S24" s="64">
        <v>578</v>
      </c>
      <c r="T24" s="55">
        <v>413</v>
      </c>
      <c r="U24" s="51">
        <v>362</v>
      </c>
      <c r="V24" s="48">
        <v>338</v>
      </c>
      <c r="W24" s="4">
        <v>327.5</v>
      </c>
      <c r="X24" s="4">
        <v>262</v>
      </c>
      <c r="Y24" s="4">
        <v>234</v>
      </c>
      <c r="Z24" s="7">
        <v>210</v>
      </c>
    </row>
    <row r="25" spans="3:26" ht="21.6" thickBot="1" x14ac:dyDescent="0.45">
      <c r="C25" s="84"/>
      <c r="D25" s="115" t="s">
        <v>27</v>
      </c>
      <c r="E25" s="112">
        <f t="shared" si="4"/>
        <v>7200</v>
      </c>
      <c r="F25" s="40">
        <f t="shared" si="4"/>
        <v>4700</v>
      </c>
      <c r="G25" s="85"/>
      <c r="H25" s="27"/>
      <c r="I25" s="12">
        <f t="shared" si="1"/>
        <v>7200</v>
      </c>
      <c r="J25" s="12">
        <f t="shared" si="1"/>
        <v>4700</v>
      </c>
      <c r="K25" s="11"/>
      <c r="L25" s="6">
        <f t="shared" si="2"/>
        <v>7150</v>
      </c>
      <c r="M25" s="8">
        <f t="shared" si="3"/>
        <v>4647.5</v>
      </c>
      <c r="N25" s="10"/>
      <c r="O25" s="106">
        <v>3575</v>
      </c>
      <c r="P25" s="70">
        <v>3230</v>
      </c>
      <c r="Q25" s="51">
        <v>2978</v>
      </c>
      <c r="R25" s="70">
        <v>1869</v>
      </c>
      <c r="S25" s="64">
        <v>1869</v>
      </c>
      <c r="T25" s="55">
        <v>1335</v>
      </c>
      <c r="U25" s="51">
        <v>1171</v>
      </c>
      <c r="V25" s="48">
        <v>1094</v>
      </c>
      <c r="W25" s="4">
        <v>1067.5</v>
      </c>
      <c r="X25" s="4">
        <v>854</v>
      </c>
      <c r="Y25" s="4">
        <v>763</v>
      </c>
      <c r="Z25" s="7">
        <v>671</v>
      </c>
    </row>
    <row r="26" spans="3:26" ht="21" x14ac:dyDescent="0.4">
      <c r="C26" s="84"/>
      <c r="D26" s="113" t="s">
        <v>28</v>
      </c>
      <c r="E26" s="110">
        <f t="shared" si="4"/>
        <v>2000</v>
      </c>
      <c r="F26" s="35">
        <f t="shared" si="4"/>
        <v>1300</v>
      </c>
      <c r="G26" s="85"/>
      <c r="H26" s="27"/>
      <c r="I26" s="12">
        <f t="shared" si="1"/>
        <v>2000</v>
      </c>
      <c r="J26" s="12">
        <f t="shared" si="1"/>
        <v>1300</v>
      </c>
      <c r="K26" s="11"/>
      <c r="L26" s="6">
        <f t="shared" si="2"/>
        <v>1902</v>
      </c>
      <c r="M26" s="8">
        <f t="shared" si="3"/>
        <v>1236.3</v>
      </c>
      <c r="N26" s="10"/>
      <c r="O26" s="106">
        <v>951</v>
      </c>
      <c r="P26" s="70">
        <v>865</v>
      </c>
      <c r="Q26" s="51">
        <v>796</v>
      </c>
      <c r="R26" s="70">
        <v>578</v>
      </c>
      <c r="S26" s="64">
        <v>578</v>
      </c>
      <c r="T26" s="55">
        <v>413</v>
      </c>
      <c r="U26" s="51">
        <v>362</v>
      </c>
      <c r="V26" s="48">
        <v>338</v>
      </c>
      <c r="W26" s="4">
        <v>327.5</v>
      </c>
      <c r="X26" s="4">
        <v>262</v>
      </c>
      <c r="Y26" s="4">
        <v>234</v>
      </c>
      <c r="Z26" s="7">
        <v>210</v>
      </c>
    </row>
    <row r="27" spans="3:26" ht="21.6" thickBot="1" x14ac:dyDescent="0.45">
      <c r="C27" s="84"/>
      <c r="D27" s="115" t="s">
        <v>29</v>
      </c>
      <c r="E27" s="112">
        <f t="shared" si="4"/>
        <v>7400</v>
      </c>
      <c r="F27" s="40">
        <f t="shared" si="4"/>
        <v>4800</v>
      </c>
      <c r="G27" s="85"/>
      <c r="H27" s="27"/>
      <c r="I27" s="12">
        <f t="shared" si="1"/>
        <v>7400</v>
      </c>
      <c r="J27" s="12">
        <f t="shared" si="1"/>
        <v>4800</v>
      </c>
      <c r="K27" s="11"/>
      <c r="L27" s="6">
        <f t="shared" si="2"/>
        <v>7318</v>
      </c>
      <c r="M27" s="8">
        <f t="shared" si="3"/>
        <v>4756.7</v>
      </c>
      <c r="N27" s="10"/>
      <c r="O27" s="106">
        <v>3659</v>
      </c>
      <c r="P27" s="70">
        <v>3230</v>
      </c>
      <c r="Q27" s="51">
        <v>2978</v>
      </c>
      <c r="R27" s="70">
        <v>1869</v>
      </c>
      <c r="S27" s="64">
        <v>1869</v>
      </c>
      <c r="T27" s="55">
        <v>1335</v>
      </c>
      <c r="U27" s="51">
        <v>1171</v>
      </c>
      <c r="V27" s="48">
        <v>1094</v>
      </c>
      <c r="W27" s="4">
        <v>1067.5</v>
      </c>
      <c r="X27" s="4">
        <v>854</v>
      </c>
      <c r="Y27" s="4">
        <v>763</v>
      </c>
      <c r="Z27" s="7">
        <v>671</v>
      </c>
    </row>
    <row r="28" spans="3:26" ht="21" x14ac:dyDescent="0.4">
      <c r="C28" s="84"/>
      <c r="D28" s="33" t="s">
        <v>30</v>
      </c>
      <c r="E28" s="34">
        <f t="shared" si="4"/>
        <v>4400</v>
      </c>
      <c r="F28" s="35">
        <f t="shared" si="4"/>
        <v>2900</v>
      </c>
      <c r="G28" s="85"/>
      <c r="H28" s="27"/>
      <c r="I28" s="12">
        <f t="shared" si="1"/>
        <v>4400</v>
      </c>
      <c r="J28" s="12">
        <f t="shared" si="1"/>
        <v>2900</v>
      </c>
      <c r="K28" s="11"/>
      <c r="L28" s="6">
        <f t="shared" si="2"/>
        <v>4346</v>
      </c>
      <c r="M28" s="8">
        <f t="shared" si="3"/>
        <v>2824.9</v>
      </c>
      <c r="N28" s="10"/>
      <c r="O28" s="106">
        <v>2173</v>
      </c>
      <c r="P28" s="70">
        <v>2012</v>
      </c>
      <c r="Q28" s="51">
        <v>1898</v>
      </c>
      <c r="R28" s="70">
        <v>1131</v>
      </c>
      <c r="S28" s="64">
        <v>1131</v>
      </c>
      <c r="T28" s="55">
        <v>808</v>
      </c>
      <c r="U28" s="51">
        <v>709</v>
      </c>
      <c r="V28" s="48">
        <v>663</v>
      </c>
      <c r="W28" s="4">
        <v>703.75</v>
      </c>
      <c r="X28" s="4">
        <v>563</v>
      </c>
      <c r="Y28" s="4">
        <v>563</v>
      </c>
      <c r="Z28" s="7">
        <v>544</v>
      </c>
    </row>
    <row r="29" spans="3:26" ht="21" x14ac:dyDescent="0.4">
      <c r="C29" s="84"/>
      <c r="D29" s="36" t="s">
        <v>0</v>
      </c>
      <c r="E29" s="17">
        <f t="shared" si="4"/>
        <v>8100</v>
      </c>
      <c r="F29" s="37">
        <f t="shared" si="4"/>
        <v>5300</v>
      </c>
      <c r="G29" s="85"/>
      <c r="H29" s="27"/>
      <c r="I29" s="12">
        <f t="shared" si="1"/>
        <v>8100</v>
      </c>
      <c r="J29" s="12">
        <f t="shared" si="1"/>
        <v>5300</v>
      </c>
      <c r="K29" s="11"/>
      <c r="L29" s="6">
        <f t="shared" si="2"/>
        <v>8056</v>
      </c>
      <c r="M29" s="8">
        <f t="shared" si="3"/>
        <v>5236.4000000000005</v>
      </c>
      <c r="N29" s="10"/>
      <c r="O29" s="107">
        <v>4028</v>
      </c>
      <c r="P29" s="71">
        <v>3695</v>
      </c>
      <c r="Q29" s="80">
        <v>3485</v>
      </c>
      <c r="R29" s="71">
        <v>2197</v>
      </c>
      <c r="S29" s="65">
        <v>2197</v>
      </c>
      <c r="T29" s="57">
        <v>2197</v>
      </c>
      <c r="U29" s="51">
        <v>1376</v>
      </c>
      <c r="V29" s="48">
        <v>1286</v>
      </c>
      <c r="W29" s="4">
        <v>1271.25</v>
      </c>
      <c r="X29" s="4">
        <v>1017</v>
      </c>
      <c r="Y29" s="4">
        <v>1017</v>
      </c>
      <c r="Z29" s="7">
        <v>983</v>
      </c>
    </row>
    <row r="30" spans="3:26" ht="21.6" thickBot="1" x14ac:dyDescent="0.45">
      <c r="C30" s="84"/>
      <c r="D30" s="74" t="s">
        <v>71</v>
      </c>
      <c r="E30" s="75">
        <f t="shared" si="4"/>
        <v>37400</v>
      </c>
      <c r="F30" s="76">
        <f t="shared" si="4"/>
        <v>24300</v>
      </c>
      <c r="G30" s="85"/>
      <c r="H30" s="27"/>
      <c r="I30" s="12">
        <f t="shared" si="1"/>
        <v>37400</v>
      </c>
      <c r="J30" s="12">
        <f t="shared" si="1"/>
        <v>24300</v>
      </c>
      <c r="K30" s="11"/>
      <c r="L30" s="6">
        <f t="shared" si="2"/>
        <v>37308</v>
      </c>
      <c r="M30" s="8">
        <f t="shared" si="3"/>
        <v>24250.2</v>
      </c>
      <c r="N30" s="10"/>
      <c r="O30" s="108">
        <v>18654</v>
      </c>
      <c r="P30" s="77">
        <v>16730</v>
      </c>
      <c r="Q30" s="81">
        <v>16085</v>
      </c>
      <c r="R30" s="77"/>
      <c r="S30" s="78"/>
      <c r="T30" s="79"/>
      <c r="U30" s="51"/>
      <c r="V30" s="48"/>
      <c r="W30" s="4"/>
      <c r="X30" s="4"/>
      <c r="Y30" s="4"/>
      <c r="Z30" s="7"/>
    </row>
    <row r="31" spans="3:26" ht="21" x14ac:dyDescent="0.4">
      <c r="C31" s="84"/>
      <c r="D31" s="33" t="s">
        <v>31</v>
      </c>
      <c r="E31" s="34">
        <f t="shared" si="4"/>
        <v>2400</v>
      </c>
      <c r="F31" s="35">
        <f t="shared" si="4"/>
        <v>1600</v>
      </c>
      <c r="G31" s="85"/>
      <c r="H31" s="5"/>
      <c r="I31" s="12">
        <f t="shared" si="1"/>
        <v>2400</v>
      </c>
      <c r="J31" s="12">
        <f t="shared" si="1"/>
        <v>1600</v>
      </c>
      <c r="K31" s="11"/>
      <c r="L31" s="6">
        <f t="shared" si="2"/>
        <v>2364</v>
      </c>
      <c r="M31" s="8">
        <f t="shared" si="3"/>
        <v>1536.6000000000001</v>
      </c>
      <c r="N31" s="10"/>
      <c r="O31" s="106">
        <v>1182</v>
      </c>
      <c r="P31" s="70">
        <v>1115</v>
      </c>
      <c r="Q31" s="51">
        <v>1025</v>
      </c>
      <c r="R31" s="70">
        <v>680</v>
      </c>
      <c r="S31" s="64">
        <v>680</v>
      </c>
      <c r="T31" s="55">
        <v>486</v>
      </c>
      <c r="U31" s="51">
        <v>426</v>
      </c>
      <c r="V31" s="48">
        <v>398</v>
      </c>
      <c r="W31" s="4">
        <v>388.75</v>
      </c>
      <c r="X31" s="4">
        <v>311</v>
      </c>
      <c r="Y31" s="4">
        <v>280</v>
      </c>
      <c r="Z31" s="7">
        <v>254</v>
      </c>
    </row>
    <row r="32" spans="3:26" ht="21" x14ac:dyDescent="0.4">
      <c r="C32" s="84"/>
      <c r="D32" s="36" t="s">
        <v>32</v>
      </c>
      <c r="E32" s="17">
        <f t="shared" si="4"/>
        <v>4700</v>
      </c>
      <c r="F32" s="37">
        <f t="shared" si="4"/>
        <v>3100</v>
      </c>
      <c r="G32" s="85"/>
      <c r="H32" s="27"/>
      <c r="I32" s="12">
        <f t="shared" si="1"/>
        <v>4700</v>
      </c>
      <c r="J32" s="12">
        <f t="shared" si="1"/>
        <v>3100</v>
      </c>
      <c r="K32" s="11"/>
      <c r="L32" s="6">
        <f t="shared" si="2"/>
        <v>4690</v>
      </c>
      <c r="M32" s="8">
        <f t="shared" si="3"/>
        <v>3048.5</v>
      </c>
      <c r="N32" s="10"/>
      <c r="O32" s="106">
        <v>2345</v>
      </c>
      <c r="P32" s="70">
        <v>2210</v>
      </c>
      <c r="Q32" s="51">
        <v>2040</v>
      </c>
      <c r="R32" s="70">
        <v>1228</v>
      </c>
      <c r="S32" s="64">
        <v>1228</v>
      </c>
      <c r="T32" s="55">
        <v>877</v>
      </c>
      <c r="U32" s="51">
        <v>769</v>
      </c>
      <c r="V32" s="48">
        <v>719</v>
      </c>
      <c r="W32" s="4">
        <v>700</v>
      </c>
      <c r="X32" s="4">
        <v>560</v>
      </c>
      <c r="Y32" s="4">
        <v>505</v>
      </c>
      <c r="Z32" s="7">
        <v>460</v>
      </c>
    </row>
    <row r="33" spans="3:26" ht="21.6" thickBot="1" x14ac:dyDescent="0.45">
      <c r="C33" s="84"/>
      <c r="D33" s="38" t="s">
        <v>33</v>
      </c>
      <c r="E33" s="39">
        <f t="shared" si="4"/>
        <v>12500</v>
      </c>
      <c r="F33" s="40">
        <f t="shared" si="4"/>
        <v>8100</v>
      </c>
      <c r="G33" s="85"/>
      <c r="H33" s="5"/>
      <c r="I33" s="12">
        <f t="shared" si="1"/>
        <v>12500</v>
      </c>
      <c r="J33" s="12">
        <f t="shared" si="1"/>
        <v>8100</v>
      </c>
      <c r="K33" s="11"/>
      <c r="L33" s="6">
        <f t="shared" si="2"/>
        <v>12420</v>
      </c>
      <c r="M33" s="8">
        <f t="shared" si="3"/>
        <v>8073</v>
      </c>
      <c r="N33" s="10"/>
      <c r="O33" s="106">
        <v>6210</v>
      </c>
      <c r="P33" s="70">
        <v>5540</v>
      </c>
      <c r="Q33" s="51">
        <v>5107</v>
      </c>
      <c r="R33" s="70">
        <v>3206</v>
      </c>
      <c r="S33" s="64">
        <v>3206</v>
      </c>
      <c r="T33" s="55">
        <v>2290</v>
      </c>
      <c r="U33" s="51">
        <v>2009</v>
      </c>
      <c r="V33" s="48">
        <v>1878</v>
      </c>
      <c r="W33" s="4">
        <v>1831.25</v>
      </c>
      <c r="X33" s="4">
        <v>1465</v>
      </c>
      <c r="Y33" s="4">
        <v>1320</v>
      </c>
      <c r="Z33" s="7">
        <v>1210</v>
      </c>
    </row>
    <row r="34" spans="3:26" ht="21" x14ac:dyDescent="0.4">
      <c r="C34" s="84"/>
      <c r="D34" s="33" t="s">
        <v>34</v>
      </c>
      <c r="E34" s="34">
        <f t="shared" si="4"/>
        <v>2200</v>
      </c>
      <c r="F34" s="35">
        <f t="shared" si="4"/>
        <v>1400</v>
      </c>
      <c r="G34" s="85"/>
      <c r="H34" s="5"/>
      <c r="I34" s="12">
        <f t="shared" si="1"/>
        <v>2200</v>
      </c>
      <c r="J34" s="12">
        <f t="shared" si="1"/>
        <v>1400</v>
      </c>
      <c r="K34" s="11"/>
      <c r="L34" s="6">
        <f t="shared" si="2"/>
        <v>2118</v>
      </c>
      <c r="M34" s="8">
        <f t="shared" si="3"/>
        <v>1376.7</v>
      </c>
      <c r="N34" s="10"/>
      <c r="O34" s="106">
        <v>1059</v>
      </c>
      <c r="P34" s="70">
        <v>981</v>
      </c>
      <c r="Q34" s="51">
        <v>876</v>
      </c>
      <c r="R34" s="70">
        <v>631</v>
      </c>
      <c r="S34" s="64">
        <v>631</v>
      </c>
      <c r="T34" s="55">
        <v>451</v>
      </c>
      <c r="U34" s="51">
        <v>396</v>
      </c>
      <c r="V34" s="48">
        <f t="shared" ref="V34" si="5">Y34*1.25</f>
        <v>370</v>
      </c>
      <c r="W34" s="4">
        <v>370</v>
      </c>
      <c r="X34" s="4">
        <v>296</v>
      </c>
      <c r="Y34" s="4">
        <v>296</v>
      </c>
      <c r="Z34" s="7">
        <v>296</v>
      </c>
    </row>
    <row r="35" spans="3:26" ht="21" x14ac:dyDescent="0.4">
      <c r="C35" s="84"/>
      <c r="D35" s="36" t="s">
        <v>35</v>
      </c>
      <c r="E35" s="17">
        <f t="shared" si="4"/>
        <v>4100</v>
      </c>
      <c r="F35" s="37">
        <f t="shared" si="4"/>
        <v>2700</v>
      </c>
      <c r="G35" s="85"/>
      <c r="H35" s="27"/>
      <c r="I35" s="12">
        <f t="shared" si="1"/>
        <v>4100</v>
      </c>
      <c r="J35" s="12">
        <f t="shared" si="1"/>
        <v>2700</v>
      </c>
      <c r="K35" s="11"/>
      <c r="L35" s="6">
        <f t="shared" si="2"/>
        <v>4020</v>
      </c>
      <c r="M35" s="8">
        <f t="shared" si="3"/>
        <v>2613</v>
      </c>
      <c r="N35" s="10"/>
      <c r="O35" s="106">
        <v>2010</v>
      </c>
      <c r="P35" s="70">
        <v>1898</v>
      </c>
      <c r="Q35" s="51">
        <v>1695</v>
      </c>
      <c r="R35" s="70">
        <v>1190</v>
      </c>
      <c r="S35" s="64">
        <v>1190</v>
      </c>
      <c r="T35" s="55">
        <v>850</v>
      </c>
      <c r="U35" s="51">
        <v>746</v>
      </c>
      <c r="V35" s="48">
        <v>697</v>
      </c>
      <c r="W35" s="4">
        <v>685</v>
      </c>
      <c r="X35" s="4">
        <v>548</v>
      </c>
      <c r="Y35" s="4">
        <v>548</v>
      </c>
      <c r="Z35" s="7">
        <v>548</v>
      </c>
    </row>
    <row r="36" spans="3:26" ht="21.6" thickBot="1" x14ac:dyDescent="0.45">
      <c r="C36" s="84"/>
      <c r="D36" s="38" t="s">
        <v>36</v>
      </c>
      <c r="E36" s="39">
        <f t="shared" si="4"/>
        <v>37100</v>
      </c>
      <c r="F36" s="40">
        <f t="shared" si="4"/>
        <v>24200</v>
      </c>
      <c r="G36" s="85"/>
      <c r="H36" s="27"/>
      <c r="I36" s="12">
        <f t="shared" si="1"/>
        <v>37100</v>
      </c>
      <c r="J36" s="12">
        <f t="shared" si="1"/>
        <v>24200</v>
      </c>
      <c r="K36" s="11"/>
      <c r="L36" s="6">
        <f t="shared" si="2"/>
        <v>37090</v>
      </c>
      <c r="M36" s="8">
        <f t="shared" si="3"/>
        <v>24108.5</v>
      </c>
      <c r="N36" s="10"/>
      <c r="O36" s="106">
        <v>18545</v>
      </c>
      <c r="P36" s="83">
        <v>17014</v>
      </c>
      <c r="Q36" s="51">
        <v>13944</v>
      </c>
      <c r="R36" s="70">
        <v>8015</v>
      </c>
      <c r="S36" s="64">
        <v>8015</v>
      </c>
      <c r="T36" s="55">
        <v>5725</v>
      </c>
      <c r="U36" s="51">
        <v>5022</v>
      </c>
      <c r="V36" s="48">
        <v>4693</v>
      </c>
      <c r="W36" s="4">
        <v>4702.5</v>
      </c>
      <c r="X36" s="4">
        <v>3762</v>
      </c>
      <c r="Y36" s="4">
        <v>3762</v>
      </c>
      <c r="Z36" s="7">
        <v>3762</v>
      </c>
    </row>
    <row r="37" spans="3:26" ht="21" x14ac:dyDescent="0.4">
      <c r="C37" s="84"/>
      <c r="D37" s="33" t="s">
        <v>37</v>
      </c>
      <c r="E37" s="34">
        <f t="shared" si="4"/>
        <v>2400</v>
      </c>
      <c r="F37" s="35">
        <f t="shared" si="4"/>
        <v>1600</v>
      </c>
      <c r="G37" s="85"/>
      <c r="H37" s="27"/>
      <c r="I37" s="12">
        <f t="shared" si="1"/>
        <v>2400</v>
      </c>
      <c r="J37" s="12">
        <f t="shared" si="1"/>
        <v>1600</v>
      </c>
      <c r="K37" s="11"/>
      <c r="L37" s="6">
        <f t="shared" si="2"/>
        <v>2346</v>
      </c>
      <c r="M37" s="8">
        <f t="shared" si="3"/>
        <v>1524.9</v>
      </c>
      <c r="N37" s="10"/>
      <c r="O37" s="106">
        <v>1173</v>
      </c>
      <c r="P37" s="70">
        <v>1076</v>
      </c>
      <c r="Q37" s="51">
        <v>961</v>
      </c>
      <c r="R37" s="70">
        <v>686</v>
      </c>
      <c r="S37" s="64">
        <v>686</v>
      </c>
      <c r="T37" s="55">
        <v>490</v>
      </c>
      <c r="U37" s="51">
        <v>430</v>
      </c>
      <c r="V37" s="48">
        <v>402</v>
      </c>
      <c r="W37" s="4">
        <v>402.5</v>
      </c>
      <c r="X37" s="4">
        <v>322</v>
      </c>
      <c r="Y37" s="4">
        <v>322</v>
      </c>
      <c r="Z37" s="7">
        <v>322</v>
      </c>
    </row>
    <row r="38" spans="3:26" ht="21" x14ac:dyDescent="0.4">
      <c r="C38" s="84"/>
      <c r="D38" s="36" t="s">
        <v>39</v>
      </c>
      <c r="E38" s="17">
        <f t="shared" si="4"/>
        <v>4700</v>
      </c>
      <c r="F38" s="37">
        <f t="shared" si="4"/>
        <v>3100</v>
      </c>
      <c r="G38" s="85"/>
      <c r="H38" s="27"/>
      <c r="I38" s="12">
        <f t="shared" si="1"/>
        <v>4700</v>
      </c>
      <c r="J38" s="12">
        <f t="shared" si="1"/>
        <v>3100</v>
      </c>
      <c r="K38" s="11"/>
      <c r="L38" s="6">
        <f t="shared" si="2"/>
        <v>4686</v>
      </c>
      <c r="M38" s="8">
        <f t="shared" si="3"/>
        <v>3045.9</v>
      </c>
      <c r="N38" s="10"/>
      <c r="O38" s="107">
        <v>2343</v>
      </c>
      <c r="P38" s="71">
        <v>2150</v>
      </c>
      <c r="Q38" s="80">
        <v>1920</v>
      </c>
      <c r="R38" s="71">
        <v>1277</v>
      </c>
      <c r="S38" s="65">
        <v>1277</v>
      </c>
      <c r="T38" s="57">
        <v>1277</v>
      </c>
      <c r="U38" s="51">
        <v>800</v>
      </c>
      <c r="V38" s="48">
        <v>748</v>
      </c>
      <c r="W38" s="4">
        <v>743.75</v>
      </c>
      <c r="X38" s="4">
        <v>595</v>
      </c>
      <c r="Y38" s="4">
        <v>595</v>
      </c>
      <c r="Z38" s="7">
        <v>595</v>
      </c>
    </row>
    <row r="39" spans="3:26" ht="21.6" thickBot="1" x14ac:dyDescent="0.45">
      <c r="C39" s="84"/>
      <c r="D39" s="38" t="s">
        <v>38</v>
      </c>
      <c r="E39" s="39">
        <f t="shared" si="4"/>
        <v>41700</v>
      </c>
      <c r="F39" s="40">
        <f t="shared" si="4"/>
        <v>27100</v>
      </c>
      <c r="G39" s="85"/>
      <c r="H39" s="27"/>
      <c r="I39" s="12">
        <f t="shared" si="1"/>
        <v>41700</v>
      </c>
      <c r="J39" s="12">
        <f t="shared" si="1"/>
        <v>27100</v>
      </c>
      <c r="K39" s="11"/>
      <c r="L39" s="6">
        <f t="shared" si="2"/>
        <v>41652</v>
      </c>
      <c r="M39" s="8">
        <f t="shared" si="3"/>
        <v>27073.8</v>
      </c>
      <c r="N39" s="10"/>
      <c r="O39" s="107">
        <v>20826</v>
      </c>
      <c r="P39" s="71">
        <v>19107</v>
      </c>
      <c r="Q39" s="80">
        <v>17060</v>
      </c>
      <c r="R39" s="71">
        <v>8515</v>
      </c>
      <c r="S39" s="65">
        <v>8515</v>
      </c>
      <c r="T39" s="57">
        <v>8515</v>
      </c>
      <c r="U39" s="51">
        <v>5335</v>
      </c>
      <c r="V39" s="48">
        <v>4986</v>
      </c>
      <c r="W39" s="4">
        <v>4951.25</v>
      </c>
      <c r="X39" s="4">
        <v>3961</v>
      </c>
      <c r="Y39" s="4">
        <v>3961</v>
      </c>
      <c r="Z39" s="7">
        <v>3961</v>
      </c>
    </row>
    <row r="40" spans="3:26" ht="21" x14ac:dyDescent="0.4">
      <c r="C40" s="84"/>
      <c r="D40" s="33" t="s">
        <v>40</v>
      </c>
      <c r="E40" s="34">
        <f t="shared" si="4"/>
        <v>3100</v>
      </c>
      <c r="F40" s="35">
        <f t="shared" si="4"/>
        <v>2000</v>
      </c>
      <c r="G40" s="85"/>
      <c r="H40" s="27"/>
      <c r="I40" s="12">
        <f t="shared" si="1"/>
        <v>3100</v>
      </c>
      <c r="J40" s="12">
        <f t="shared" si="1"/>
        <v>2000</v>
      </c>
      <c r="K40" s="11"/>
      <c r="L40" s="6">
        <f t="shared" si="2"/>
        <v>3054</v>
      </c>
      <c r="M40" s="8">
        <f t="shared" si="3"/>
        <v>1985.1000000000001</v>
      </c>
      <c r="N40" s="10"/>
      <c r="O40" s="106">
        <v>1527</v>
      </c>
      <c r="P40" s="70">
        <v>1414</v>
      </c>
      <c r="Q40" s="51">
        <v>1263</v>
      </c>
      <c r="R40" s="70">
        <v>763</v>
      </c>
      <c r="S40" s="64">
        <v>763</v>
      </c>
      <c r="T40" s="55">
        <v>545</v>
      </c>
      <c r="U40" s="51">
        <v>478</v>
      </c>
      <c r="V40" s="48">
        <v>447</v>
      </c>
      <c r="W40" s="4">
        <v>440</v>
      </c>
      <c r="X40" s="4">
        <v>352</v>
      </c>
      <c r="Y40" s="4">
        <v>317</v>
      </c>
      <c r="Z40" s="7">
        <v>317</v>
      </c>
    </row>
    <row r="41" spans="3:26" ht="21" x14ac:dyDescent="0.4">
      <c r="C41" s="84"/>
      <c r="D41" s="36" t="s">
        <v>41</v>
      </c>
      <c r="E41" s="17">
        <f t="shared" si="4"/>
        <v>6200</v>
      </c>
      <c r="F41" s="37">
        <f t="shared" si="4"/>
        <v>4000</v>
      </c>
      <c r="G41" s="85"/>
      <c r="H41" s="27"/>
      <c r="I41" s="12">
        <f t="shared" si="1"/>
        <v>6200</v>
      </c>
      <c r="J41" s="12">
        <f t="shared" si="1"/>
        <v>4000</v>
      </c>
      <c r="K41" s="11"/>
      <c r="L41" s="6">
        <f t="shared" si="2"/>
        <v>6120</v>
      </c>
      <c r="M41" s="8">
        <f t="shared" si="3"/>
        <v>3978</v>
      </c>
      <c r="N41" s="10"/>
      <c r="O41" s="106">
        <v>3060</v>
      </c>
      <c r="P41" s="70">
        <v>2808</v>
      </c>
      <c r="Q41" s="51">
        <v>2507</v>
      </c>
      <c r="R41" s="70">
        <v>1490</v>
      </c>
      <c r="S41" s="64">
        <v>1490</v>
      </c>
      <c r="T41" s="55">
        <v>1064</v>
      </c>
      <c r="U41" s="51">
        <v>933</v>
      </c>
      <c r="V41" s="48">
        <v>872</v>
      </c>
      <c r="W41" s="4">
        <v>865</v>
      </c>
      <c r="X41" s="4">
        <v>692</v>
      </c>
      <c r="Y41" s="4">
        <v>624</v>
      </c>
      <c r="Z41" s="7">
        <v>624</v>
      </c>
    </row>
    <row r="42" spans="3:26" ht="21.6" thickBot="1" x14ac:dyDescent="0.45">
      <c r="C42" s="84"/>
      <c r="D42" s="38" t="s">
        <v>42</v>
      </c>
      <c r="E42" s="39">
        <f t="shared" si="4"/>
        <v>39500</v>
      </c>
      <c r="F42" s="40">
        <f t="shared" si="4"/>
        <v>25700</v>
      </c>
      <c r="G42" s="85"/>
      <c r="H42" s="27"/>
      <c r="I42" s="12">
        <f t="shared" si="1"/>
        <v>39500</v>
      </c>
      <c r="J42" s="12">
        <f t="shared" si="1"/>
        <v>25700</v>
      </c>
      <c r="K42" s="11"/>
      <c r="L42" s="6">
        <f t="shared" si="2"/>
        <v>39480</v>
      </c>
      <c r="M42" s="8">
        <f t="shared" si="3"/>
        <v>25662</v>
      </c>
      <c r="N42" s="10"/>
      <c r="O42" s="106">
        <v>19740</v>
      </c>
      <c r="P42" s="70">
        <v>18110</v>
      </c>
      <c r="Q42" s="51">
        <v>16170</v>
      </c>
      <c r="R42" s="70">
        <v>9008</v>
      </c>
      <c r="S42" s="64">
        <v>9008</v>
      </c>
      <c r="T42" s="55">
        <v>6434</v>
      </c>
      <c r="U42" s="51">
        <v>5644</v>
      </c>
      <c r="V42" s="48">
        <v>5275</v>
      </c>
      <c r="W42" s="4">
        <v>5285</v>
      </c>
      <c r="X42" s="4">
        <v>4228</v>
      </c>
      <c r="Y42" s="4">
        <v>3809</v>
      </c>
      <c r="Z42" s="7">
        <v>3809</v>
      </c>
    </row>
    <row r="43" spans="3:26" ht="21" x14ac:dyDescent="0.4">
      <c r="C43" s="84"/>
      <c r="D43" s="33" t="s">
        <v>43</v>
      </c>
      <c r="E43" s="34">
        <f t="shared" si="4"/>
        <v>2800</v>
      </c>
      <c r="F43" s="35">
        <f t="shared" si="4"/>
        <v>1800</v>
      </c>
      <c r="G43" s="85"/>
      <c r="H43" s="27"/>
      <c r="I43" s="12">
        <f t="shared" si="1"/>
        <v>2800</v>
      </c>
      <c r="J43" s="12">
        <f t="shared" si="1"/>
        <v>1800</v>
      </c>
      <c r="K43" s="11"/>
      <c r="L43" s="6">
        <f t="shared" si="2"/>
        <v>2754</v>
      </c>
      <c r="M43" s="8">
        <f t="shared" si="3"/>
        <v>1790.1000000000001</v>
      </c>
      <c r="N43" s="10"/>
      <c r="O43" s="106">
        <v>1377</v>
      </c>
      <c r="P43" s="70">
        <v>1275</v>
      </c>
      <c r="Q43" s="51">
        <v>1159</v>
      </c>
      <c r="R43" s="70">
        <v>773</v>
      </c>
      <c r="S43" s="64">
        <v>773</v>
      </c>
      <c r="T43" s="55">
        <v>552</v>
      </c>
      <c r="U43" s="51">
        <v>484</v>
      </c>
      <c r="V43" s="48">
        <v>452</v>
      </c>
      <c r="W43" s="4">
        <v>446.25</v>
      </c>
      <c r="X43" s="4">
        <v>357</v>
      </c>
      <c r="Y43" s="4">
        <v>322</v>
      </c>
      <c r="Z43" s="7">
        <v>322</v>
      </c>
    </row>
    <row r="44" spans="3:26" ht="21" x14ac:dyDescent="0.4">
      <c r="C44" s="84"/>
      <c r="D44" s="36" t="s">
        <v>44</v>
      </c>
      <c r="E44" s="17">
        <f t="shared" si="4"/>
        <v>5100</v>
      </c>
      <c r="F44" s="37">
        <f t="shared" si="4"/>
        <v>3300</v>
      </c>
      <c r="G44" s="85"/>
      <c r="H44" s="27"/>
      <c r="I44" s="12">
        <f t="shared" si="1"/>
        <v>5100</v>
      </c>
      <c r="J44" s="12">
        <f t="shared" si="1"/>
        <v>3300</v>
      </c>
      <c r="K44" s="11"/>
      <c r="L44" s="6">
        <f t="shared" si="2"/>
        <v>5030</v>
      </c>
      <c r="M44" s="8">
        <f t="shared" si="3"/>
        <v>3269.5</v>
      </c>
      <c r="N44" s="10"/>
      <c r="O44" s="106">
        <v>2515</v>
      </c>
      <c r="P44" s="70">
        <v>2515</v>
      </c>
      <c r="Q44" s="51">
        <v>2286</v>
      </c>
      <c r="R44" s="70">
        <v>1494</v>
      </c>
      <c r="S44" s="64">
        <v>1494</v>
      </c>
      <c r="T44" s="55">
        <v>1067</v>
      </c>
      <c r="U44" s="51">
        <v>936</v>
      </c>
      <c r="V44" s="48">
        <v>875</v>
      </c>
      <c r="W44" s="4">
        <v>862.5</v>
      </c>
      <c r="X44" s="4">
        <v>690</v>
      </c>
      <c r="Y44" s="4">
        <v>622</v>
      </c>
      <c r="Z44" s="7">
        <v>622</v>
      </c>
    </row>
    <row r="45" spans="3:26" ht="21.6" thickBot="1" x14ac:dyDescent="0.45">
      <c r="C45" s="84"/>
      <c r="D45" s="38" t="s">
        <v>45</v>
      </c>
      <c r="E45" s="39">
        <f t="shared" si="4"/>
        <v>9700</v>
      </c>
      <c r="F45" s="40">
        <f t="shared" si="4"/>
        <v>6300</v>
      </c>
      <c r="G45" s="85"/>
      <c r="H45" s="5"/>
      <c r="I45" s="12">
        <f t="shared" si="1"/>
        <v>9700</v>
      </c>
      <c r="J45" s="12">
        <f t="shared" si="1"/>
        <v>6300</v>
      </c>
      <c r="K45" s="11"/>
      <c r="L45" s="6">
        <f t="shared" si="2"/>
        <v>9648</v>
      </c>
      <c r="M45" s="8">
        <f t="shared" si="3"/>
        <v>6271.2</v>
      </c>
      <c r="N45" s="10"/>
      <c r="O45" s="107">
        <v>4824</v>
      </c>
      <c r="P45" s="71">
        <v>4824</v>
      </c>
      <c r="Q45" s="80">
        <v>4269</v>
      </c>
      <c r="R45" s="71">
        <v>2768</v>
      </c>
      <c r="S45" s="65">
        <v>2768</v>
      </c>
      <c r="T45" s="57">
        <v>2768</v>
      </c>
      <c r="U45" s="51">
        <v>1734</v>
      </c>
      <c r="V45" s="48">
        <v>1621</v>
      </c>
      <c r="W45" s="4">
        <v>1581.25</v>
      </c>
      <c r="X45" s="4">
        <v>1265</v>
      </c>
      <c r="Y45" s="4">
        <v>1140</v>
      </c>
      <c r="Z45" s="7">
        <v>1107</v>
      </c>
    </row>
    <row r="46" spans="3:26" ht="21" x14ac:dyDescent="0.4">
      <c r="C46" s="84"/>
      <c r="D46" s="33" t="s">
        <v>46</v>
      </c>
      <c r="E46" s="34">
        <f t="shared" si="4"/>
        <v>7400</v>
      </c>
      <c r="F46" s="35">
        <f t="shared" si="4"/>
        <v>4900</v>
      </c>
      <c r="G46" s="85"/>
      <c r="H46" s="27"/>
      <c r="I46" s="12">
        <f t="shared" si="1"/>
        <v>7400</v>
      </c>
      <c r="J46" s="12">
        <f t="shared" si="1"/>
        <v>4900</v>
      </c>
      <c r="K46" s="11"/>
      <c r="L46" s="6">
        <f t="shared" si="2"/>
        <v>7390</v>
      </c>
      <c r="M46" s="8">
        <f t="shared" si="3"/>
        <v>4803.5</v>
      </c>
      <c r="N46" s="10"/>
      <c r="O46" s="106">
        <v>3695</v>
      </c>
      <c r="P46" s="70">
        <v>3695</v>
      </c>
      <c r="Q46" s="51">
        <v>3404</v>
      </c>
      <c r="R46" s="70">
        <v>2765</v>
      </c>
      <c r="S46" s="64">
        <v>2765</v>
      </c>
      <c r="T46" s="55">
        <v>1975</v>
      </c>
      <c r="U46" s="51">
        <v>1732</v>
      </c>
      <c r="V46" s="48">
        <v>1619</v>
      </c>
      <c r="W46" s="4">
        <v>1622.5</v>
      </c>
      <c r="X46" s="4">
        <v>1298</v>
      </c>
      <c r="Y46" s="4">
        <v>577</v>
      </c>
      <c r="Z46" s="7">
        <v>577</v>
      </c>
    </row>
    <row r="47" spans="3:26" ht="21" x14ac:dyDescent="0.4">
      <c r="C47" s="84"/>
      <c r="D47" s="36" t="s">
        <v>47</v>
      </c>
      <c r="E47" s="17">
        <f t="shared" si="4"/>
        <v>14100</v>
      </c>
      <c r="F47" s="37">
        <f t="shared" si="4"/>
        <v>9200</v>
      </c>
      <c r="G47" s="85"/>
      <c r="H47" s="5"/>
      <c r="I47" s="12">
        <f t="shared" si="1"/>
        <v>14100</v>
      </c>
      <c r="J47" s="12">
        <f t="shared" si="1"/>
        <v>9200</v>
      </c>
      <c r="K47" s="11"/>
      <c r="L47" s="6">
        <f t="shared" si="2"/>
        <v>14070</v>
      </c>
      <c r="M47" s="8">
        <f t="shared" si="3"/>
        <v>9145.5</v>
      </c>
      <c r="N47" s="10"/>
      <c r="O47" s="106">
        <v>7035</v>
      </c>
      <c r="P47" s="70">
        <v>7035</v>
      </c>
      <c r="Q47" s="51">
        <v>6484</v>
      </c>
      <c r="R47" s="70">
        <v>5366</v>
      </c>
      <c r="S47" s="64">
        <v>5366</v>
      </c>
      <c r="T47" s="55">
        <v>3833</v>
      </c>
      <c r="U47" s="51">
        <v>3362</v>
      </c>
      <c r="V47" s="48">
        <v>3142</v>
      </c>
      <c r="W47" s="4">
        <v>3147.5</v>
      </c>
      <c r="X47" s="4">
        <v>2518</v>
      </c>
      <c r="Y47" s="4">
        <v>1179</v>
      </c>
      <c r="Z47" s="7">
        <v>1179</v>
      </c>
    </row>
    <row r="48" spans="3:26" ht="21.6" thickBot="1" x14ac:dyDescent="0.45">
      <c r="C48" s="84"/>
      <c r="D48" s="38" t="s">
        <v>48</v>
      </c>
      <c r="E48" s="67">
        <f t="shared" si="4"/>
        <v>166700</v>
      </c>
      <c r="F48" s="40">
        <f t="shared" si="4"/>
        <v>108400</v>
      </c>
      <c r="G48" s="85"/>
      <c r="H48" s="5"/>
      <c r="I48" s="12">
        <f t="shared" si="1"/>
        <v>166700</v>
      </c>
      <c r="J48" s="12">
        <f t="shared" si="1"/>
        <v>108400</v>
      </c>
      <c r="K48" s="11"/>
      <c r="L48" s="6">
        <f t="shared" si="2"/>
        <v>166700</v>
      </c>
      <c r="M48" s="8">
        <f t="shared" si="3"/>
        <v>108355</v>
      </c>
      <c r="N48" s="10"/>
      <c r="O48" s="106">
        <v>83350</v>
      </c>
      <c r="P48" s="70">
        <v>83350</v>
      </c>
      <c r="Q48" s="51">
        <v>76805</v>
      </c>
      <c r="R48" s="70">
        <v>62005</v>
      </c>
      <c r="S48" s="64">
        <v>62005</v>
      </c>
      <c r="T48" s="55">
        <v>44289</v>
      </c>
      <c r="U48" s="51">
        <v>38850</v>
      </c>
      <c r="V48" s="48">
        <v>36305</v>
      </c>
      <c r="W48" s="4">
        <v>35125</v>
      </c>
      <c r="X48" s="4">
        <v>28100</v>
      </c>
      <c r="Y48" s="4">
        <v>11475</v>
      </c>
      <c r="Z48" s="7">
        <v>11475</v>
      </c>
    </row>
    <row r="49" spans="3:26" ht="21" x14ac:dyDescent="0.4">
      <c r="C49" s="84"/>
      <c r="D49" s="33" t="s">
        <v>49</v>
      </c>
      <c r="E49" s="34">
        <f t="shared" si="4"/>
        <v>6300</v>
      </c>
      <c r="F49" s="35">
        <f t="shared" si="4"/>
        <v>4100</v>
      </c>
      <c r="G49" s="85"/>
      <c r="H49" s="27"/>
      <c r="I49" s="12">
        <f t="shared" si="1"/>
        <v>6300</v>
      </c>
      <c r="J49" s="12">
        <f t="shared" si="1"/>
        <v>4100</v>
      </c>
      <c r="K49" s="11"/>
      <c r="L49" s="6">
        <f t="shared" si="2"/>
        <v>6208</v>
      </c>
      <c r="M49" s="8">
        <f t="shared" si="3"/>
        <v>4035.2000000000003</v>
      </c>
      <c r="N49" s="10"/>
      <c r="O49" s="106">
        <v>3104</v>
      </c>
      <c r="P49" s="70">
        <v>2835</v>
      </c>
      <c r="Q49" s="51">
        <v>2610</v>
      </c>
      <c r="R49" s="70">
        <v>1876</v>
      </c>
      <c r="S49" s="64">
        <v>1876</v>
      </c>
      <c r="T49" s="55">
        <v>1340</v>
      </c>
      <c r="U49" s="51">
        <v>1175</v>
      </c>
      <c r="V49" s="48">
        <v>1098</v>
      </c>
      <c r="W49" s="4">
        <v>1071.25</v>
      </c>
      <c r="X49" s="4">
        <v>857</v>
      </c>
      <c r="Y49" s="4">
        <v>754</v>
      </c>
      <c r="Z49" s="7">
        <v>705</v>
      </c>
    </row>
    <row r="50" spans="3:26" ht="21.6" thickBot="1" x14ac:dyDescent="0.45">
      <c r="C50" s="84"/>
      <c r="D50" s="38" t="s">
        <v>50</v>
      </c>
      <c r="E50" s="39">
        <f t="shared" si="4"/>
        <v>12000</v>
      </c>
      <c r="F50" s="40">
        <f t="shared" si="4"/>
        <v>7800</v>
      </c>
      <c r="G50" s="85"/>
      <c r="H50" s="27"/>
      <c r="I50" s="12">
        <f t="shared" si="1"/>
        <v>12000</v>
      </c>
      <c r="J50" s="12">
        <f t="shared" si="1"/>
        <v>7800</v>
      </c>
      <c r="K50" s="11"/>
      <c r="L50" s="6">
        <f t="shared" si="2"/>
        <v>11978</v>
      </c>
      <c r="M50" s="8">
        <f t="shared" si="3"/>
        <v>7785.7</v>
      </c>
      <c r="N50" s="10"/>
      <c r="O50" s="106">
        <v>5989</v>
      </c>
      <c r="P50" s="70">
        <v>5525</v>
      </c>
      <c r="Q50" s="51">
        <v>5092</v>
      </c>
      <c r="R50" s="70">
        <v>3416</v>
      </c>
      <c r="S50" s="64">
        <v>3416</v>
      </c>
      <c r="T50" s="55">
        <v>2440</v>
      </c>
      <c r="U50" s="51">
        <v>2141</v>
      </c>
      <c r="V50" s="48">
        <v>2001</v>
      </c>
      <c r="W50" s="4">
        <v>1951.25</v>
      </c>
      <c r="X50" s="4">
        <v>1561</v>
      </c>
      <c r="Y50" s="4">
        <v>1406</v>
      </c>
      <c r="Z50" s="7">
        <v>1290</v>
      </c>
    </row>
    <row r="51" spans="3:26" ht="9.9" customHeight="1" x14ac:dyDescent="0.4">
      <c r="C51" s="91"/>
      <c r="D51" s="92"/>
      <c r="E51" s="93"/>
      <c r="F51" s="94"/>
      <c r="G51" s="95"/>
      <c r="H51" s="27"/>
      <c r="I51" s="12">
        <f t="shared" si="1"/>
        <v>0</v>
      </c>
      <c r="J51" s="12">
        <f t="shared" si="1"/>
        <v>0</v>
      </c>
      <c r="K51" s="11"/>
      <c r="L51" s="6">
        <f t="shared" si="2"/>
        <v>0</v>
      </c>
      <c r="M51" s="8">
        <f t="shared" si="3"/>
        <v>0</v>
      </c>
      <c r="N51" s="10"/>
      <c r="O51" s="106"/>
      <c r="P51" s="70"/>
      <c r="Q51" s="51"/>
      <c r="R51" s="70"/>
      <c r="S51" s="64"/>
      <c r="T51" s="55"/>
      <c r="U51" s="51"/>
      <c r="V51" s="48"/>
      <c r="W51" s="4">
        <v>0</v>
      </c>
      <c r="X51" s="4"/>
      <c r="Y51" s="4"/>
      <c r="Z51" s="1"/>
    </row>
    <row r="52" spans="3:26" ht="25.8" hidden="1" thickBot="1" x14ac:dyDescent="0.45">
      <c r="C52" s="101" t="s">
        <v>65</v>
      </c>
      <c r="D52" s="102"/>
      <c r="E52" s="102"/>
      <c r="F52" s="102"/>
      <c r="G52" s="89"/>
      <c r="H52" s="5"/>
      <c r="I52" s="12">
        <f t="shared" si="1"/>
        <v>0</v>
      </c>
      <c r="J52" s="12">
        <f t="shared" si="1"/>
        <v>0</v>
      </c>
      <c r="K52" s="11"/>
      <c r="L52" s="6">
        <f t="shared" si="2"/>
        <v>0</v>
      </c>
      <c r="M52" s="8">
        <f t="shared" si="3"/>
        <v>0</v>
      </c>
      <c r="O52" s="106"/>
      <c r="P52" s="70"/>
      <c r="Q52" s="51"/>
      <c r="R52" s="70"/>
      <c r="S52" s="64"/>
      <c r="T52" s="55"/>
      <c r="U52" s="51"/>
      <c r="V52" s="48"/>
      <c r="W52" s="4">
        <v>0</v>
      </c>
      <c r="X52" s="3"/>
      <c r="Y52" s="3"/>
    </row>
    <row r="53" spans="3:26" ht="21" hidden="1" x14ac:dyDescent="0.4">
      <c r="C53" s="21"/>
      <c r="D53" s="16" t="s">
        <v>19</v>
      </c>
      <c r="E53" s="17">
        <f>I53</f>
        <v>3200</v>
      </c>
      <c r="F53" s="18">
        <f>J53</f>
        <v>2100</v>
      </c>
      <c r="G53" s="19"/>
      <c r="H53" s="27"/>
      <c r="I53" s="12">
        <f t="shared" si="1"/>
        <v>3200</v>
      </c>
      <c r="J53" s="12">
        <f t="shared" si="1"/>
        <v>2100</v>
      </c>
      <c r="K53" s="11"/>
      <c r="L53" s="6">
        <f t="shared" si="2"/>
        <v>3178</v>
      </c>
      <c r="M53" s="8">
        <f t="shared" si="3"/>
        <v>2065.7000000000003</v>
      </c>
      <c r="N53" s="10"/>
      <c r="O53" s="106">
        <v>1589</v>
      </c>
      <c r="P53" s="70">
        <v>703</v>
      </c>
      <c r="Q53" s="51">
        <v>703</v>
      </c>
      <c r="R53" s="70">
        <v>703</v>
      </c>
      <c r="S53" s="64">
        <v>703</v>
      </c>
      <c r="T53" s="55">
        <v>703</v>
      </c>
      <c r="U53" s="51">
        <v>596</v>
      </c>
      <c r="V53" s="48">
        <v>557</v>
      </c>
      <c r="W53" s="4">
        <v>503.75</v>
      </c>
      <c r="X53" s="4">
        <v>403</v>
      </c>
      <c r="Y53" s="4">
        <v>403</v>
      </c>
      <c r="Z53" s="7">
        <v>377</v>
      </c>
    </row>
    <row r="54" spans="3:26" ht="21" hidden="1" x14ac:dyDescent="0.4">
      <c r="C54" s="21"/>
      <c r="D54" s="16" t="s">
        <v>51</v>
      </c>
      <c r="E54" s="17">
        <f>I54</f>
        <v>6700</v>
      </c>
      <c r="F54" s="18">
        <f>J54</f>
        <v>4400</v>
      </c>
      <c r="G54" s="19"/>
      <c r="H54" s="27"/>
      <c r="I54" s="12">
        <f t="shared" si="1"/>
        <v>6700</v>
      </c>
      <c r="J54" s="12">
        <f t="shared" si="1"/>
        <v>4400</v>
      </c>
      <c r="K54" s="11"/>
      <c r="L54" s="6">
        <f t="shared" si="2"/>
        <v>6694</v>
      </c>
      <c r="M54" s="8">
        <f t="shared" si="3"/>
        <v>4351.1000000000004</v>
      </c>
      <c r="N54" s="10"/>
      <c r="O54" s="106">
        <v>3347</v>
      </c>
      <c r="P54" s="70">
        <v>1457</v>
      </c>
      <c r="Q54" s="51">
        <v>1457</v>
      </c>
      <c r="R54" s="70">
        <v>1457</v>
      </c>
      <c r="S54" s="64">
        <v>1457</v>
      </c>
      <c r="T54" s="55">
        <v>1457</v>
      </c>
      <c r="U54" s="51">
        <v>1235</v>
      </c>
      <c r="V54" s="48">
        <v>1154</v>
      </c>
      <c r="W54" s="4">
        <v>982.5</v>
      </c>
      <c r="X54" s="4">
        <v>786</v>
      </c>
      <c r="Y54" s="4">
        <v>786</v>
      </c>
      <c r="Z54" s="7">
        <v>735</v>
      </c>
    </row>
    <row r="55" spans="3:26" ht="21" hidden="1" x14ac:dyDescent="0.4">
      <c r="C55" s="21"/>
      <c r="D55" s="16" t="s">
        <v>52</v>
      </c>
      <c r="E55" s="15" t="s">
        <v>61</v>
      </c>
      <c r="F55" s="18"/>
      <c r="G55" s="19"/>
      <c r="H55" s="27"/>
      <c r="I55" s="12">
        <f t="shared" si="1"/>
        <v>0</v>
      </c>
      <c r="J55" s="12">
        <f t="shared" si="1"/>
        <v>0</v>
      </c>
      <c r="K55" s="11"/>
      <c r="L55" s="6">
        <f t="shared" si="2"/>
        <v>0</v>
      </c>
      <c r="M55" s="8">
        <f t="shared" si="3"/>
        <v>0</v>
      </c>
      <c r="N55" s="10"/>
      <c r="O55" s="106"/>
      <c r="P55" s="70"/>
      <c r="Q55" s="51"/>
      <c r="R55" s="70"/>
      <c r="S55" s="64"/>
      <c r="T55" s="55"/>
      <c r="U55" s="51"/>
      <c r="V55" s="48"/>
      <c r="W55" s="4" t="e">
        <v>#VALUE!</v>
      </c>
      <c r="X55" s="4" t="s">
        <v>1</v>
      </c>
      <c r="Y55" s="4" t="s">
        <v>1</v>
      </c>
      <c r="Z55" s="7" t="s">
        <v>1</v>
      </c>
    </row>
    <row r="56" spans="3:26" ht="21" hidden="1" x14ac:dyDescent="0.4">
      <c r="C56" s="21"/>
      <c r="D56" s="16" t="s">
        <v>20</v>
      </c>
      <c r="E56" s="17">
        <f>I56</f>
        <v>3600</v>
      </c>
      <c r="F56" s="18">
        <f>J56</f>
        <v>2400</v>
      </c>
      <c r="G56" s="19"/>
      <c r="H56" s="27"/>
      <c r="I56" s="12">
        <f t="shared" si="1"/>
        <v>3600</v>
      </c>
      <c r="J56" s="12">
        <f t="shared" si="1"/>
        <v>2400</v>
      </c>
      <c r="K56" s="11"/>
      <c r="L56" s="6">
        <f t="shared" si="2"/>
        <v>3592</v>
      </c>
      <c r="M56" s="8">
        <f t="shared" si="3"/>
        <v>2334.8000000000002</v>
      </c>
      <c r="N56" s="10"/>
      <c r="O56" s="106">
        <v>1796</v>
      </c>
      <c r="P56" s="70">
        <v>755</v>
      </c>
      <c r="Q56" s="51">
        <v>755</v>
      </c>
      <c r="R56" s="70">
        <v>755</v>
      </c>
      <c r="S56" s="64">
        <v>755</v>
      </c>
      <c r="T56" s="55">
        <v>755</v>
      </c>
      <c r="U56" s="51">
        <v>640</v>
      </c>
      <c r="V56" s="48">
        <v>597</v>
      </c>
      <c r="W56" s="4">
        <v>550</v>
      </c>
      <c r="X56" s="4">
        <v>440</v>
      </c>
      <c r="Y56" s="4">
        <v>440</v>
      </c>
      <c r="Z56" s="7">
        <v>411</v>
      </c>
    </row>
    <row r="57" spans="3:26" ht="21" hidden="1" x14ac:dyDescent="0.4">
      <c r="C57" s="21"/>
      <c r="D57" s="16" t="s">
        <v>53</v>
      </c>
      <c r="E57" s="17">
        <f>I57</f>
        <v>7100</v>
      </c>
      <c r="F57" s="18">
        <f>J57</f>
        <v>4600</v>
      </c>
      <c r="G57" s="19"/>
      <c r="H57" s="27"/>
      <c r="I57" s="12">
        <f t="shared" si="1"/>
        <v>7100</v>
      </c>
      <c r="J57" s="12">
        <f t="shared" si="1"/>
        <v>4600</v>
      </c>
      <c r="K57" s="11"/>
      <c r="L57" s="6">
        <f t="shared" si="2"/>
        <v>7022</v>
      </c>
      <c r="M57" s="8">
        <f t="shared" si="3"/>
        <v>4564.3</v>
      </c>
      <c r="N57" s="10"/>
      <c r="O57" s="106">
        <v>3511</v>
      </c>
      <c r="P57" s="70">
        <v>1479</v>
      </c>
      <c r="Q57" s="51">
        <v>1479</v>
      </c>
      <c r="R57" s="70">
        <v>1479</v>
      </c>
      <c r="S57" s="64">
        <v>1479</v>
      </c>
      <c r="T57" s="55">
        <v>1479</v>
      </c>
      <c r="U57" s="51">
        <v>1253</v>
      </c>
      <c r="V57" s="48">
        <v>1171</v>
      </c>
      <c r="W57" s="4">
        <v>1062.5</v>
      </c>
      <c r="X57" s="4">
        <v>850</v>
      </c>
      <c r="Y57" s="4">
        <v>850</v>
      </c>
      <c r="Z57" s="7">
        <v>794</v>
      </c>
    </row>
    <row r="58" spans="3:26" ht="21" hidden="1" x14ac:dyDescent="0.4">
      <c r="C58" s="21"/>
      <c r="D58" s="16" t="s">
        <v>54</v>
      </c>
      <c r="E58" s="14" t="s">
        <v>61</v>
      </c>
      <c r="F58" s="18"/>
      <c r="G58" s="19"/>
      <c r="H58" s="27"/>
      <c r="I58" s="12">
        <f t="shared" si="1"/>
        <v>0</v>
      </c>
      <c r="J58" s="12">
        <f t="shared" si="1"/>
        <v>0</v>
      </c>
      <c r="K58" s="11"/>
      <c r="L58" s="6">
        <f t="shared" si="2"/>
        <v>0</v>
      </c>
      <c r="M58" s="8">
        <f t="shared" si="3"/>
        <v>0</v>
      </c>
      <c r="N58" s="10"/>
      <c r="O58" s="106"/>
      <c r="P58" s="70"/>
      <c r="Q58" s="51"/>
      <c r="R58" s="70"/>
      <c r="S58" s="64"/>
      <c r="T58" s="55"/>
      <c r="U58" s="51"/>
      <c r="V58" s="48"/>
      <c r="W58" s="4" t="e">
        <v>#VALUE!</v>
      </c>
      <c r="X58" s="4" t="s">
        <v>1</v>
      </c>
      <c r="Y58" s="4" t="s">
        <v>1</v>
      </c>
      <c r="Z58" s="7" t="s">
        <v>1</v>
      </c>
    </row>
    <row r="59" spans="3:26" ht="21" hidden="1" x14ac:dyDescent="0.4">
      <c r="C59" s="21"/>
      <c r="D59" s="16" t="s">
        <v>21</v>
      </c>
      <c r="E59" s="17">
        <f>I59</f>
        <v>3100</v>
      </c>
      <c r="F59" s="18">
        <f>J59</f>
        <v>2000</v>
      </c>
      <c r="G59" s="19"/>
      <c r="H59" s="27"/>
      <c r="I59" s="12">
        <f t="shared" si="1"/>
        <v>3100</v>
      </c>
      <c r="J59" s="12">
        <f t="shared" si="1"/>
        <v>2000</v>
      </c>
      <c r="K59" s="11"/>
      <c r="L59" s="6">
        <f t="shared" si="2"/>
        <v>3034</v>
      </c>
      <c r="M59" s="8">
        <f t="shared" si="3"/>
        <v>1972.1000000000001</v>
      </c>
      <c r="N59" s="10"/>
      <c r="O59" s="106">
        <v>1517</v>
      </c>
      <c r="P59" s="70">
        <v>596</v>
      </c>
      <c r="Q59" s="51">
        <v>596</v>
      </c>
      <c r="R59" s="70">
        <v>596</v>
      </c>
      <c r="S59" s="64">
        <v>596</v>
      </c>
      <c r="T59" s="55">
        <v>596</v>
      </c>
      <c r="U59" s="51">
        <v>505</v>
      </c>
      <c r="V59" s="48">
        <v>472</v>
      </c>
      <c r="W59" s="4">
        <v>427.5</v>
      </c>
      <c r="X59" s="4">
        <v>342</v>
      </c>
      <c r="Y59" s="4">
        <v>342</v>
      </c>
      <c r="Z59" s="7">
        <v>320</v>
      </c>
    </row>
    <row r="60" spans="3:26" ht="21" hidden="1" x14ac:dyDescent="0.4">
      <c r="C60" s="21"/>
      <c r="D60" s="16" t="s">
        <v>55</v>
      </c>
      <c r="E60" s="17">
        <f>I60</f>
        <v>5900</v>
      </c>
      <c r="F60" s="18">
        <f>J60</f>
        <v>3800</v>
      </c>
      <c r="G60" s="19"/>
      <c r="H60" s="27"/>
      <c r="I60" s="12">
        <f t="shared" si="1"/>
        <v>5900</v>
      </c>
      <c r="J60" s="12">
        <f t="shared" si="1"/>
        <v>3800</v>
      </c>
      <c r="K60" s="11"/>
      <c r="L60" s="6">
        <f t="shared" si="2"/>
        <v>5828</v>
      </c>
      <c r="M60" s="8">
        <f t="shared" si="3"/>
        <v>3788.2000000000003</v>
      </c>
      <c r="N60" s="10"/>
      <c r="O60" s="106">
        <v>2914</v>
      </c>
      <c r="P60" s="70">
        <v>1175</v>
      </c>
      <c r="Q60" s="51">
        <v>1175</v>
      </c>
      <c r="R60" s="70">
        <v>1175</v>
      </c>
      <c r="S60" s="64">
        <v>1175</v>
      </c>
      <c r="T60" s="55">
        <v>1175</v>
      </c>
      <c r="U60" s="51">
        <v>997</v>
      </c>
      <c r="V60" s="48">
        <v>930</v>
      </c>
      <c r="W60" s="4">
        <v>820</v>
      </c>
      <c r="X60" s="4">
        <v>656</v>
      </c>
      <c r="Y60" s="4">
        <v>656</v>
      </c>
      <c r="Z60" s="7">
        <v>613</v>
      </c>
    </row>
    <row r="61" spans="3:26" ht="21" hidden="1" x14ac:dyDescent="0.4">
      <c r="C61" s="21"/>
      <c r="D61" s="16" t="s">
        <v>56</v>
      </c>
      <c r="E61" s="14" t="s">
        <v>61</v>
      </c>
      <c r="F61" s="18"/>
      <c r="G61" s="19"/>
      <c r="H61" s="27"/>
      <c r="I61" s="12">
        <f t="shared" si="1"/>
        <v>0</v>
      </c>
      <c r="J61" s="12">
        <f t="shared" si="1"/>
        <v>0</v>
      </c>
      <c r="K61" s="11"/>
      <c r="L61" s="6">
        <f t="shared" si="2"/>
        <v>0</v>
      </c>
      <c r="M61" s="8">
        <f t="shared" si="3"/>
        <v>0</v>
      </c>
      <c r="N61" s="10"/>
      <c r="O61" s="106"/>
      <c r="P61" s="70"/>
      <c r="Q61" s="51"/>
      <c r="R61" s="70"/>
      <c r="S61" s="64"/>
      <c r="T61" s="55"/>
      <c r="U61" s="51"/>
      <c r="V61" s="48"/>
      <c r="W61" s="4" t="e">
        <v>#VALUE!</v>
      </c>
      <c r="X61" s="4" t="s">
        <v>1</v>
      </c>
      <c r="Y61" s="4" t="s">
        <v>1</v>
      </c>
      <c r="Z61" s="7" t="s">
        <v>1</v>
      </c>
    </row>
    <row r="62" spans="3:26" ht="21" hidden="1" x14ac:dyDescent="0.4">
      <c r="C62" s="21"/>
      <c r="D62" s="16" t="s">
        <v>22</v>
      </c>
      <c r="E62" s="17">
        <f>I62</f>
        <v>3400</v>
      </c>
      <c r="F62" s="18">
        <f>J62</f>
        <v>2200</v>
      </c>
      <c r="G62" s="19"/>
      <c r="H62" s="27"/>
      <c r="I62" s="12">
        <f t="shared" si="1"/>
        <v>3400</v>
      </c>
      <c r="J62" s="12">
        <f t="shared" si="1"/>
        <v>2200</v>
      </c>
      <c r="K62" s="11"/>
      <c r="L62" s="6">
        <f t="shared" si="2"/>
        <v>3334</v>
      </c>
      <c r="M62" s="8">
        <f t="shared" si="3"/>
        <v>2167.1</v>
      </c>
      <c r="N62" s="10"/>
      <c r="O62" s="106">
        <v>1667</v>
      </c>
      <c r="P62" s="70">
        <v>684</v>
      </c>
      <c r="Q62" s="51">
        <v>684</v>
      </c>
      <c r="R62" s="70">
        <v>684</v>
      </c>
      <c r="S62" s="64">
        <v>684</v>
      </c>
      <c r="T62" s="55">
        <v>684</v>
      </c>
      <c r="U62" s="51">
        <v>580</v>
      </c>
      <c r="V62" s="48">
        <v>542</v>
      </c>
      <c r="W62" s="4">
        <v>501.25</v>
      </c>
      <c r="X62" s="4">
        <v>401</v>
      </c>
      <c r="Y62" s="4">
        <v>401</v>
      </c>
      <c r="Z62" s="7">
        <v>372</v>
      </c>
    </row>
    <row r="63" spans="3:26" ht="21" hidden="1" x14ac:dyDescent="0.4">
      <c r="C63" s="21"/>
      <c r="D63" s="16" t="s">
        <v>57</v>
      </c>
      <c r="E63" s="17">
        <f>I63</f>
        <v>7100</v>
      </c>
      <c r="F63" s="18">
        <f>J63</f>
        <v>4600</v>
      </c>
      <c r="G63" s="19"/>
      <c r="H63" s="5"/>
      <c r="I63" s="12">
        <f t="shared" si="1"/>
        <v>7100</v>
      </c>
      <c r="J63" s="12">
        <f t="shared" si="1"/>
        <v>4600</v>
      </c>
      <c r="K63" s="11"/>
      <c r="L63" s="6">
        <f t="shared" si="2"/>
        <v>7052</v>
      </c>
      <c r="M63" s="8">
        <f t="shared" si="3"/>
        <v>4583.8</v>
      </c>
      <c r="N63" s="10"/>
      <c r="O63" s="106">
        <v>3526</v>
      </c>
      <c r="P63" s="70">
        <v>1345</v>
      </c>
      <c r="Q63" s="51">
        <v>1345</v>
      </c>
      <c r="R63" s="70">
        <v>1345</v>
      </c>
      <c r="S63" s="64">
        <v>1345</v>
      </c>
      <c r="T63" s="55">
        <v>1345</v>
      </c>
      <c r="U63" s="51">
        <v>1140</v>
      </c>
      <c r="V63" s="48">
        <v>1066</v>
      </c>
      <c r="W63" s="4">
        <v>973.75</v>
      </c>
      <c r="X63" s="4">
        <v>779</v>
      </c>
      <c r="Y63" s="4">
        <v>779</v>
      </c>
      <c r="Z63" s="7">
        <v>721</v>
      </c>
    </row>
    <row r="64" spans="3:26" ht="21" hidden="1" x14ac:dyDescent="0.4">
      <c r="C64" s="21"/>
      <c r="D64" s="16" t="s">
        <v>58</v>
      </c>
      <c r="E64" s="14" t="s">
        <v>61</v>
      </c>
      <c r="F64" s="18"/>
      <c r="G64" s="19"/>
      <c r="H64" s="27"/>
      <c r="I64" s="12">
        <f t="shared" si="1"/>
        <v>0</v>
      </c>
      <c r="J64" s="12">
        <f t="shared" si="1"/>
        <v>0</v>
      </c>
      <c r="K64" s="11"/>
      <c r="L64" s="6">
        <f t="shared" si="2"/>
        <v>0</v>
      </c>
      <c r="M64" s="8">
        <f t="shared" si="3"/>
        <v>0</v>
      </c>
      <c r="N64" s="10"/>
      <c r="O64" s="106"/>
      <c r="P64" s="70"/>
      <c r="Q64" s="51"/>
      <c r="R64" s="70"/>
      <c r="S64" s="64"/>
      <c r="T64" s="55"/>
      <c r="U64" s="51"/>
      <c r="V64" s="48"/>
      <c r="W64" s="4" t="e">
        <v>#VALUE!</v>
      </c>
      <c r="X64" s="4" t="s">
        <v>1</v>
      </c>
      <c r="Y64" s="4" t="s">
        <v>1</v>
      </c>
      <c r="Z64" s="7" t="s">
        <v>1</v>
      </c>
    </row>
    <row r="65" spans="3:26" ht="21" hidden="1" x14ac:dyDescent="0.4">
      <c r="C65" s="21"/>
      <c r="D65" s="16" t="s">
        <v>23</v>
      </c>
      <c r="E65" s="17">
        <f>I65</f>
        <v>3800</v>
      </c>
      <c r="F65" s="18">
        <f>J65</f>
        <v>2500</v>
      </c>
      <c r="G65" s="19"/>
      <c r="H65" s="5"/>
      <c r="I65" s="12">
        <f t="shared" si="1"/>
        <v>3800</v>
      </c>
      <c r="J65" s="12">
        <f t="shared" si="1"/>
        <v>2500</v>
      </c>
      <c r="K65" s="11"/>
      <c r="L65" s="6">
        <f t="shared" si="2"/>
        <v>3706</v>
      </c>
      <c r="M65" s="8">
        <f t="shared" si="3"/>
        <v>2408.9</v>
      </c>
      <c r="N65" s="10"/>
      <c r="O65" s="106">
        <v>1853</v>
      </c>
      <c r="P65" s="70">
        <v>781</v>
      </c>
      <c r="Q65" s="51">
        <v>781</v>
      </c>
      <c r="R65" s="70">
        <v>781</v>
      </c>
      <c r="S65" s="64">
        <v>781</v>
      </c>
      <c r="T65" s="55">
        <v>781</v>
      </c>
      <c r="U65" s="51">
        <v>662</v>
      </c>
      <c r="V65" s="48">
        <v>619</v>
      </c>
      <c r="W65" s="4">
        <v>548.75</v>
      </c>
      <c r="X65" s="4">
        <v>439</v>
      </c>
      <c r="Y65" s="4">
        <v>439</v>
      </c>
      <c r="Z65" s="7">
        <v>407</v>
      </c>
    </row>
    <row r="66" spans="3:26" ht="21" hidden="1" customHeight="1" x14ac:dyDescent="0.4">
      <c r="C66" s="21"/>
      <c r="D66" s="16" t="s">
        <v>59</v>
      </c>
      <c r="E66" s="17">
        <f>I66</f>
        <v>7300</v>
      </c>
      <c r="F66" s="18">
        <f>J66</f>
        <v>4700</v>
      </c>
      <c r="G66" s="19"/>
      <c r="H66" s="5"/>
      <c r="I66" s="12">
        <f t="shared" si="1"/>
        <v>7300</v>
      </c>
      <c r="J66" s="12">
        <f t="shared" si="1"/>
        <v>4700</v>
      </c>
      <c r="K66" s="11"/>
      <c r="L66" s="6">
        <f t="shared" si="2"/>
        <v>7204</v>
      </c>
      <c r="M66" s="8">
        <f t="shared" si="3"/>
        <v>4682.6000000000004</v>
      </c>
      <c r="N66" s="10"/>
      <c r="O66" s="106">
        <v>3602</v>
      </c>
      <c r="P66" s="70">
        <v>1523</v>
      </c>
      <c r="Q66" s="51">
        <v>1523</v>
      </c>
      <c r="R66" s="70">
        <v>1523</v>
      </c>
      <c r="S66" s="64">
        <v>1523</v>
      </c>
      <c r="T66" s="55">
        <v>1523</v>
      </c>
      <c r="U66" s="51">
        <v>1291</v>
      </c>
      <c r="V66" s="48">
        <v>1207</v>
      </c>
      <c r="W66" s="4">
        <v>1048.75</v>
      </c>
      <c r="X66" s="4">
        <v>839</v>
      </c>
      <c r="Y66" s="4">
        <v>839</v>
      </c>
      <c r="Z66" s="7">
        <v>777</v>
      </c>
    </row>
    <row r="67" spans="3:26" ht="21" hidden="1" x14ac:dyDescent="0.4">
      <c r="C67" s="21"/>
      <c r="D67" s="16" t="s">
        <v>60</v>
      </c>
      <c r="E67" s="14" t="s">
        <v>61</v>
      </c>
      <c r="F67" s="18"/>
      <c r="G67" s="19"/>
      <c r="H67" s="27"/>
      <c r="I67" s="12">
        <f t="shared" si="1"/>
        <v>0</v>
      </c>
      <c r="J67" s="12">
        <f t="shared" si="1"/>
        <v>0</v>
      </c>
      <c r="K67" s="11"/>
      <c r="L67" s="6">
        <f t="shared" si="2"/>
        <v>0</v>
      </c>
      <c r="M67" s="8">
        <f t="shared" si="3"/>
        <v>0</v>
      </c>
      <c r="N67" s="10"/>
      <c r="O67" s="106"/>
      <c r="P67" s="70"/>
      <c r="Q67" s="51"/>
      <c r="R67" s="70"/>
      <c r="S67" s="64"/>
      <c r="T67" s="55"/>
      <c r="U67" s="51"/>
      <c r="V67" s="4"/>
      <c r="W67" s="4" t="e">
        <v>#VALUE!</v>
      </c>
      <c r="X67" s="4" t="s">
        <v>1</v>
      </c>
      <c r="Y67" s="4" t="s">
        <v>1</v>
      </c>
      <c r="Z67" s="7" t="s">
        <v>1</v>
      </c>
    </row>
    <row r="68" spans="3:26" ht="21" hidden="1" x14ac:dyDescent="0.4">
      <c r="C68" s="21"/>
      <c r="D68" s="21"/>
      <c r="E68" s="20"/>
      <c r="F68" s="19"/>
      <c r="G68" s="19"/>
      <c r="H68" s="27"/>
      <c r="I68" s="12">
        <f t="shared" si="1"/>
        <v>0</v>
      </c>
      <c r="J68" s="12">
        <f t="shared" si="1"/>
        <v>0</v>
      </c>
      <c r="K68" s="11"/>
      <c r="L68" s="6">
        <f t="shared" si="2"/>
        <v>0</v>
      </c>
      <c r="M68" s="8">
        <f t="shared" si="3"/>
        <v>0</v>
      </c>
      <c r="N68" s="10"/>
      <c r="O68" s="106"/>
      <c r="P68" s="70"/>
      <c r="Q68" s="51"/>
      <c r="R68" s="70"/>
      <c r="S68" s="64"/>
      <c r="T68" s="55"/>
      <c r="U68" s="51"/>
      <c r="V68" s="4"/>
      <c r="W68" s="4"/>
      <c r="X68" s="4"/>
      <c r="Y68" s="4"/>
      <c r="Z68" s="7"/>
    </row>
    <row r="69" spans="3:26" ht="21" x14ac:dyDescent="0.4">
      <c r="C69" s="21"/>
      <c r="D69" s="21"/>
      <c r="E69" s="20"/>
      <c r="F69" s="122">
        <f ca="1">TODAY()</f>
        <v>45664</v>
      </c>
      <c r="G69" s="19"/>
      <c r="H69" s="27"/>
      <c r="I69" s="12"/>
      <c r="J69" s="12"/>
      <c r="K69" s="11"/>
      <c r="L69" s="6"/>
      <c r="M69" s="8"/>
      <c r="N69" s="10"/>
      <c r="O69" s="116"/>
      <c r="P69" s="117"/>
      <c r="Q69" s="118"/>
      <c r="R69" s="117"/>
      <c r="S69" s="119"/>
      <c r="T69" s="120"/>
      <c r="U69" s="118"/>
      <c r="V69" s="121"/>
      <c r="W69" s="121"/>
      <c r="X69" s="121"/>
      <c r="Y69" s="121"/>
      <c r="Z69" s="121"/>
    </row>
    <row r="70" spans="3:26" ht="21.6" thickBot="1" x14ac:dyDescent="0.45">
      <c r="I70" s="12">
        <f t="shared" si="1"/>
        <v>0</v>
      </c>
      <c r="J70" s="12">
        <f t="shared" si="1"/>
        <v>0</v>
      </c>
      <c r="K70" s="11"/>
      <c r="L70" s="6">
        <f t="shared" si="2"/>
        <v>0</v>
      </c>
      <c r="M70" s="8">
        <f t="shared" si="3"/>
        <v>0</v>
      </c>
      <c r="O70" s="103"/>
    </row>
    <row r="71" spans="3:26" ht="25.8" thickBot="1" x14ac:dyDescent="0.45">
      <c r="C71" s="58"/>
      <c r="D71" s="59" t="s">
        <v>2</v>
      </c>
      <c r="E71" s="59"/>
      <c r="F71" s="59"/>
      <c r="G71" s="60"/>
      <c r="I71" s="12">
        <f t="shared" ref="I71:J78" si="6">MROUND(L71+48,100)</f>
        <v>0</v>
      </c>
      <c r="J71" s="12">
        <f t="shared" si="6"/>
        <v>0</v>
      </c>
      <c r="K71" s="11"/>
      <c r="L71" s="6">
        <f t="shared" si="2"/>
        <v>0</v>
      </c>
      <c r="M71" s="8">
        <f t="shared" si="3"/>
        <v>0</v>
      </c>
      <c r="O71" s="103"/>
    </row>
    <row r="72" spans="3:26" ht="21" customHeight="1" x14ac:dyDescent="0.4">
      <c r="C72" s="84"/>
      <c r="D72" s="23" t="s">
        <v>6</v>
      </c>
      <c r="E72" s="24">
        <f>I8</f>
        <v>8800</v>
      </c>
      <c r="F72" s="25">
        <f>J8</f>
        <v>5800</v>
      </c>
      <c r="G72" s="85"/>
      <c r="I72" s="12">
        <f t="shared" si="6"/>
        <v>8800</v>
      </c>
      <c r="J72" s="12">
        <f t="shared" si="6"/>
        <v>5800</v>
      </c>
      <c r="K72" s="11"/>
      <c r="L72" s="6">
        <f t="shared" ref="L72:L78" si="7">O72*2</f>
        <v>8774</v>
      </c>
      <c r="M72" s="8">
        <f t="shared" ref="M72:M78" si="8">O72*1.3</f>
        <v>5703.1</v>
      </c>
      <c r="O72" s="109">
        <f>O8</f>
        <v>4387</v>
      </c>
      <c r="P72" s="73">
        <f>P8</f>
        <v>4100</v>
      </c>
      <c r="Q72" s="52">
        <f>Q8</f>
        <v>3776</v>
      </c>
      <c r="R72" s="73">
        <f>R8</f>
        <v>2447</v>
      </c>
      <c r="S72" s="66">
        <v>2447</v>
      </c>
      <c r="T72" s="56">
        <f>T8</f>
        <v>2447</v>
      </c>
      <c r="U72" s="52">
        <v>1533</v>
      </c>
    </row>
    <row r="73" spans="3:26" ht="21" customHeight="1" x14ac:dyDescent="0.4">
      <c r="C73" s="84"/>
      <c r="D73" s="16" t="s">
        <v>10</v>
      </c>
      <c r="E73" s="24">
        <f>I15</f>
        <v>18100</v>
      </c>
      <c r="F73" s="25">
        <f>J15</f>
        <v>11800</v>
      </c>
      <c r="G73" s="85"/>
      <c r="I73" s="12">
        <f t="shared" si="6"/>
        <v>18100</v>
      </c>
      <c r="J73" s="12">
        <f t="shared" si="6"/>
        <v>11800</v>
      </c>
      <c r="K73" s="11"/>
      <c r="L73" s="6">
        <f t="shared" si="7"/>
        <v>18020</v>
      </c>
      <c r="M73" s="8">
        <f t="shared" si="8"/>
        <v>11713</v>
      </c>
      <c r="O73" s="109">
        <f>O15</f>
        <v>9010</v>
      </c>
      <c r="P73" s="73">
        <f>P15</f>
        <v>8340</v>
      </c>
      <c r="Q73" s="52">
        <f>Q15</f>
        <v>7686</v>
      </c>
      <c r="R73" s="73">
        <f>R15</f>
        <v>4857</v>
      </c>
      <c r="S73" s="66">
        <v>4857</v>
      </c>
      <c r="T73" s="56">
        <f>T15</f>
        <v>4857</v>
      </c>
      <c r="U73" s="52">
        <v>3043</v>
      </c>
    </row>
    <row r="74" spans="3:26" ht="21" customHeight="1" x14ac:dyDescent="0.4">
      <c r="C74" s="84"/>
      <c r="D74" s="16" t="s">
        <v>14</v>
      </c>
      <c r="E74" s="24">
        <f>I19</f>
        <v>11300</v>
      </c>
      <c r="F74" s="25">
        <f>J19</f>
        <v>7300</v>
      </c>
      <c r="G74" s="85"/>
      <c r="I74" s="12">
        <f t="shared" si="6"/>
        <v>11300</v>
      </c>
      <c r="J74" s="12">
        <f t="shared" si="6"/>
        <v>7300</v>
      </c>
      <c r="K74" s="11"/>
      <c r="L74" s="6">
        <f t="shared" si="7"/>
        <v>11220</v>
      </c>
      <c r="M74" s="8">
        <f t="shared" si="8"/>
        <v>7293</v>
      </c>
      <c r="O74" s="109">
        <f>O19</f>
        <v>5610</v>
      </c>
      <c r="P74" s="73">
        <f>P19</f>
        <v>5120</v>
      </c>
      <c r="Q74" s="52">
        <f>Q19</f>
        <v>4716</v>
      </c>
      <c r="R74" s="73">
        <f>R19</f>
        <v>3296</v>
      </c>
      <c r="S74" s="66">
        <v>3296</v>
      </c>
      <c r="T74" s="56">
        <f>T19</f>
        <v>3296</v>
      </c>
      <c r="U74" s="52">
        <v>2065</v>
      </c>
    </row>
    <row r="75" spans="3:26" ht="21" customHeight="1" x14ac:dyDescent="0.4">
      <c r="C75" s="84"/>
      <c r="D75" s="16" t="s">
        <v>0</v>
      </c>
      <c r="E75" s="24">
        <f>I30</f>
        <v>37400</v>
      </c>
      <c r="F75" s="25">
        <f>J30</f>
        <v>24300</v>
      </c>
      <c r="G75" s="85"/>
      <c r="I75" s="12">
        <f t="shared" si="6"/>
        <v>8100</v>
      </c>
      <c r="J75" s="12">
        <f t="shared" si="6"/>
        <v>5300</v>
      </c>
      <c r="K75" s="11"/>
      <c r="L75" s="6">
        <f t="shared" si="7"/>
        <v>8056</v>
      </c>
      <c r="M75" s="8">
        <f t="shared" si="8"/>
        <v>5236.4000000000005</v>
      </c>
      <c r="O75" s="109">
        <f>O29</f>
        <v>4028</v>
      </c>
      <c r="P75" s="73">
        <f>P29</f>
        <v>3695</v>
      </c>
      <c r="Q75" s="52">
        <f>Q29</f>
        <v>3485</v>
      </c>
      <c r="R75" s="73">
        <f>R30</f>
        <v>0</v>
      </c>
      <c r="S75" s="66">
        <v>2197</v>
      </c>
      <c r="T75" s="56">
        <f>T30</f>
        <v>0</v>
      </c>
      <c r="U75" s="52">
        <v>1376</v>
      </c>
    </row>
    <row r="76" spans="3:26" ht="21" customHeight="1" x14ac:dyDescent="0.4">
      <c r="C76" s="84"/>
      <c r="D76" s="16" t="s">
        <v>39</v>
      </c>
      <c r="E76" s="24">
        <f>I38</f>
        <v>4700</v>
      </c>
      <c r="F76" s="25">
        <f>J38</f>
        <v>3100</v>
      </c>
      <c r="G76" s="85"/>
      <c r="I76" s="12">
        <f t="shared" si="6"/>
        <v>4700</v>
      </c>
      <c r="J76" s="12">
        <f t="shared" si="6"/>
        <v>3100</v>
      </c>
      <c r="K76" s="11"/>
      <c r="L76" s="6">
        <f t="shared" si="7"/>
        <v>4686</v>
      </c>
      <c r="M76" s="8">
        <f t="shared" si="8"/>
        <v>3045.9</v>
      </c>
      <c r="O76" s="109">
        <f t="shared" ref="O76:R77" si="9">O38</f>
        <v>2343</v>
      </c>
      <c r="P76" s="73">
        <f t="shared" ref="P76" si="10">P38</f>
        <v>2150</v>
      </c>
      <c r="Q76" s="52">
        <f t="shared" si="9"/>
        <v>1920</v>
      </c>
      <c r="R76" s="73">
        <f t="shared" si="9"/>
        <v>1277</v>
      </c>
      <c r="S76" s="66">
        <v>1277</v>
      </c>
      <c r="T76" s="56">
        <f>T38</f>
        <v>1277</v>
      </c>
      <c r="U76" s="52">
        <v>800</v>
      </c>
    </row>
    <row r="77" spans="3:26" ht="21" customHeight="1" x14ac:dyDescent="0.4">
      <c r="C77" s="84"/>
      <c r="D77" s="16" t="s">
        <v>38</v>
      </c>
      <c r="E77" s="24">
        <f>I39</f>
        <v>41700</v>
      </c>
      <c r="F77" s="25">
        <f>J39</f>
        <v>27100</v>
      </c>
      <c r="G77" s="85"/>
      <c r="I77" s="12">
        <f t="shared" si="6"/>
        <v>41700</v>
      </c>
      <c r="J77" s="12">
        <f t="shared" si="6"/>
        <v>27100</v>
      </c>
      <c r="K77" s="11"/>
      <c r="L77" s="6">
        <f t="shared" si="7"/>
        <v>41652</v>
      </c>
      <c r="M77" s="8">
        <f t="shared" si="8"/>
        <v>27073.8</v>
      </c>
      <c r="O77" s="109">
        <f t="shared" si="9"/>
        <v>20826</v>
      </c>
      <c r="P77" s="73">
        <f t="shared" ref="P77" si="11">P39</f>
        <v>19107</v>
      </c>
      <c r="Q77" s="52">
        <f t="shared" si="9"/>
        <v>17060</v>
      </c>
      <c r="R77" s="73">
        <f t="shared" si="9"/>
        <v>8515</v>
      </c>
      <c r="S77" s="66">
        <v>8515</v>
      </c>
      <c r="T77" s="56">
        <f>T39</f>
        <v>8515</v>
      </c>
      <c r="U77" s="52">
        <v>5335</v>
      </c>
    </row>
    <row r="78" spans="3:26" ht="21" customHeight="1" x14ac:dyDescent="0.4">
      <c r="C78" s="84"/>
      <c r="D78" s="16" t="s">
        <v>45</v>
      </c>
      <c r="E78" s="24">
        <f>I45</f>
        <v>9700</v>
      </c>
      <c r="F78" s="25">
        <f>J45</f>
        <v>6300</v>
      </c>
      <c r="G78" s="85"/>
      <c r="I78" s="12">
        <f t="shared" si="6"/>
        <v>9700</v>
      </c>
      <c r="J78" s="12">
        <f t="shared" si="6"/>
        <v>6300</v>
      </c>
      <c r="K78" s="11"/>
      <c r="L78" s="6">
        <f t="shared" si="7"/>
        <v>9648</v>
      </c>
      <c r="M78" s="8">
        <f t="shared" si="8"/>
        <v>6271.2</v>
      </c>
      <c r="O78" s="109">
        <f>O45</f>
        <v>4824</v>
      </c>
      <c r="P78" s="73">
        <f>P45</f>
        <v>4824</v>
      </c>
      <c r="Q78" s="52">
        <f>Q45</f>
        <v>4269</v>
      </c>
      <c r="R78" s="73">
        <f>R45</f>
        <v>2768</v>
      </c>
      <c r="S78" s="66">
        <v>2768</v>
      </c>
      <c r="T78" s="56">
        <f>T45</f>
        <v>2768</v>
      </c>
      <c r="U78" s="52">
        <v>1734</v>
      </c>
    </row>
    <row r="79" spans="3:26" ht="9.9" customHeight="1" x14ac:dyDescent="0.3">
      <c r="C79" s="86"/>
      <c r="D79" s="87"/>
      <c r="E79" s="87"/>
      <c r="F79" s="87"/>
      <c r="G79" s="88"/>
    </row>
    <row r="80" spans="3:26" x14ac:dyDescent="0.3">
      <c r="F80" s="22">
        <f ca="1">TODAY()</f>
        <v>45664</v>
      </c>
    </row>
  </sheetData>
  <mergeCells count="2">
    <mergeCell ref="C4:F4"/>
    <mergeCell ref="C52:F52"/>
  </mergeCells>
  <printOptions horizontalCentered="1"/>
  <pageMargins left="0.70866141732283472" right="0.70866141732283472" top="0.74803149606299213" bottom="0.55118110236220474" header="0.31496062992125984" footer="0.31496062992125984"/>
  <pageSetup paperSize="9" orientation="portrait" r:id="rId1"/>
  <headerFooter>
    <oddHeader>&amp;LNOVOFERTIL&amp;R"El Origen"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ENovofertil050124</vt:lpstr>
      <vt:lpstr>ENovofertil220824</vt:lpstr>
      <vt:lpstr>ENovofertil070125</vt:lpstr>
      <vt:lpstr>ENovofertil050124!Área_de_impresión</vt:lpstr>
      <vt:lpstr>ENovofertil070125!Área_de_impresión</vt:lpstr>
      <vt:lpstr>ENovofertil220824!Área_de_impresión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Andres Garcia</dc:creator>
  <cp:lastModifiedBy>Usuario</cp:lastModifiedBy>
  <cp:lastPrinted>2025-01-07T14:02:13Z</cp:lastPrinted>
  <dcterms:created xsi:type="dcterms:W3CDTF">2023-04-04T20:40:42Z</dcterms:created>
  <dcterms:modified xsi:type="dcterms:W3CDTF">2025-01-07T14:02:39Z</dcterms:modified>
</cp:coreProperties>
</file>