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MAG11\AK_VIVERO\00PLANTILLAS\005DecoraciónyPaisajismox8\"/>
    </mc:Choice>
  </mc:AlternateContent>
  <xr:revisionPtr revIDLastSave="0" documentId="13_ncr:1_{ABB7F748-0F7E-48F5-983D-314E205D74AC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PIEDRAS100724" sheetId="46" r:id="rId1"/>
    <sheet name="TEXTILES310125" sheetId="45" r:id="rId2"/>
  </sheets>
  <definedNames>
    <definedName name="_xlnm.Print_Area" localSheetId="0">PIEDRAS100724!$D$3:$I$16</definedName>
    <definedName name="_xlnm.Print_Area" localSheetId="1">TEXTILES310125!$C$5:$E$12</definedName>
    <definedName name="_xlnm.Database" localSheetId="0">#REF!</definedName>
    <definedName name="_xlnm.Database" localSheetId="1">#REF!</definedName>
    <definedName name="_xlnm.Databas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6" i="46" l="1"/>
  <c r="L26" i="46"/>
  <c r="K27" i="46"/>
  <c r="L27" i="46"/>
  <c r="F27" i="46" s="1"/>
  <c r="K29" i="46"/>
  <c r="L29" i="46"/>
  <c r="F29" i="46" s="1"/>
  <c r="K30" i="46"/>
  <c r="E30" i="46" s="1"/>
  <c r="L30" i="46"/>
  <c r="F30" i="46" s="1"/>
  <c r="K31" i="46"/>
  <c r="L31" i="46"/>
  <c r="K32" i="46"/>
  <c r="L32" i="46"/>
  <c r="K33" i="46"/>
  <c r="L33" i="46"/>
  <c r="F33" i="46" s="1"/>
  <c r="K34" i="46"/>
  <c r="E34" i="46" s="1"/>
  <c r="L34" i="46"/>
  <c r="F34" i="46" s="1"/>
  <c r="L28" i="46"/>
  <c r="F28" i="46" s="1"/>
  <c r="K28" i="46"/>
  <c r="E28" i="46" s="1"/>
  <c r="E32" i="46"/>
  <c r="F32" i="46"/>
  <c r="F26" i="46"/>
  <c r="E26" i="46"/>
  <c r="E27" i="46"/>
  <c r="E29" i="46"/>
  <c r="E31" i="46"/>
  <c r="F31" i="46"/>
  <c r="E33" i="46"/>
  <c r="N25" i="46"/>
  <c r="K25" i="46" s="1"/>
  <c r="O25" i="46"/>
  <c r="L25" i="46" s="1"/>
  <c r="N26" i="46"/>
  <c r="O26" i="46"/>
  <c r="N27" i="46"/>
  <c r="O27" i="46"/>
  <c r="N28" i="46"/>
  <c r="O28" i="46"/>
  <c r="N29" i="46"/>
  <c r="O29" i="46"/>
  <c r="N30" i="46"/>
  <c r="O30" i="46"/>
  <c r="N31" i="46"/>
  <c r="O31" i="46"/>
  <c r="N32" i="46"/>
  <c r="O32" i="46"/>
  <c r="N33" i="46"/>
  <c r="O33" i="46"/>
  <c r="N34" i="46"/>
  <c r="O34" i="46"/>
  <c r="N18" i="46"/>
  <c r="K18" i="46" s="1"/>
  <c r="O18" i="46"/>
  <c r="L18" i="46" s="1"/>
  <c r="N19" i="46"/>
  <c r="K19" i="46" s="1"/>
  <c r="O19" i="46"/>
  <c r="L19" i="46" s="1"/>
  <c r="N20" i="46"/>
  <c r="K20" i="46" s="1"/>
  <c r="O20" i="46"/>
  <c r="L20" i="46" s="1"/>
  <c r="N21" i="46"/>
  <c r="K21" i="46" s="1"/>
  <c r="O21" i="46"/>
  <c r="L21" i="46" s="1"/>
  <c r="N22" i="46"/>
  <c r="K22" i="46" s="1"/>
  <c r="O22" i="46"/>
  <c r="L22" i="46" s="1"/>
  <c r="N23" i="46"/>
  <c r="K23" i="46" s="1"/>
  <c r="O23" i="46"/>
  <c r="L23" i="46" s="1"/>
  <c r="N24" i="46"/>
  <c r="K24" i="46" s="1"/>
  <c r="O24" i="46"/>
  <c r="L24" i="46" s="1"/>
  <c r="O17" i="46" l="1"/>
  <c r="L17" i="46" s="1"/>
  <c r="N17" i="46"/>
  <c r="K17" i="46" s="1"/>
  <c r="O16" i="46"/>
  <c r="L16" i="46" s="1"/>
  <c r="N16" i="46"/>
  <c r="K16" i="46" s="1"/>
  <c r="O15" i="46"/>
  <c r="L15" i="46" s="1"/>
  <c r="N15" i="46"/>
  <c r="K15" i="46" s="1"/>
  <c r="O14" i="46"/>
  <c r="L14" i="46" s="1"/>
  <c r="N14" i="46"/>
  <c r="K14" i="46" s="1"/>
  <c r="O13" i="46"/>
  <c r="L13" i="46" s="1"/>
  <c r="N13" i="46"/>
  <c r="K13" i="46" s="1"/>
  <c r="O12" i="46"/>
  <c r="L12" i="46" s="1"/>
  <c r="N12" i="46"/>
  <c r="K12" i="46" s="1"/>
  <c r="O11" i="46"/>
  <c r="L11" i="46" s="1"/>
  <c r="N11" i="46"/>
  <c r="K11" i="46" s="1"/>
  <c r="O10" i="46"/>
  <c r="L10" i="46" s="1"/>
  <c r="N10" i="46"/>
  <c r="K10" i="46" s="1"/>
  <c r="O9" i="46"/>
  <c r="L9" i="46" s="1"/>
  <c r="N9" i="46"/>
  <c r="K9" i="46" s="1"/>
  <c r="O8" i="46"/>
  <c r="L8" i="46" s="1"/>
  <c r="N8" i="46"/>
  <c r="K8" i="46" s="1"/>
  <c r="O7" i="46"/>
  <c r="L7" i="46" s="1"/>
  <c r="N7" i="46"/>
  <c r="K7" i="46" s="1"/>
  <c r="O6" i="46"/>
  <c r="L6" i="46" s="1"/>
  <c r="N6" i="46"/>
  <c r="K6" i="46" s="1"/>
  <c r="O5" i="46"/>
  <c r="L5" i="46" s="1"/>
  <c r="N5" i="46"/>
  <c r="K5" i="46" s="1"/>
</calcChain>
</file>

<file path=xl/sharedStrings.xml><?xml version="1.0" encoding="utf-8"?>
<sst xmlns="http://schemas.openxmlformats.org/spreadsheetml/2006/main" count="108" uniqueCount="71">
  <si>
    <t>Público</t>
  </si>
  <si>
    <t>Cod.</t>
  </si>
  <si>
    <t>Costo</t>
  </si>
  <si>
    <t>PLASTICOS</t>
  </si>
  <si>
    <t>media sombra al 50% 320000</t>
  </si>
  <si>
    <t>glifosato x 20L 164000</t>
  </si>
  <si>
    <t>mactex 40.2</t>
  </si>
  <si>
    <t>No se que es más práctico si metro lineal metro cuadrado</t>
  </si>
  <si>
    <t>Véalo si nos conviene quizás al Mcdraim y grotextil venderlo por Mt2</t>
  </si>
  <si>
    <t>1,25 dolar por 365 el mt2</t>
  </si>
  <si>
    <t>👆geotextil 1.25 mt2 pero ese rollo tiene 4,6 mts de ancho por 150 mts de largo</t>
  </si>
  <si>
    <t>Largo 150 m</t>
  </si>
  <si>
    <t>Ancho: 4.6 m</t>
  </si>
  <si>
    <t xml:space="preserve">Presentación del rollo: </t>
  </si>
  <si>
    <t>Precio actual: 1.25 USD/ m2 + IVA - (tipo de cambio dolar billete BNA)</t>
  </si>
  <si>
    <t>Densidad Nominal: 200 g/m2</t>
  </si>
  <si>
    <t xml:space="preserve"> Geotextil no tejido: N 40.2 </t>
  </si>
  <si>
    <t>masIVA</t>
  </si>
  <si>
    <t>m2</t>
  </si>
  <si>
    <t>MCDRAIN para TERRAZA VERDE x m2</t>
  </si>
  <si>
    <t>[12:55, 22/4/2024] Maite Raso: Eduardo buen día, como estas?</t>
  </si>
  <si>
    <t>Mactex 40.2: 1.25 usd/m2 + IVA</t>
  </si>
  <si>
    <t>Macdrain 2L: 10.92 usd/m2 + IVA</t>
  </si>
  <si>
    <t>[12:55, 22/4/2024] Maite Raso: Media sombra al 50 % 320000</t>
  </si>
  <si>
    <t>[12:55, 22/4/2024] Maite Raso: Glifo por 20 $ 164000</t>
  </si>
  <si>
    <t>[12:59, 22/4/2024] Maite Raso: Pao pao $ 312000</t>
  </si>
  <si>
    <t>[12:59, 22/4/2024] Maite Raso: De 4 por 500</t>
  </si>
  <si>
    <t>[12:59, 22/4/2024] Maite Raso: Esto es malla antihelada</t>
  </si>
  <si>
    <t>[12:59, 22/4/2024] Maite Raso: Listo tenemos todo</t>
  </si>
  <si>
    <t>[13:00, 22/4/2024] Maite Raso: 346000$</t>
  </si>
  <si>
    <t>[13:00, 22/4/2024] Maite Raso: Mulching o cubre suelo de 1,65mts ancho por 100mts largo</t>
  </si>
  <si>
    <t>[13:48, 22/4/2024] El Origen VIP: Eso es antiheladas</t>
  </si>
  <si>
    <t>[13:48, 22/4/2024] Maite Raso: Si si</t>
  </si>
  <si>
    <t>PAO PAO</t>
  </si>
  <si>
    <t>TEXTILES</t>
  </si>
  <si>
    <r>
      <t xml:space="preserve">TELA MEDIA SOMBRA x 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ml (Ancho 4.20 m)</t>
    </r>
  </si>
  <si>
    <t>Sobre precio venta anterior</t>
  </si>
  <si>
    <t>PIEDRAS</t>
  </si>
  <si>
    <t>Javier</t>
  </si>
  <si>
    <t>Piedras</t>
  </si>
  <si>
    <t xml:space="preserve">BOLSA 100 GRS </t>
  </si>
  <si>
    <t xml:space="preserve">BOLSA 250 GRS </t>
  </si>
  <si>
    <t xml:space="preserve">BOLSA 500 GRS </t>
  </si>
  <si>
    <t>P CORDOBA MED APROX 25KG</t>
  </si>
  <si>
    <t xml:space="preserve"> </t>
  </si>
  <si>
    <t>PIEDRA MDQ APROX  25K</t>
  </si>
  <si>
    <t>GRANZA GRUESA X 25K</t>
  </si>
  <si>
    <t>GRANZA FINA X 25K</t>
  </si>
  <si>
    <t>POMETINA 25D</t>
  </si>
  <si>
    <t>POMETINA 50D</t>
  </si>
  <si>
    <t>PIEDRA P/CACTUS GRANDE</t>
  </si>
  <si>
    <t>PIEDRA P/CACTUS SUPER</t>
  </si>
  <si>
    <t>PIEDRITA PECERA</t>
  </si>
  <si>
    <t>PIEDRA PARTIDA BLANCA BRILLOSA 50kg</t>
  </si>
  <si>
    <t xml:space="preserve">PIEDRAS BLANCAS (BOLSA 50k) </t>
  </si>
  <si>
    <t>PIEDRITAS COLOR (CACTUS) 250 gr</t>
  </si>
  <si>
    <t>PIEDRITAS COLOR (CACTUS) 500 gr</t>
  </si>
  <si>
    <t>PIEDRITAS COLOR (CACTUS) 1 Kgr</t>
  </si>
  <si>
    <t>Acuarismo</t>
  </si>
  <si>
    <t>PIEDRITAS 1 KG</t>
  </si>
  <si>
    <t>PIEDRITAS 250 GR</t>
  </si>
  <si>
    <t>PIEDRITAS BLANCAS</t>
  </si>
  <si>
    <t>PIEDRITA CACTUS</t>
  </si>
  <si>
    <t>PIEDRITA CACTUS GRANDE</t>
  </si>
  <si>
    <t>PICO CHICO.</t>
  </si>
  <si>
    <t>PIEDRITAS DECORATIVAS</t>
  </si>
  <si>
    <t>PICO GRANDE.</t>
  </si>
  <si>
    <t>PIEDRITAS COLOR SIN BLANCO</t>
  </si>
  <si>
    <t>GEOTEXTIL no tejido MACTEX  x ml  (Ancho 4.60 m)</t>
  </si>
  <si>
    <t>MULCHING PACCIAMATURA x ml  (Ancho 3.30 m)</t>
  </si>
  <si>
    <t>MANTA ANTIHELADA  x ml (Ancho 4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</si>
</sst>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\ #,##0"/>
    <numFmt numFmtId="165" formatCode="&quot;$&quot;\ #,##0.00"/>
    <numFmt numFmtId="166" formatCode="[$USD]\ #,##0.00"/>
  </numFmts>
  <fonts count="1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3" tint="-0.499984740745262"/>
      <name val="Calibri"/>
      <family val="2"/>
    </font>
    <font>
      <sz val="16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FF00"/>
      <name val="Arial Black"/>
      <family val="2"/>
    </font>
    <font>
      <sz val="10"/>
      <name val="Arial"/>
      <family val="2"/>
    </font>
    <font>
      <b/>
      <sz val="18"/>
      <color theme="0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theme="2" tint="-0.74999237037263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7" fillId="0" borderId="0"/>
    <xf numFmtId="1" fontId="8" fillId="8" borderId="1">
      <alignment horizontal="center"/>
    </xf>
  </cellStyleXfs>
  <cellXfs count="83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1" fillId="5" borderId="0" xfId="0" applyFont="1" applyFill="1" applyAlignment="1">
      <alignment horizontal="center" vertical="center" textRotation="255"/>
    </xf>
    <xf numFmtId="2" fontId="1" fillId="6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 textRotation="255"/>
    </xf>
    <xf numFmtId="2" fontId="3" fillId="6" borderId="3" xfId="0" applyNumberFormat="1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2" fontId="6" fillId="7" borderId="3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2" fontId="6" fillId="7" borderId="9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2" fillId="0" borderId="1" xfId="0" applyNumberFormat="1" applyFont="1" applyBorder="1" applyAlignment="1">
      <alignment horizontal="right" vertical="center"/>
    </xf>
    <xf numFmtId="0" fontId="2" fillId="0" borderId="16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2" borderId="0" xfId="0" applyFill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2" fillId="2" borderId="1" xfId="0" applyNumberFormat="1" applyFont="1" applyFill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left"/>
    </xf>
    <xf numFmtId="1" fontId="2" fillId="2" borderId="2" xfId="0" applyNumberFormat="1" applyFont="1" applyFill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11" fillId="0" borderId="0" xfId="0" applyFont="1" applyAlignment="1">
      <alignment horizontal="center" vertical="center"/>
    </xf>
    <xf numFmtId="14" fontId="12" fillId="2" borderId="18" xfId="0" applyNumberFormat="1" applyFont="1" applyFill="1" applyBorder="1" applyAlignment="1">
      <alignment horizontal="center" vertical="center"/>
    </xf>
    <xf numFmtId="14" fontId="12" fillId="2" borderId="0" xfId="0" applyNumberFormat="1" applyFont="1" applyFill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 textRotation="255"/>
    </xf>
    <xf numFmtId="0" fontId="4" fillId="0" borderId="1" xfId="0" applyFont="1" applyBorder="1" applyAlignment="1">
      <alignment horizontal="left" vertical="center" wrapText="1"/>
    </xf>
    <xf numFmtId="1" fontId="2" fillId="0" borderId="7" xfId="0" applyNumberFormat="1" applyFont="1" applyBorder="1" applyAlignment="1">
      <alignment horizontal="right" vertical="center"/>
    </xf>
    <xf numFmtId="0" fontId="1" fillId="4" borderId="13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left" vertical="center"/>
    </xf>
    <xf numFmtId="0" fontId="12" fillId="2" borderId="5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12" fillId="2" borderId="18" xfId="0" applyFont="1" applyFill="1" applyBorder="1" applyAlignment="1">
      <alignment horizontal="left" vertical="center"/>
    </xf>
    <xf numFmtId="0" fontId="0" fillId="2" borderId="16" xfId="0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/>
    </xf>
    <xf numFmtId="1" fontId="2" fillId="0" borderId="8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2" fillId="0" borderId="1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164" fontId="2" fillId="0" borderId="6" xfId="0" applyNumberFormat="1" applyFont="1" applyBorder="1" applyAlignment="1">
      <alignment horizontal="right"/>
    </xf>
    <xf numFmtId="1" fontId="2" fillId="0" borderId="6" xfId="0" applyNumberFormat="1" applyFont="1" applyBorder="1" applyAlignment="1">
      <alignment horizontal="right"/>
    </xf>
    <xf numFmtId="2" fontId="9" fillId="0" borderId="0" xfId="0" applyNumberFormat="1" applyFont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9" fillId="0" borderId="0" xfId="0" applyNumberFormat="1" applyFont="1" applyAlignment="1">
      <alignment horizontal="center" vertical="center"/>
    </xf>
    <xf numFmtId="1" fontId="2" fillId="2" borderId="1" xfId="0" applyNumberFormat="1" applyFont="1" applyFill="1" applyBorder="1" applyAlignment="1">
      <alignment horizontal="right" vertical="center"/>
    </xf>
    <xf numFmtId="0" fontId="2" fillId="9" borderId="0" xfId="0" applyFont="1" applyFill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3">
    <cellStyle name="Estilo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7</xdr:col>
      <xdr:colOff>304800</xdr:colOff>
      <xdr:row>18</xdr:row>
      <xdr:rowOff>26670</xdr:rowOff>
    </xdr:to>
    <xdr:sp macro="" textlink="">
      <xdr:nvSpPr>
        <xdr:cNvPr id="2" name="AutoShape 2" descr="Imagen 1 de 4 de Plato De Plastico 60x20 Resistente">
          <a:extLst>
            <a:ext uri="{FF2B5EF4-FFF2-40B4-BE49-F238E27FC236}">
              <a16:creationId xmlns:a16="http://schemas.microsoft.com/office/drawing/2014/main" id="{F4923326-E264-4A94-9E03-2DD39E2014CA}"/>
            </a:ext>
          </a:extLst>
        </xdr:cNvPr>
        <xdr:cNvSpPr>
          <a:spLocks noChangeAspect="1" noChangeArrowheads="1"/>
        </xdr:cNvSpPr>
      </xdr:nvSpPr>
      <xdr:spPr bwMode="auto">
        <a:xfrm>
          <a:off x="8943975" y="1143000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123825</xdr:colOff>
      <xdr:row>4</xdr:row>
      <xdr:rowOff>0</xdr:rowOff>
    </xdr:from>
    <xdr:to>
      <xdr:col>8</xdr:col>
      <xdr:colOff>428625</xdr:colOff>
      <xdr:row>18</xdr:row>
      <xdr:rowOff>26670</xdr:rowOff>
    </xdr:to>
    <xdr:sp macro="" textlink="">
      <xdr:nvSpPr>
        <xdr:cNvPr id="3" name="AutoShape 2" descr="C:\Users\PC\Desktop\BALCONERA.webp">
          <a:extLst>
            <a:ext uri="{FF2B5EF4-FFF2-40B4-BE49-F238E27FC236}">
              <a16:creationId xmlns:a16="http://schemas.microsoft.com/office/drawing/2014/main" id="{A21B17FD-EC4D-42A3-AE65-F1BC72A5E4D6}"/>
            </a:ext>
          </a:extLst>
        </xdr:cNvPr>
        <xdr:cNvSpPr>
          <a:spLocks noChangeAspect="1" noChangeArrowheads="1"/>
        </xdr:cNvSpPr>
      </xdr:nvSpPr>
      <xdr:spPr bwMode="auto">
        <a:xfrm>
          <a:off x="9648825" y="1143000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304800</xdr:colOff>
      <xdr:row>18</xdr:row>
      <xdr:rowOff>26670</xdr:rowOff>
    </xdr:to>
    <xdr:sp macro="" textlink="">
      <xdr:nvSpPr>
        <xdr:cNvPr id="4" name="AutoShape 2" descr="Imagen 1 de 7 de Soporte Colgante Fibra De Coco Bols N 20">
          <a:extLst>
            <a:ext uri="{FF2B5EF4-FFF2-40B4-BE49-F238E27FC236}">
              <a16:creationId xmlns:a16="http://schemas.microsoft.com/office/drawing/2014/main" id="{06B49274-9A9C-451E-AEBA-ECDCB980826B}"/>
            </a:ext>
          </a:extLst>
        </xdr:cNvPr>
        <xdr:cNvSpPr>
          <a:spLocks noChangeAspect="1" noChangeArrowheads="1"/>
        </xdr:cNvSpPr>
      </xdr:nvSpPr>
      <xdr:spPr bwMode="auto">
        <a:xfrm>
          <a:off x="8943975" y="1143000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18</xdr:row>
      <xdr:rowOff>19050</xdr:rowOff>
    </xdr:to>
    <xdr:sp macro="" textlink="">
      <xdr:nvSpPr>
        <xdr:cNvPr id="5" name="AutoShape 1" descr="blob:https://web.whatsapp.com/d27e6117-b849-441a-8bcc-7ab31ed3fa02">
          <a:extLst>
            <a:ext uri="{FF2B5EF4-FFF2-40B4-BE49-F238E27FC236}">
              <a16:creationId xmlns:a16="http://schemas.microsoft.com/office/drawing/2014/main" id="{0F16FB41-33C2-417B-AC9C-D6524F847CBB}"/>
            </a:ext>
          </a:extLst>
        </xdr:cNvPr>
        <xdr:cNvSpPr>
          <a:spLocks noChangeAspect="1" noChangeArrowheads="1"/>
        </xdr:cNvSpPr>
      </xdr:nvSpPr>
      <xdr:spPr bwMode="auto">
        <a:xfrm>
          <a:off x="836295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304800</xdr:colOff>
      <xdr:row>18</xdr:row>
      <xdr:rowOff>19050</xdr:rowOff>
    </xdr:to>
    <xdr:sp macro="" textlink="">
      <xdr:nvSpPr>
        <xdr:cNvPr id="6" name="AutoShape 3" descr="Imagen 1 de 6 de Maceta Transparente Pvc Redonda Facetada N°24 Local Once">
          <a:extLst>
            <a:ext uri="{FF2B5EF4-FFF2-40B4-BE49-F238E27FC236}">
              <a16:creationId xmlns:a16="http://schemas.microsoft.com/office/drawing/2014/main" id="{FF653CE4-4F02-4F0A-A225-1E0B3CA19712}"/>
            </a:ext>
          </a:extLst>
        </xdr:cNvPr>
        <xdr:cNvSpPr>
          <a:spLocks noChangeAspect="1" noChangeArrowheads="1"/>
        </xdr:cNvSpPr>
      </xdr:nvSpPr>
      <xdr:spPr bwMode="auto">
        <a:xfrm>
          <a:off x="8943975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233295</xdr:colOff>
      <xdr:row>17</xdr:row>
      <xdr:rowOff>68036</xdr:rowOff>
    </xdr:from>
    <xdr:to>
      <xdr:col>8</xdr:col>
      <xdr:colOff>344615</xdr:colOff>
      <xdr:row>20</xdr:row>
      <xdr:rowOff>10103</xdr:rowOff>
    </xdr:to>
    <xdr:pic>
      <xdr:nvPicPr>
        <xdr:cNvPr id="7" name="Imagen 35">
          <a:extLst>
            <a:ext uri="{FF2B5EF4-FFF2-40B4-BE49-F238E27FC236}">
              <a16:creationId xmlns:a16="http://schemas.microsoft.com/office/drawing/2014/main" id="{18A75730-99C7-4E1E-9647-92C4F17F6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84851" y="1195485"/>
          <a:ext cx="694483" cy="787654"/>
        </a:xfrm>
        <a:prstGeom prst="rect">
          <a:avLst/>
        </a:prstGeom>
      </xdr:spPr>
    </xdr:pic>
    <xdr:clientData/>
  </xdr:twoCellAnchor>
  <xdr:twoCellAnchor editAs="oneCell">
    <xdr:from>
      <xdr:col>3</xdr:col>
      <xdr:colOff>3233990</xdr:colOff>
      <xdr:row>20</xdr:row>
      <xdr:rowOff>200414</xdr:rowOff>
    </xdr:from>
    <xdr:to>
      <xdr:col>3</xdr:col>
      <xdr:colOff>3839832</xdr:colOff>
      <xdr:row>23</xdr:row>
      <xdr:rowOff>113557</xdr:rowOff>
    </xdr:to>
    <xdr:pic>
      <xdr:nvPicPr>
        <xdr:cNvPr id="8" name="Imagen 35">
          <a:extLst>
            <a:ext uri="{FF2B5EF4-FFF2-40B4-BE49-F238E27FC236}">
              <a16:creationId xmlns:a16="http://schemas.microsoft.com/office/drawing/2014/main" id="{B6E4DC63-8B7B-4AF8-B12A-D814EABFC9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20015" y="5915414"/>
          <a:ext cx="605842" cy="770392"/>
        </a:xfrm>
        <a:prstGeom prst="rect">
          <a:avLst/>
        </a:prstGeom>
      </xdr:spPr>
    </xdr:pic>
    <xdr:clientData/>
  </xdr:twoCellAnchor>
  <xdr:twoCellAnchor editAs="oneCell">
    <xdr:from>
      <xdr:col>6</xdr:col>
      <xdr:colOff>379056</xdr:colOff>
      <xdr:row>33</xdr:row>
      <xdr:rowOff>184670</xdr:rowOff>
    </xdr:from>
    <xdr:to>
      <xdr:col>8</xdr:col>
      <xdr:colOff>456811</xdr:colOff>
      <xdr:row>38</xdr:row>
      <xdr:rowOff>236013</xdr:rowOff>
    </xdr:to>
    <xdr:pic>
      <xdr:nvPicPr>
        <xdr:cNvPr id="10" name="Imagen 35">
          <a:extLst>
            <a:ext uri="{FF2B5EF4-FFF2-40B4-BE49-F238E27FC236}">
              <a16:creationId xmlns:a16="http://schemas.microsoft.com/office/drawing/2014/main" id="{5946483B-282A-4489-B6E1-9BEC1ADAA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47449" y="5821915"/>
          <a:ext cx="1244081" cy="14606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35"/>
  <sheetViews>
    <sheetView topLeftCell="D4" zoomScale="98" zoomScaleNormal="98" workbookViewId="0">
      <selection activeCell="F35" sqref="F35"/>
    </sheetView>
  </sheetViews>
  <sheetFormatPr baseColWidth="10" defaultColWidth="11.42578125" defaultRowHeight="22.5" customHeight="1" x14ac:dyDescent="0.25"/>
  <cols>
    <col min="1" max="1" width="10.140625" style="1" customWidth="1"/>
    <col min="2" max="2" width="12.42578125" style="1" customWidth="1"/>
    <col min="3" max="3" width="14.7109375" style="1" customWidth="1"/>
    <col min="4" max="4" width="60.7109375" style="1" customWidth="1"/>
    <col min="5" max="6" width="13.7109375" style="1" customWidth="1"/>
    <col min="7" max="7" width="8.7109375" style="24" customWidth="1"/>
    <col min="8" max="9" width="8.7109375" style="1" customWidth="1"/>
    <col min="10" max="10" width="2.85546875" style="8" customWidth="1"/>
    <col min="11" max="12" width="12.7109375" style="3" customWidth="1"/>
    <col min="13" max="13" width="3.7109375" style="9" customWidth="1"/>
    <col min="14" max="15" width="12.7109375" style="3" customWidth="1"/>
    <col min="16" max="16" width="3.7109375" style="9" customWidth="1"/>
    <col min="17" max="17" width="16.140625" style="3" customWidth="1"/>
    <col min="18" max="18" width="3.7109375" style="9" customWidth="1"/>
    <col min="19" max="19" width="14.7109375" style="43" customWidth="1"/>
    <col min="20" max="21" width="50.140625" style="44" customWidth="1"/>
    <col min="22" max="22" width="42" style="1" customWidth="1"/>
    <col min="23" max="24" width="12.7109375" style="1" customWidth="1"/>
    <col min="25" max="16384" width="11.42578125" style="9"/>
  </cols>
  <sheetData>
    <row r="1" spans="1:26" ht="22.5" customHeight="1" x14ac:dyDescent="0.25">
      <c r="K1" s="3" t="s">
        <v>36</v>
      </c>
      <c r="N1" s="3" t="s">
        <v>3</v>
      </c>
      <c r="S1" s="41">
        <v>45070</v>
      </c>
      <c r="T1" s="42"/>
      <c r="U1" s="42"/>
    </row>
    <row r="2" spans="1:26" ht="22.5" customHeight="1" thickBot="1" x14ac:dyDescent="0.3">
      <c r="K2" s="6" t="s">
        <v>0</v>
      </c>
      <c r="L2" s="6" t="s">
        <v>1</v>
      </c>
      <c r="M2" s="10"/>
      <c r="N2" s="3" t="s">
        <v>0</v>
      </c>
      <c r="O2" s="3" t="s">
        <v>1</v>
      </c>
      <c r="P2" s="10"/>
      <c r="Q2" s="11"/>
      <c r="R2" s="10"/>
    </row>
    <row r="3" spans="1:26" ht="22.5" customHeight="1" thickBot="1" x14ac:dyDescent="0.3">
      <c r="D3" s="45" t="s">
        <v>37</v>
      </c>
      <c r="E3" s="46"/>
      <c r="F3" s="47"/>
      <c r="G3" s="48"/>
      <c r="H3" s="47"/>
      <c r="I3" s="49"/>
      <c r="K3" s="4">
        <v>1</v>
      </c>
      <c r="L3" s="4">
        <v>1</v>
      </c>
      <c r="M3" s="12"/>
      <c r="N3" s="4">
        <v>2.2000000000000002</v>
      </c>
      <c r="O3" s="4">
        <v>1.4</v>
      </c>
      <c r="P3" s="12"/>
      <c r="Q3" s="13" t="s">
        <v>2</v>
      </c>
      <c r="R3" s="10"/>
    </row>
    <row r="4" spans="1:26" ht="22.5" customHeight="1" thickBot="1" x14ac:dyDescent="0.3">
      <c r="D4" s="14"/>
      <c r="E4" s="1" t="s">
        <v>0</v>
      </c>
      <c r="F4" s="1" t="s">
        <v>1</v>
      </c>
      <c r="G4" s="25"/>
      <c r="H4" s="14"/>
      <c r="I4" s="50"/>
      <c r="J4" s="51"/>
      <c r="K4" s="4">
        <v>1</v>
      </c>
      <c r="L4" s="4">
        <v>1</v>
      </c>
      <c r="M4" s="52"/>
      <c r="N4" s="4">
        <v>2.2000000000000002</v>
      </c>
      <c r="O4" s="4">
        <v>1.4</v>
      </c>
      <c r="P4" s="15"/>
      <c r="Q4" s="16" t="s">
        <v>2</v>
      </c>
      <c r="R4" s="10"/>
      <c r="W4" s="1" t="s">
        <v>0</v>
      </c>
      <c r="X4" s="1" t="s">
        <v>1</v>
      </c>
    </row>
    <row r="5" spans="1:26" s="22" customFormat="1" ht="22.5" hidden="1" customHeight="1" x14ac:dyDescent="0.25">
      <c r="A5" s="19" t="s">
        <v>38</v>
      </c>
      <c r="B5" s="19" t="s">
        <v>39</v>
      </c>
      <c r="C5" s="1"/>
      <c r="D5" s="53" t="s">
        <v>40</v>
      </c>
      <c r="E5" s="26"/>
      <c r="F5" s="54"/>
      <c r="G5" s="55" t="s">
        <v>37</v>
      </c>
      <c r="H5" s="56"/>
      <c r="I5" s="57"/>
      <c r="J5" s="8"/>
      <c r="K5" s="5">
        <f t="shared" ref="K5:K17" si="0">N5*$K$4</f>
        <v>3960.0000000000005</v>
      </c>
      <c r="L5" s="5">
        <f t="shared" ref="L5:L17" si="1">O5*$L$4</f>
        <v>2520</v>
      </c>
      <c r="M5" s="17"/>
      <c r="N5" s="5">
        <f>Q5*2.2</f>
        <v>3960.0000000000005</v>
      </c>
      <c r="O5" s="5">
        <f>Q5*1.4</f>
        <v>2520</v>
      </c>
      <c r="P5" s="20"/>
      <c r="Q5" s="21">
        <v>1800</v>
      </c>
      <c r="S5" s="58"/>
      <c r="T5" s="59"/>
      <c r="U5" s="59"/>
      <c r="V5" s="2"/>
      <c r="W5" s="60"/>
      <c r="X5" s="61"/>
    </row>
    <row r="6" spans="1:26" ht="22.5" hidden="1" customHeight="1" x14ac:dyDescent="0.25">
      <c r="A6" s="19" t="s">
        <v>38</v>
      </c>
      <c r="B6" s="19" t="s">
        <v>39</v>
      </c>
      <c r="D6" s="53" t="s">
        <v>41</v>
      </c>
      <c r="E6" s="26">
        <v>690</v>
      </c>
      <c r="F6" s="54">
        <v>440</v>
      </c>
      <c r="G6" s="27"/>
      <c r="I6" s="7"/>
      <c r="K6" s="5">
        <f t="shared" si="0"/>
        <v>3960.0000000000005</v>
      </c>
      <c r="L6" s="5">
        <f t="shared" si="1"/>
        <v>2520</v>
      </c>
      <c r="M6" s="17"/>
      <c r="N6" s="5">
        <f t="shared" ref="N6:N17" si="2">Q6*2.2</f>
        <v>3960.0000000000005</v>
      </c>
      <c r="O6" s="5">
        <f t="shared" ref="O6:O17" si="3">Q6*1.4</f>
        <v>2520</v>
      </c>
      <c r="P6" s="17"/>
      <c r="Q6" s="18">
        <v>1800</v>
      </c>
      <c r="S6" s="62"/>
      <c r="V6" s="2"/>
      <c r="W6" s="60"/>
      <c r="X6" s="61"/>
      <c r="Z6" s="22"/>
    </row>
    <row r="7" spans="1:26" ht="22.5" hidden="1" customHeight="1" x14ac:dyDescent="0.25">
      <c r="A7" s="19" t="s">
        <v>38</v>
      </c>
      <c r="B7" s="19" t="s">
        <v>39</v>
      </c>
      <c r="D7" s="53" t="s">
        <v>42</v>
      </c>
      <c r="E7" s="26"/>
      <c r="F7" s="54"/>
      <c r="G7" s="27"/>
      <c r="I7" s="7"/>
      <c r="K7" s="5">
        <f t="shared" si="0"/>
        <v>4840</v>
      </c>
      <c r="L7" s="5">
        <f t="shared" si="1"/>
        <v>3080</v>
      </c>
      <c r="M7" s="17"/>
      <c r="N7" s="5">
        <f t="shared" si="2"/>
        <v>4840</v>
      </c>
      <c r="O7" s="5">
        <f t="shared" si="3"/>
        <v>3080</v>
      </c>
      <c r="P7" s="17"/>
      <c r="Q7" s="18">
        <v>2200</v>
      </c>
      <c r="S7" s="62"/>
      <c r="V7" s="2"/>
      <c r="W7" s="60"/>
      <c r="X7" s="61"/>
      <c r="Z7" s="22"/>
    </row>
    <row r="8" spans="1:26" ht="22.5" hidden="1" customHeight="1" x14ac:dyDescent="0.25">
      <c r="A8" s="19" t="s">
        <v>38</v>
      </c>
      <c r="B8" s="19" t="s">
        <v>39</v>
      </c>
      <c r="D8" s="53" t="s">
        <v>43</v>
      </c>
      <c r="E8" s="26" t="e">
        <v>#VALUE!</v>
      </c>
      <c r="F8" s="54" t="e">
        <v>#VALUE!</v>
      </c>
      <c r="G8" s="27"/>
      <c r="I8" s="7"/>
      <c r="K8" s="5" t="e">
        <f t="shared" si="0"/>
        <v>#VALUE!</v>
      </c>
      <c r="L8" s="5" t="e">
        <f t="shared" si="1"/>
        <v>#VALUE!</v>
      </c>
      <c r="M8" s="17"/>
      <c r="N8" s="5" t="e">
        <f t="shared" si="2"/>
        <v>#VALUE!</v>
      </c>
      <c r="O8" s="5" t="e">
        <f t="shared" si="3"/>
        <v>#VALUE!</v>
      </c>
      <c r="P8" s="17"/>
      <c r="Q8" s="18" t="s">
        <v>44</v>
      </c>
      <c r="S8" s="62"/>
      <c r="V8" s="2"/>
      <c r="W8" s="60"/>
      <c r="X8" s="61"/>
      <c r="Z8" s="22"/>
    </row>
    <row r="9" spans="1:26" ht="22.5" hidden="1" customHeight="1" x14ac:dyDescent="0.25">
      <c r="A9" s="23" t="s">
        <v>38</v>
      </c>
      <c r="B9" s="19" t="s">
        <v>39</v>
      </c>
      <c r="D9" s="53" t="s">
        <v>45</v>
      </c>
      <c r="E9" s="26">
        <v>2178</v>
      </c>
      <c r="F9" s="54">
        <v>1386</v>
      </c>
      <c r="G9" s="27"/>
      <c r="I9" s="7"/>
      <c r="K9" s="5">
        <f t="shared" si="0"/>
        <v>2178</v>
      </c>
      <c r="L9" s="5">
        <f t="shared" si="1"/>
        <v>1386</v>
      </c>
      <c r="M9" s="17"/>
      <c r="N9" s="5">
        <f t="shared" si="2"/>
        <v>2178</v>
      </c>
      <c r="O9" s="5">
        <f t="shared" si="3"/>
        <v>1386</v>
      </c>
      <c r="P9" s="17"/>
      <c r="Q9" s="18">
        <v>990</v>
      </c>
      <c r="S9" s="62"/>
      <c r="V9" s="2"/>
      <c r="W9" s="60"/>
      <c r="X9" s="61"/>
      <c r="Z9" s="22"/>
    </row>
    <row r="10" spans="1:26" ht="22.5" hidden="1" customHeight="1" x14ac:dyDescent="0.25">
      <c r="A10" s="19" t="s">
        <v>38</v>
      </c>
      <c r="B10" s="19" t="s">
        <v>39</v>
      </c>
      <c r="D10" s="53" t="s">
        <v>46</v>
      </c>
      <c r="E10" s="26">
        <v>4290</v>
      </c>
      <c r="F10" s="54">
        <v>2730</v>
      </c>
      <c r="G10" s="27"/>
      <c r="I10" s="7"/>
      <c r="K10" s="5">
        <f t="shared" si="0"/>
        <v>4290</v>
      </c>
      <c r="L10" s="5">
        <f t="shared" si="1"/>
        <v>2730</v>
      </c>
      <c r="M10" s="17"/>
      <c r="N10" s="5">
        <f t="shared" si="2"/>
        <v>4290</v>
      </c>
      <c r="O10" s="5">
        <f t="shared" si="3"/>
        <v>2730</v>
      </c>
      <c r="P10" s="17"/>
      <c r="Q10" s="18">
        <v>1950</v>
      </c>
      <c r="S10" s="62"/>
      <c r="V10" s="2"/>
      <c r="W10" s="60"/>
      <c r="X10" s="61"/>
      <c r="Z10" s="22"/>
    </row>
    <row r="11" spans="1:26" ht="22.5" hidden="1" customHeight="1" x14ac:dyDescent="0.25">
      <c r="A11" s="19" t="s">
        <v>38</v>
      </c>
      <c r="B11" s="19" t="s">
        <v>39</v>
      </c>
      <c r="D11" s="53" t="s">
        <v>47</v>
      </c>
      <c r="E11" s="26">
        <v>4290</v>
      </c>
      <c r="F11" s="54">
        <v>2730</v>
      </c>
      <c r="G11" s="27"/>
      <c r="I11" s="7"/>
      <c r="J11" s="63"/>
      <c r="K11" s="5">
        <f t="shared" si="0"/>
        <v>4290</v>
      </c>
      <c r="L11" s="5">
        <f t="shared" si="1"/>
        <v>2730</v>
      </c>
      <c r="M11" s="17"/>
      <c r="N11" s="5">
        <f t="shared" si="2"/>
        <v>4290</v>
      </c>
      <c r="O11" s="5">
        <f t="shared" si="3"/>
        <v>2730</v>
      </c>
      <c r="P11" s="17"/>
      <c r="Q11" s="18">
        <v>1950</v>
      </c>
      <c r="S11" s="62"/>
      <c r="V11" s="64"/>
      <c r="W11" s="65"/>
      <c r="X11" s="66"/>
      <c r="Z11" s="22"/>
    </row>
    <row r="12" spans="1:26" s="22" customFormat="1" ht="22.5" hidden="1" customHeight="1" x14ac:dyDescent="0.25">
      <c r="A12" s="19" t="s">
        <v>38</v>
      </c>
      <c r="B12" s="19" t="s">
        <v>39</v>
      </c>
      <c r="C12" s="1"/>
      <c r="D12" s="53" t="s">
        <v>48</v>
      </c>
      <c r="E12" s="26">
        <v>2200</v>
      </c>
      <c r="F12" s="54">
        <v>1400</v>
      </c>
      <c r="G12" s="67"/>
      <c r="H12" s="1"/>
      <c r="I12" s="7"/>
      <c r="J12" s="8"/>
      <c r="K12" s="5">
        <f t="shared" si="0"/>
        <v>2200</v>
      </c>
      <c r="L12" s="5">
        <f t="shared" si="1"/>
        <v>1400</v>
      </c>
      <c r="M12" s="17"/>
      <c r="N12" s="5">
        <f t="shared" si="2"/>
        <v>2200</v>
      </c>
      <c r="O12" s="5">
        <f t="shared" si="3"/>
        <v>1400</v>
      </c>
      <c r="P12" s="20"/>
      <c r="Q12" s="21">
        <v>1000</v>
      </c>
      <c r="S12" s="58"/>
      <c r="T12" s="59"/>
      <c r="U12" s="59"/>
      <c r="V12" s="68"/>
      <c r="W12" s="60"/>
      <c r="X12" s="61"/>
    </row>
    <row r="13" spans="1:26" ht="22.5" hidden="1" customHeight="1" x14ac:dyDescent="0.25">
      <c r="A13" s="19" t="s">
        <v>38</v>
      </c>
      <c r="B13" s="19" t="s">
        <v>39</v>
      </c>
      <c r="D13" s="53" t="s">
        <v>49</v>
      </c>
      <c r="E13" s="26">
        <v>4180</v>
      </c>
      <c r="F13" s="54">
        <v>2660</v>
      </c>
      <c r="G13" s="27"/>
      <c r="I13" s="7"/>
      <c r="K13" s="5">
        <f t="shared" si="0"/>
        <v>4180</v>
      </c>
      <c r="L13" s="5">
        <f t="shared" si="1"/>
        <v>2660</v>
      </c>
      <c r="M13" s="17"/>
      <c r="N13" s="5">
        <f t="shared" si="2"/>
        <v>4180</v>
      </c>
      <c r="O13" s="5">
        <f t="shared" si="3"/>
        <v>2660</v>
      </c>
      <c r="P13" s="17"/>
      <c r="Q13" s="18">
        <v>1900</v>
      </c>
      <c r="S13" s="62"/>
      <c r="V13" s="68"/>
      <c r="W13" s="60"/>
      <c r="X13" s="61"/>
    </row>
    <row r="14" spans="1:26" ht="22.5" hidden="1" customHeight="1" x14ac:dyDescent="0.25">
      <c r="A14" s="19" t="s">
        <v>38</v>
      </c>
      <c r="B14" s="19" t="s">
        <v>39</v>
      </c>
      <c r="D14" s="53" t="s">
        <v>50</v>
      </c>
      <c r="E14" s="26">
        <v>528</v>
      </c>
      <c r="F14" s="54">
        <v>336</v>
      </c>
      <c r="G14" s="27"/>
      <c r="I14" s="7"/>
      <c r="K14" s="5">
        <f t="shared" si="0"/>
        <v>528</v>
      </c>
      <c r="L14" s="5">
        <f t="shared" si="1"/>
        <v>336</v>
      </c>
      <c r="M14" s="17"/>
      <c r="N14" s="5">
        <f t="shared" si="2"/>
        <v>528</v>
      </c>
      <c r="O14" s="5">
        <f t="shared" si="3"/>
        <v>336</v>
      </c>
      <c r="P14" s="17"/>
      <c r="Q14" s="18">
        <v>240</v>
      </c>
      <c r="S14" s="62"/>
      <c r="V14" s="68"/>
      <c r="W14" s="60"/>
      <c r="X14" s="61"/>
    </row>
    <row r="15" spans="1:26" ht="22.5" hidden="1" customHeight="1" x14ac:dyDescent="0.25">
      <c r="A15" s="19" t="s">
        <v>38</v>
      </c>
      <c r="B15" s="19" t="s">
        <v>39</v>
      </c>
      <c r="D15" s="53" t="s">
        <v>51</v>
      </c>
      <c r="E15" s="26">
        <v>1584.0000000000002</v>
      </c>
      <c r="F15" s="54">
        <v>1007.9999999999999</v>
      </c>
      <c r="G15" s="27"/>
      <c r="I15" s="7"/>
      <c r="J15" s="63"/>
      <c r="K15" s="5">
        <f t="shared" si="0"/>
        <v>1584.0000000000002</v>
      </c>
      <c r="L15" s="5">
        <f t="shared" si="1"/>
        <v>1007.9999999999999</v>
      </c>
      <c r="M15" s="17"/>
      <c r="N15" s="5">
        <f t="shared" si="2"/>
        <v>1584.0000000000002</v>
      </c>
      <c r="O15" s="5">
        <f t="shared" si="3"/>
        <v>1007.9999999999999</v>
      </c>
      <c r="P15" s="17"/>
      <c r="Q15" s="18">
        <v>720</v>
      </c>
      <c r="S15" s="62"/>
      <c r="V15" s="69"/>
      <c r="W15" s="65"/>
      <c r="X15" s="66"/>
    </row>
    <row r="16" spans="1:26" s="22" customFormat="1" ht="22.5" hidden="1" customHeight="1" x14ac:dyDescent="0.25">
      <c r="A16" s="19" t="s">
        <v>38</v>
      </c>
      <c r="B16" s="19" t="s">
        <v>39</v>
      </c>
      <c r="C16" s="1"/>
      <c r="D16" s="53" t="s">
        <v>52</v>
      </c>
      <c r="E16" s="26">
        <v>528</v>
      </c>
      <c r="F16" s="54">
        <v>336</v>
      </c>
      <c r="G16" s="67"/>
      <c r="H16" s="1"/>
      <c r="I16" s="7"/>
      <c r="J16" s="8"/>
      <c r="K16" s="5">
        <f t="shared" si="0"/>
        <v>528</v>
      </c>
      <c r="L16" s="5">
        <f t="shared" si="1"/>
        <v>336</v>
      </c>
      <c r="M16" s="17"/>
      <c r="N16" s="5">
        <f t="shared" si="2"/>
        <v>528</v>
      </c>
      <c r="O16" s="5">
        <f t="shared" si="3"/>
        <v>336</v>
      </c>
      <c r="P16" s="20"/>
      <c r="Q16" s="21">
        <v>240</v>
      </c>
      <c r="S16" s="58"/>
      <c r="T16" s="59"/>
      <c r="U16" s="59"/>
      <c r="V16" s="68"/>
      <c r="W16" s="60"/>
      <c r="X16" s="61"/>
    </row>
    <row r="17" spans="1:26" ht="22.5" hidden="1" customHeight="1" x14ac:dyDescent="0.25">
      <c r="A17" s="23" t="s">
        <v>38</v>
      </c>
      <c r="B17" s="19" t="s">
        <v>39</v>
      </c>
      <c r="D17" s="28" t="s">
        <v>53</v>
      </c>
      <c r="E17" s="26">
        <v>5500</v>
      </c>
      <c r="F17" s="54">
        <v>3500</v>
      </c>
      <c r="G17" s="27"/>
      <c r="I17" s="7"/>
      <c r="K17" s="5">
        <f t="shared" si="0"/>
        <v>5500</v>
      </c>
      <c r="L17" s="5">
        <f t="shared" si="1"/>
        <v>3500</v>
      </c>
      <c r="M17" s="17"/>
      <c r="N17" s="5">
        <f t="shared" si="2"/>
        <v>5500</v>
      </c>
      <c r="O17" s="5">
        <f t="shared" si="3"/>
        <v>3500</v>
      </c>
      <c r="P17" s="17"/>
      <c r="Q17" s="18">
        <v>2500</v>
      </c>
      <c r="S17" s="62"/>
      <c r="V17" s="2"/>
      <c r="W17" s="60"/>
      <c r="X17" s="61"/>
      <c r="Z17" s="22"/>
    </row>
    <row r="18" spans="1:26" ht="22.5" customHeight="1" x14ac:dyDescent="0.25">
      <c r="K18" s="5">
        <f t="shared" ref="K18:K24" si="4">N18*$K$4</f>
        <v>0</v>
      </c>
      <c r="L18" s="5">
        <f t="shared" ref="L18:L24" si="5">O18*$L$4</f>
        <v>0</v>
      </c>
      <c r="M18" s="17"/>
      <c r="N18" s="5">
        <f t="shared" ref="N18:N24" si="6">Q18*2.2</f>
        <v>0</v>
      </c>
      <c r="O18" s="5">
        <f t="shared" ref="O18:O24" si="7">Q18*1.4</f>
        <v>0</v>
      </c>
    </row>
    <row r="19" spans="1:26" ht="22.5" customHeight="1" x14ac:dyDescent="0.25">
      <c r="K19" s="5">
        <f t="shared" si="4"/>
        <v>0</v>
      </c>
      <c r="L19" s="5">
        <f t="shared" si="5"/>
        <v>0</v>
      </c>
      <c r="M19" s="17"/>
      <c r="N19" s="5">
        <f t="shared" si="6"/>
        <v>0</v>
      </c>
      <c r="O19" s="5">
        <f t="shared" si="7"/>
        <v>0</v>
      </c>
    </row>
    <row r="20" spans="1:26" ht="22.5" customHeight="1" x14ac:dyDescent="0.35">
      <c r="D20" s="70" t="s">
        <v>37</v>
      </c>
      <c r="E20" s="39"/>
      <c r="F20" s="38"/>
      <c r="K20" s="5">
        <f t="shared" si="4"/>
        <v>0</v>
      </c>
      <c r="L20" s="5">
        <f t="shared" si="5"/>
        <v>0</v>
      </c>
      <c r="M20" s="17"/>
      <c r="N20" s="5">
        <f t="shared" si="6"/>
        <v>0</v>
      </c>
      <c r="O20" s="5">
        <f t="shared" si="7"/>
        <v>0</v>
      </c>
    </row>
    <row r="21" spans="1:26" ht="22.5" customHeight="1" x14ac:dyDescent="0.35">
      <c r="D21" s="71" t="s">
        <v>54</v>
      </c>
      <c r="E21" s="34">
        <v>16500</v>
      </c>
      <c r="F21" s="33">
        <v>11000</v>
      </c>
      <c r="H21" s="77">
        <v>16500</v>
      </c>
      <c r="I21" s="77">
        <v>10500</v>
      </c>
      <c r="K21" s="75">
        <f t="shared" si="4"/>
        <v>25300.000000000004</v>
      </c>
      <c r="L21" s="75">
        <f t="shared" si="5"/>
        <v>16099.999999999998</v>
      </c>
      <c r="M21" s="76"/>
      <c r="N21" s="75">
        <f t="shared" si="6"/>
        <v>25300.000000000004</v>
      </c>
      <c r="O21" s="75">
        <f t="shared" si="7"/>
        <v>16099.999999999998</v>
      </c>
      <c r="Q21" s="5">
        <v>11500</v>
      </c>
    </row>
    <row r="22" spans="1:26" ht="22.5" customHeight="1" x14ac:dyDescent="0.35">
      <c r="B22" s="1" t="s">
        <v>58</v>
      </c>
      <c r="D22" s="71" t="s">
        <v>55</v>
      </c>
      <c r="E22" s="34">
        <v>1500</v>
      </c>
      <c r="F22" s="33">
        <v>900</v>
      </c>
      <c r="H22" s="77">
        <v>1023.0000000000001</v>
      </c>
      <c r="I22" s="77">
        <v>651</v>
      </c>
      <c r="K22" s="5">
        <f t="shared" si="4"/>
        <v>1023.0000000000001</v>
      </c>
      <c r="L22" s="5">
        <f t="shared" si="5"/>
        <v>651</v>
      </c>
      <c r="M22" s="17"/>
      <c r="N22" s="5">
        <f t="shared" si="6"/>
        <v>1023.0000000000001</v>
      </c>
      <c r="O22" s="5">
        <f t="shared" si="7"/>
        <v>651</v>
      </c>
      <c r="Q22" s="5">
        <v>465</v>
      </c>
    </row>
    <row r="23" spans="1:26" ht="22.5" customHeight="1" x14ac:dyDescent="0.35">
      <c r="B23" s="1" t="s">
        <v>58</v>
      </c>
      <c r="D23" s="71" t="s">
        <v>56</v>
      </c>
      <c r="E23" s="34">
        <v>2500</v>
      </c>
      <c r="F23" s="33">
        <v>1500</v>
      </c>
      <c r="H23" s="77">
        <v>1980.0000000000002</v>
      </c>
      <c r="I23" s="77">
        <v>1260</v>
      </c>
      <c r="K23" s="5">
        <f t="shared" si="4"/>
        <v>1980.0000000000002</v>
      </c>
      <c r="L23" s="5">
        <f t="shared" si="5"/>
        <v>1260</v>
      </c>
      <c r="M23" s="17"/>
      <c r="N23" s="5">
        <f t="shared" si="6"/>
        <v>1980.0000000000002</v>
      </c>
      <c r="O23" s="5">
        <f t="shared" si="7"/>
        <v>1260</v>
      </c>
      <c r="Q23" s="5">
        <v>900</v>
      </c>
    </row>
    <row r="24" spans="1:26" ht="22.5" customHeight="1" x14ac:dyDescent="0.35">
      <c r="B24" s="1" t="s">
        <v>58</v>
      </c>
      <c r="D24" s="71" t="s">
        <v>57</v>
      </c>
      <c r="E24" s="34">
        <v>4500</v>
      </c>
      <c r="F24" s="33">
        <v>2700</v>
      </c>
      <c r="H24" s="77">
        <v>2763.2000000000003</v>
      </c>
      <c r="I24" s="77">
        <v>1758.3999999999999</v>
      </c>
      <c r="K24" s="5">
        <f t="shared" si="4"/>
        <v>2763.2000000000003</v>
      </c>
      <c r="L24" s="5">
        <f t="shared" si="5"/>
        <v>1758.3999999999999</v>
      </c>
      <c r="M24" s="17"/>
      <c r="N24" s="5">
        <f t="shared" si="6"/>
        <v>2763.2000000000003</v>
      </c>
      <c r="O24" s="5">
        <f t="shared" si="7"/>
        <v>1758.3999999999999</v>
      </c>
      <c r="Q24" s="5">
        <v>1256</v>
      </c>
    </row>
    <row r="25" spans="1:26" ht="22.5" customHeight="1" x14ac:dyDescent="0.35">
      <c r="D25" s="72"/>
      <c r="E25" s="73"/>
      <c r="F25" s="74"/>
      <c r="K25" s="5">
        <f t="shared" ref="K25" si="8">N25*$K$4</f>
        <v>0</v>
      </c>
      <c r="L25" s="5">
        <f t="shared" ref="L25" si="9">O25*$L$4</f>
        <v>0</v>
      </c>
      <c r="M25" s="17"/>
      <c r="N25" s="5">
        <f t="shared" ref="N25:N34" si="10">Q25*2.2</f>
        <v>0</v>
      </c>
      <c r="O25" s="5">
        <f t="shared" ref="O25:O34" si="11">Q25*1.4</f>
        <v>0</v>
      </c>
      <c r="Q25" s="5"/>
    </row>
    <row r="26" spans="1:26" ht="22.5" customHeight="1" x14ac:dyDescent="0.25">
      <c r="D26" s="78" t="s">
        <v>59</v>
      </c>
      <c r="E26" s="26">
        <f>K26</f>
        <v>2800</v>
      </c>
      <c r="F26" s="80">
        <f>L26</f>
        <v>1800</v>
      </c>
      <c r="K26" s="5">
        <f t="shared" ref="K26:K27" si="12">MROUND(N26+24,50)</f>
        <v>2800</v>
      </c>
      <c r="L26" s="5">
        <f t="shared" ref="L26:L27" si="13">MROUND(O26+24,50)</f>
        <v>1800</v>
      </c>
      <c r="M26" s="17"/>
      <c r="N26" s="5">
        <f t="shared" si="10"/>
        <v>2763.2000000000003</v>
      </c>
      <c r="O26" s="5">
        <f t="shared" si="11"/>
        <v>1758.3999999999999</v>
      </c>
      <c r="Q26" s="5">
        <v>1256</v>
      </c>
    </row>
    <row r="27" spans="1:26" ht="22.5" customHeight="1" x14ac:dyDescent="0.25">
      <c r="D27" s="78" t="s">
        <v>60</v>
      </c>
      <c r="E27" s="26">
        <f t="shared" ref="E27:E34" si="14">K27</f>
        <v>1050</v>
      </c>
      <c r="F27" s="80">
        <f t="shared" ref="F27:F34" si="15">L27</f>
        <v>700</v>
      </c>
      <c r="K27" s="5">
        <f t="shared" si="12"/>
        <v>1050</v>
      </c>
      <c r="L27" s="5">
        <f t="shared" si="13"/>
        <v>700</v>
      </c>
      <c r="M27" s="17"/>
      <c r="N27" s="5">
        <f t="shared" si="10"/>
        <v>1023.0000000000001</v>
      </c>
      <c r="O27" s="5">
        <f t="shared" si="11"/>
        <v>651</v>
      </c>
      <c r="Q27" s="5">
        <v>465</v>
      </c>
    </row>
    <row r="28" spans="1:26" ht="22.5" customHeight="1" x14ac:dyDescent="0.25">
      <c r="D28" s="78" t="s">
        <v>61</v>
      </c>
      <c r="E28" s="26">
        <f t="shared" si="14"/>
        <v>1100</v>
      </c>
      <c r="F28" s="80">
        <f t="shared" si="15"/>
        <v>700</v>
      </c>
      <c r="K28" s="5">
        <f>MROUND(N28+24,50)</f>
        <v>1100</v>
      </c>
      <c r="L28" s="5">
        <f>MROUND(O28+24,50)</f>
        <v>700</v>
      </c>
      <c r="M28" s="17"/>
      <c r="N28" s="5">
        <f t="shared" si="10"/>
        <v>1100</v>
      </c>
      <c r="O28" s="5">
        <f t="shared" si="11"/>
        <v>700</v>
      </c>
      <c r="Q28" s="5">
        <v>500</v>
      </c>
    </row>
    <row r="29" spans="1:26" ht="22.5" customHeight="1" x14ac:dyDescent="0.25">
      <c r="D29" s="78" t="s">
        <v>62</v>
      </c>
      <c r="E29" s="26">
        <f t="shared" si="14"/>
        <v>400</v>
      </c>
      <c r="F29" s="80">
        <f t="shared" si="15"/>
        <v>300</v>
      </c>
      <c r="K29" s="5">
        <f t="shared" ref="K29:K34" si="16">MROUND(N29+24,50)</f>
        <v>400</v>
      </c>
      <c r="L29" s="5">
        <f t="shared" ref="L29:L34" si="17">MROUND(O29+24,50)</f>
        <v>300</v>
      </c>
      <c r="M29" s="17"/>
      <c r="N29" s="5">
        <f t="shared" si="10"/>
        <v>396.00000000000006</v>
      </c>
      <c r="O29" s="5">
        <f t="shared" si="11"/>
        <v>251.99999999999997</v>
      </c>
      <c r="Q29" s="5">
        <v>180</v>
      </c>
    </row>
    <row r="30" spans="1:26" ht="22.5" customHeight="1" x14ac:dyDescent="0.25">
      <c r="D30" s="78" t="s">
        <v>63</v>
      </c>
      <c r="E30" s="26">
        <f t="shared" si="14"/>
        <v>550</v>
      </c>
      <c r="F30" s="80">
        <f t="shared" si="15"/>
        <v>350</v>
      </c>
      <c r="K30" s="5">
        <f t="shared" si="16"/>
        <v>550</v>
      </c>
      <c r="L30" s="5">
        <f t="shared" si="17"/>
        <v>350</v>
      </c>
      <c r="M30" s="17"/>
      <c r="N30" s="5">
        <f t="shared" si="10"/>
        <v>528</v>
      </c>
      <c r="O30" s="5">
        <f t="shared" si="11"/>
        <v>336</v>
      </c>
      <c r="Q30" s="5">
        <v>240</v>
      </c>
    </row>
    <row r="31" spans="1:26" ht="22.5" customHeight="1" x14ac:dyDescent="0.25">
      <c r="C31" s="81"/>
      <c r="D31" s="78" t="s">
        <v>64</v>
      </c>
      <c r="E31" s="26">
        <f t="shared" si="14"/>
        <v>300</v>
      </c>
      <c r="F31" s="80">
        <f t="shared" si="15"/>
        <v>200</v>
      </c>
      <c r="K31" s="5">
        <f t="shared" si="16"/>
        <v>300</v>
      </c>
      <c r="L31" s="5">
        <f t="shared" si="17"/>
        <v>200</v>
      </c>
      <c r="M31" s="17"/>
      <c r="N31" s="5">
        <f t="shared" si="10"/>
        <v>264</v>
      </c>
      <c r="O31" s="5">
        <f t="shared" si="11"/>
        <v>168</v>
      </c>
      <c r="Q31" s="5">
        <v>120</v>
      </c>
    </row>
    <row r="32" spans="1:26" ht="22.5" customHeight="1" x14ac:dyDescent="0.25">
      <c r="D32" s="78" t="s">
        <v>65</v>
      </c>
      <c r="E32" s="26">
        <f t="shared" si="14"/>
        <v>1850</v>
      </c>
      <c r="F32" s="80">
        <f t="shared" si="15"/>
        <v>1200</v>
      </c>
      <c r="K32" s="5">
        <f t="shared" si="16"/>
        <v>1850</v>
      </c>
      <c r="L32" s="5">
        <f t="shared" si="17"/>
        <v>1200</v>
      </c>
      <c r="M32" s="17"/>
      <c r="N32" s="5">
        <f t="shared" si="10"/>
        <v>1841.4</v>
      </c>
      <c r="O32" s="5">
        <f t="shared" si="11"/>
        <v>1171.8</v>
      </c>
      <c r="Q32" s="5">
        <v>837</v>
      </c>
    </row>
    <row r="33" spans="3:17" ht="22.5" customHeight="1" x14ac:dyDescent="0.25">
      <c r="C33" s="81"/>
      <c r="D33" s="78" t="s">
        <v>66</v>
      </c>
      <c r="E33" s="26">
        <f t="shared" si="14"/>
        <v>350</v>
      </c>
      <c r="F33" s="80">
        <f t="shared" si="15"/>
        <v>250</v>
      </c>
      <c r="K33" s="5">
        <f t="shared" si="16"/>
        <v>350</v>
      </c>
      <c r="L33" s="5">
        <f t="shared" si="17"/>
        <v>250</v>
      </c>
      <c r="M33" s="17"/>
      <c r="N33" s="5">
        <f t="shared" si="10"/>
        <v>330</v>
      </c>
      <c r="O33" s="5">
        <f t="shared" si="11"/>
        <v>210</v>
      </c>
      <c r="Q33" s="5">
        <v>150</v>
      </c>
    </row>
    <row r="34" spans="3:17" ht="22.5" customHeight="1" x14ac:dyDescent="0.25">
      <c r="D34" s="78" t="s">
        <v>67</v>
      </c>
      <c r="E34" s="26">
        <f t="shared" si="14"/>
        <v>1550</v>
      </c>
      <c r="F34" s="80">
        <f t="shared" si="15"/>
        <v>1000</v>
      </c>
      <c r="K34" s="5">
        <f t="shared" si="16"/>
        <v>1550</v>
      </c>
      <c r="L34" s="5">
        <f t="shared" si="17"/>
        <v>1000</v>
      </c>
      <c r="M34" s="17"/>
      <c r="N34" s="5">
        <f t="shared" si="10"/>
        <v>1540.0000000000002</v>
      </c>
      <c r="O34" s="5">
        <f t="shared" si="11"/>
        <v>979.99999999999989</v>
      </c>
      <c r="Q34" s="5">
        <v>700</v>
      </c>
    </row>
    <row r="35" spans="3:17" ht="22.5" customHeight="1" x14ac:dyDescent="0.25">
      <c r="F35" s="79">
        <v>45483</v>
      </c>
    </row>
  </sheetData>
  <printOptions horizontalCentered="1"/>
  <pageMargins left="0.70866141732283472" right="0.51181102362204722" top="0.39370078740157483" bottom="0.19685039370078741" header="0.19685039370078741" footer="0.11811023622047245"/>
  <pageSetup scale="81" fitToHeight="0" orientation="portrait" r:id="rId1"/>
  <headerFooter>
    <oddHeader>&amp;LMACETAS DE PLASTICO&amp;R"El Origen"</oddHeader>
    <oddFooter>&amp;L&amp;P&amp;R&amp;D&amp;P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J44"/>
  <sheetViews>
    <sheetView tabSelected="1" topLeftCell="A4" workbookViewId="0">
      <selection activeCell="E20" sqref="E20"/>
    </sheetView>
  </sheetViews>
  <sheetFormatPr baseColWidth="10" defaultRowHeight="15.75" x14ac:dyDescent="0.25"/>
  <cols>
    <col min="1" max="1" width="11.42578125" style="40"/>
    <col min="2" max="2" width="9.85546875" style="40" customWidth="1"/>
    <col min="3" max="3" width="65.7109375" customWidth="1"/>
    <col min="4" max="5" width="15.7109375" customWidth="1"/>
    <col min="6" max="6" width="2.7109375" customWidth="1"/>
  </cols>
  <sheetData>
    <row r="4" spans="1:10" x14ac:dyDescent="0.25">
      <c r="F4" s="29"/>
    </row>
    <row r="5" spans="1:10" ht="23.25" x14ac:dyDescent="0.25">
      <c r="C5" s="82" t="s">
        <v>34</v>
      </c>
      <c r="D5" s="82"/>
      <c r="E5" s="82"/>
      <c r="F5" s="29"/>
      <c r="G5" s="32"/>
      <c r="H5" s="31"/>
    </row>
    <row r="6" spans="1:10" ht="21" hidden="1" customHeight="1" x14ac:dyDescent="0.35">
      <c r="A6" s="40">
        <v>2.5</v>
      </c>
      <c r="B6" s="40">
        <v>0.5</v>
      </c>
      <c r="C6" s="35" t="s">
        <v>33</v>
      </c>
      <c r="D6" s="34">
        <v>1600</v>
      </c>
      <c r="E6" s="33">
        <v>950</v>
      </c>
      <c r="F6" s="29"/>
      <c r="G6" s="32"/>
      <c r="H6" s="31"/>
    </row>
    <row r="7" spans="1:10" ht="21" customHeight="1" x14ac:dyDescent="0.35">
      <c r="A7" s="40">
        <v>2.7</v>
      </c>
      <c r="B7" s="40">
        <v>0.7</v>
      </c>
      <c r="C7" s="35" t="s">
        <v>19</v>
      </c>
      <c r="D7" s="37">
        <v>28700</v>
      </c>
      <c r="E7" s="36">
        <v>16000</v>
      </c>
      <c r="F7" s="29"/>
      <c r="G7" s="32">
        <v>10.92</v>
      </c>
      <c r="H7" s="31"/>
      <c r="I7" t="s">
        <v>18</v>
      </c>
      <c r="J7" t="s">
        <v>17</v>
      </c>
    </row>
    <row r="8" spans="1:10" ht="21" customHeight="1" x14ac:dyDescent="0.35">
      <c r="A8" s="40">
        <v>2.7</v>
      </c>
      <c r="B8" s="40">
        <v>0.7</v>
      </c>
      <c r="C8" s="35" t="s">
        <v>68</v>
      </c>
      <c r="D8" s="34">
        <v>16500</v>
      </c>
      <c r="E8" s="33">
        <v>9200</v>
      </c>
      <c r="F8" s="29"/>
      <c r="G8" s="32">
        <v>1.25</v>
      </c>
      <c r="H8" s="31"/>
      <c r="I8" t="s">
        <v>18</v>
      </c>
      <c r="J8" t="s">
        <v>17</v>
      </c>
    </row>
    <row r="9" spans="1:10" ht="21" customHeight="1" x14ac:dyDescent="0.35">
      <c r="A9" s="40">
        <v>2.5</v>
      </c>
      <c r="B9" s="40">
        <v>0.5</v>
      </c>
      <c r="C9" s="35" t="s">
        <v>69</v>
      </c>
      <c r="D9" s="37">
        <v>18500</v>
      </c>
      <c r="E9" s="36">
        <v>11000</v>
      </c>
      <c r="F9" s="29"/>
      <c r="G9" s="32"/>
      <c r="H9" s="31">
        <v>346000</v>
      </c>
    </row>
    <row r="10" spans="1:10" ht="21" hidden="1" customHeight="1" x14ac:dyDescent="0.35">
      <c r="A10" s="40">
        <v>2.5</v>
      </c>
      <c r="B10" s="40">
        <v>0.5</v>
      </c>
      <c r="C10" s="35" t="s">
        <v>35</v>
      </c>
      <c r="D10" s="34">
        <v>8000</v>
      </c>
      <c r="E10" s="33">
        <v>4800</v>
      </c>
      <c r="F10" s="29"/>
      <c r="G10" s="32"/>
      <c r="H10" s="31"/>
    </row>
    <row r="11" spans="1:10" ht="21" hidden="1" customHeight="1" x14ac:dyDescent="0.35">
      <c r="A11" s="40">
        <v>2.5</v>
      </c>
      <c r="B11" s="40">
        <v>0.5</v>
      </c>
      <c r="C11" s="35" t="s">
        <v>70</v>
      </c>
      <c r="D11" s="34">
        <v>850</v>
      </c>
      <c r="E11" s="33">
        <v>650</v>
      </c>
      <c r="F11" s="29"/>
      <c r="G11" s="32"/>
      <c r="H11" s="31">
        <v>312000</v>
      </c>
    </row>
    <row r="12" spans="1:10" ht="21" customHeight="1" x14ac:dyDescent="0.25">
      <c r="E12" s="30">
        <v>45688</v>
      </c>
      <c r="F12" s="29"/>
    </row>
    <row r="13" spans="1:10" x14ac:dyDescent="0.25">
      <c r="C13" t="s">
        <v>16</v>
      </c>
      <c r="F13" s="29"/>
    </row>
    <row r="14" spans="1:10" x14ac:dyDescent="0.25">
      <c r="C14" t="s">
        <v>15</v>
      </c>
      <c r="F14" s="29"/>
    </row>
    <row r="15" spans="1:10" x14ac:dyDescent="0.25">
      <c r="C15" t="s">
        <v>14</v>
      </c>
      <c r="E15">
        <v>1.29</v>
      </c>
      <c r="F15" s="29"/>
    </row>
    <row r="16" spans="1:10" x14ac:dyDescent="0.25">
      <c r="C16" t="s">
        <v>13</v>
      </c>
      <c r="F16" s="29"/>
    </row>
    <row r="17" spans="3:6" x14ac:dyDescent="0.25">
      <c r="C17" t="s">
        <v>12</v>
      </c>
      <c r="F17" s="29"/>
    </row>
    <row r="18" spans="3:6" x14ac:dyDescent="0.25">
      <c r="C18" t="s">
        <v>11</v>
      </c>
      <c r="F18" s="29"/>
    </row>
    <row r="19" spans="3:6" x14ac:dyDescent="0.25">
      <c r="C19" t="s">
        <v>10</v>
      </c>
      <c r="F19" s="29"/>
    </row>
    <row r="20" spans="3:6" x14ac:dyDescent="0.25">
      <c r="C20" t="s">
        <v>9</v>
      </c>
      <c r="F20" s="29"/>
    </row>
    <row r="21" spans="3:6" x14ac:dyDescent="0.25">
      <c r="C21" t="s">
        <v>8</v>
      </c>
      <c r="F21" s="29"/>
    </row>
    <row r="22" spans="3:6" x14ac:dyDescent="0.25">
      <c r="C22" t="s">
        <v>7</v>
      </c>
      <c r="F22" s="29"/>
    </row>
    <row r="23" spans="3:6" x14ac:dyDescent="0.25">
      <c r="F23" s="29"/>
    </row>
    <row r="24" spans="3:6" x14ac:dyDescent="0.25">
      <c r="C24" s="30">
        <v>45403</v>
      </c>
      <c r="F24" s="29"/>
    </row>
    <row r="25" spans="3:6" x14ac:dyDescent="0.25">
      <c r="C25" s="30" t="s">
        <v>6</v>
      </c>
      <c r="F25" s="29"/>
    </row>
    <row r="26" spans="3:6" x14ac:dyDescent="0.25">
      <c r="C26" s="30"/>
      <c r="F26" s="29"/>
    </row>
    <row r="27" spans="3:6" x14ac:dyDescent="0.25">
      <c r="C27" t="s">
        <v>5</v>
      </c>
    </row>
    <row r="28" spans="3:6" x14ac:dyDescent="0.25">
      <c r="C28" t="s">
        <v>4</v>
      </c>
    </row>
    <row r="32" spans="3:6" x14ac:dyDescent="0.25">
      <c r="C32" t="s">
        <v>20</v>
      </c>
    </row>
    <row r="33" spans="3:3" x14ac:dyDescent="0.25">
      <c r="C33" t="s">
        <v>21</v>
      </c>
    </row>
    <row r="34" spans="3:3" x14ac:dyDescent="0.25">
      <c r="C34" t="s">
        <v>22</v>
      </c>
    </row>
    <row r="35" spans="3:3" x14ac:dyDescent="0.25">
      <c r="C35" t="s">
        <v>23</v>
      </c>
    </row>
    <row r="36" spans="3:3" x14ac:dyDescent="0.25">
      <c r="C36" t="s">
        <v>24</v>
      </c>
    </row>
    <row r="37" spans="3:3" x14ac:dyDescent="0.25">
      <c r="C37" t="s">
        <v>25</v>
      </c>
    </row>
    <row r="38" spans="3:3" x14ac:dyDescent="0.25">
      <c r="C38" t="s">
        <v>26</v>
      </c>
    </row>
    <row r="39" spans="3:3" x14ac:dyDescent="0.25">
      <c r="C39" t="s">
        <v>27</v>
      </c>
    </row>
    <row r="40" spans="3:3" x14ac:dyDescent="0.25">
      <c r="C40" t="s">
        <v>28</v>
      </c>
    </row>
    <row r="41" spans="3:3" x14ac:dyDescent="0.25">
      <c r="C41" t="s">
        <v>29</v>
      </c>
    </row>
    <row r="42" spans="3:3" x14ac:dyDescent="0.25">
      <c r="C42" t="s">
        <v>30</v>
      </c>
    </row>
    <row r="43" spans="3:3" x14ac:dyDescent="0.25">
      <c r="C43" t="s">
        <v>31</v>
      </c>
    </row>
    <row r="44" spans="3:3" x14ac:dyDescent="0.25">
      <c r="C44" t="s">
        <v>32</v>
      </c>
    </row>
  </sheetData>
  <mergeCells count="1">
    <mergeCell ref="C5:E5"/>
  </mergeCells>
  <printOptions horizontalCentered="1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PIEDRAS100724</vt:lpstr>
      <vt:lpstr>TEXTILES310125</vt:lpstr>
      <vt:lpstr>PIEDRAS100724!Área_de_impresión</vt:lpstr>
      <vt:lpstr>TEXTILES310125!Área_de_impresión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Mariano Andres Garcia</cp:lastModifiedBy>
  <cp:lastPrinted>2025-01-31T11:47:02Z</cp:lastPrinted>
  <dcterms:created xsi:type="dcterms:W3CDTF">2022-03-29T20:07:50Z</dcterms:created>
  <dcterms:modified xsi:type="dcterms:W3CDTF">2025-01-31T11:47:42Z</dcterms:modified>
</cp:coreProperties>
</file>