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05" yWindow="-105" windowWidth="20730" windowHeight="11760"/>
  </bookViews>
  <sheets>
    <sheet name="Sheet4" sheetId="4" r:id="rId1"/>
    <sheet name="Sheet1" sheetId="1" r:id="rId2"/>
  </sheets>
  <definedNames>
    <definedName name="_xlnm._FilterDatabase" localSheetId="0" hidden="1">Sheet4!$C$104:$C$111</definedName>
  </definedNames>
  <calcPr calcId="124519"/>
  <pivotCaches>
    <pivotCache cacheId="7" r:id="rId3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4"/>
  <c r="G31"/>
  <c r="E50"/>
  <c r="E48"/>
  <c r="G26"/>
  <c r="D201" i="1"/>
</calcChain>
</file>

<file path=xl/sharedStrings.xml><?xml version="1.0" encoding="utf-8"?>
<sst xmlns="http://schemas.openxmlformats.org/spreadsheetml/2006/main" count="1428" uniqueCount="497">
  <si>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</si>
  <si>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</si>
  <si>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</si>
  <si>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</si>
  <si>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</si>
  <si>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</si>
  <si>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</si>
  <si>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</si>
  <si>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</si>
  <si>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</si>
  <si>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</si>
  <si>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</si>
  <si>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</si>
  <si>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</si>
  <si>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</si>
  <si>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</si>
  <si>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</si>
  <si>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</si>
  <si>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</si>
  <si>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</si>
  <si>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</si>
  <si>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</si>
  <si>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</si>
  <si>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</si>
  <si>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</si>
  <si>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</si>
  <si>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</si>
  <si>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</si>
  <si>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</si>
  <si>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</si>
  <si>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</si>
  <si>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</si>
  <si>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</si>
  <si>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</si>
  <si>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</si>
  <si>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</si>
  <si>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</si>
  <si>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</si>
  <si>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</si>
  <si>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</si>
  <si>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</si>
  <si>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</si>
  <si>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</si>
  <si>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</si>
  <si>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</si>
  <si>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</si>
  <si>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</si>
  <si>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</si>
  <si>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</si>
  <si>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</si>
  <si>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</si>
  <si>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</si>
  <si>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</si>
  <si>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</si>
  <si>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</si>
  <si>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</si>
  <si>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</si>
  <si>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</si>
  <si>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</si>
  <si>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</si>
  <si>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</si>
  <si>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</si>
  <si>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</si>
  <si>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</si>
  <si>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</si>
  <si>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</si>
  <si>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</si>
  <si>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</si>
  <si>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</si>
  <si>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</si>
  <si>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</si>
  <si>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</si>
  <si>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</si>
  <si>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</si>
  <si>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</si>
  <si>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</si>
  <si>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</si>
  <si>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</si>
  <si>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</si>
  <si>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</si>
  <si>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</si>
  <si>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</si>
  <si>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</si>
  <si>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</si>
  <si>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</si>
  <si>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</si>
  <si>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</si>
  <si>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</si>
  <si>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</si>
  <si>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</si>
  <si>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</si>
  <si>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</si>
  <si>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</si>
  <si>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</si>
  <si>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</si>
  <si>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</si>
  <si>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</si>
  <si>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</si>
  <si>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</si>
  <si>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</si>
  <si>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</si>
  <si>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</si>
  <si>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</si>
  <si>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</si>
  <si>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</si>
  <si>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</si>
  <si>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</si>
  <si>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</si>
  <si>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</si>
  <si>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</si>
  <si>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</si>
  <si>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</si>
  <si>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</si>
  <si>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</si>
  <si>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</si>
  <si>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</si>
  <si>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</si>
  <si>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</si>
  <si>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</si>
  <si>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</si>
  <si>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</si>
  <si>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</si>
  <si>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</si>
  <si>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</si>
  <si>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</si>
  <si>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</si>
  <si>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</si>
  <si>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</si>
  <si>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</si>
  <si>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</si>
  <si>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</si>
  <si>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</si>
  <si>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</si>
  <si>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</si>
  <si>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</si>
  <si>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</si>
  <si>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</si>
  <si>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</si>
  <si>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</si>
  <si>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</si>
  <si>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</si>
  <si>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</si>
  <si>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</si>
  <si>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</si>
  <si>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</si>
  <si>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</si>
  <si>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</si>
  <si>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</si>
  <si>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</si>
  <si>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</si>
  <si>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</si>
  <si>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</si>
  <si>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</si>
  <si>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</si>
  <si>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</si>
  <si>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</si>
  <si>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</si>
  <si>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</si>
  <si>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</si>
  <si>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</si>
  <si>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</si>
  <si>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</si>
  <si>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</si>
  <si>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</si>
  <si>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</si>
  <si>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</si>
  <si>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</si>
  <si>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</si>
  <si>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</si>
  <si>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</si>
  <si>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</si>
  <si>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</si>
  <si>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</si>
  <si>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</si>
  <si>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</si>
  <si>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</si>
  <si>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</si>
  <si>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</si>
  <si>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</si>
  <si>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</si>
  <si>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</si>
  <si>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</si>
  <si>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</si>
  <si>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</si>
  <si>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</si>
  <si>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</si>
  <si>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</si>
  <si>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</si>
  <si>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</si>
  <si>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</si>
  <si>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</si>
  <si>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</si>
  <si>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</si>
  <si>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</si>
  <si>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</si>
  <si>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</si>
  <si>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</si>
  <si>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</si>
  <si>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</si>
  <si>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</si>
  <si>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</si>
  <si>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</si>
  <si>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</si>
  <si>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</si>
  <si>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</si>
  <si>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</si>
  <si>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</si>
  <si>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</si>
  <si>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</si>
  <si>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</si>
  <si>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</si>
  <si>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</si>
  <si>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</si>
  <si>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</si>
  <si>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</si>
  <si>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</si>
  <si>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</si>
  <si>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</si>
  <si>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</si>
  <si>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</si>
  <si>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</si>
  <si>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</si>
  <si>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</si>
  <si>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</si>
  <si>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</si>
  <si>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</si>
  <si>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</si>
  <si>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</si>
  <si>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</si>
  <si>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</si>
  <si>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</si>
  <si>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</si>
  <si>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</si>
  <si>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</si>
  <si>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</si>
  <si>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</si>
  <si>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</si>
  <si>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</si>
  <si>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</si>
  <si>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</si>
  <si>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</si>
  <si>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</si>
  <si>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</si>
  <si>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</si>
  <si>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</si>
  <si>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</si>
  <si>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</si>
  <si>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</si>
  <si>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</si>
  <si>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</si>
  <si>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</si>
  <si>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</si>
  <si>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</si>
  <si>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</si>
  <si>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</si>
  <si>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</si>
  <si>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</si>
  <si>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</si>
  <si>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</si>
  <si>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</si>
  <si>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</si>
  <si>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</si>
  <si>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</si>
  <si>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</si>
  <si>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</si>
  <si>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</si>
  <si>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</si>
  <si>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</si>
  <si>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</si>
  <si>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</si>
  <si>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</si>
  <si>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</si>
  <si>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</si>
  <si>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</si>
  <si>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</si>
  <si>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</si>
  <si>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</si>
  <si>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</si>
  <si>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</si>
  <si>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</si>
  <si>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</si>
  <si>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</si>
  <si>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</si>
  <si>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</si>
  <si>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</si>
  <si>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</si>
  <si>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</si>
  <si>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</si>
  <si>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</si>
  <si>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</si>
  <si>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</si>
  <si>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</si>
  <si>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</si>
  <si>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</si>
  <si>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</si>
  <si>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</si>
  <si>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</si>
  <si>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</si>
  <si>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</si>
  <si>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</si>
  <si>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</si>
  <si>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</si>
  <si>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</si>
  <si>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</si>
  <si>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</si>
  <si>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</si>
  <si>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</si>
  <si>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</si>
  <si>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</si>
  <si>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</si>
  <si>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</si>
  <si>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</si>
  <si>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</si>
  <si>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</si>
  <si>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</si>
  <si>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</si>
  <si>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</si>
  <si>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</si>
  <si>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</si>
  <si>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</si>
  <si>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</si>
  <si>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</si>
  <si>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</si>
  <si>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</si>
  <si>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</si>
  <si>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</si>
  <si>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</si>
  <si>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</si>
  <si>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</si>
  <si>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</si>
  <si>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</si>
  <si>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</si>
  <si>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</si>
  <si>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</si>
  <si>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</si>
  <si>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</si>
  <si>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</si>
  <si>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</si>
  <si>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</si>
  <si>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</si>
  <si>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</si>
  <si>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</si>
  <si>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</si>
  <si>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</si>
  <si>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</si>
  <si>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</si>
  <si>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</si>
  <si>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</si>
  <si>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</si>
  <si>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</si>
  <si>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</si>
  <si>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</si>
  <si>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</si>
  <si>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</si>
  <si>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</si>
  <si>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</si>
  <si>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</si>
  <si>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</si>
  <si>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</si>
  <si>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</si>
  <si>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</si>
  <si>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</si>
  <si>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</si>
  <si>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</si>
  <si>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</si>
  <si>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</si>
  <si>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</si>
  <si>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</si>
  <si>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</si>
  <si>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</si>
  <si>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</si>
  <si>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</si>
  <si>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</si>
  <si>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</si>
  <si>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</si>
  <si>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</si>
  <si>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</si>
  <si>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</si>
  <si>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</si>
  <si>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</si>
  <si>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</si>
  <si>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</si>
  <si>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</si>
  <si>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</si>
  <si>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</si>
  <si>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</si>
  <si>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</si>
  <si>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</si>
  <si>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</si>
  <si>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</si>
  <si>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</si>
  <si>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</si>
  <si>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</si>
  <si>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</si>
  <si>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</si>
  <si>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</si>
  <si>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</si>
  <si>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</si>
  <si>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</si>
  <si>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</si>
  <si>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</si>
  <si>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</si>
  <si>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</si>
  <si>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</si>
  <si>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</si>
  <si>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</si>
  <si>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</si>
  <si>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</si>
  <si>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</si>
  <si>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</si>
  <si>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</si>
  <si>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</si>
  <si>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</si>
  <si>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</si>
  <si>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</si>
  <si>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</si>
  <si>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</si>
  <si>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</si>
  <si>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</si>
  <si>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</si>
  <si>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</si>
  <si>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</si>
  <si>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</si>
  <si>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</si>
  <si>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</si>
  <si>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</si>
  <si>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</si>
  <si>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</si>
  <si>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</si>
  <si>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</si>
  <si>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</si>
  <si>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</si>
  <si>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</si>
  <si>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</si>
  <si>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</si>
  <si>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</si>
  <si>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</si>
  <si>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</si>
  <si>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</si>
  <si>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</si>
  <si>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</si>
  <si>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</si>
  <si>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</si>
  <si>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</si>
  <si>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</si>
  <si>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</si>
  <si>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</si>
  <si>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</si>
  <si>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</si>
  <si>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</si>
  <si>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</si>
  <si>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</si>
  <si>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</si>
  <si>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</si>
  <si>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</si>
  <si>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</si>
  <si>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</si>
  <si>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</si>
  <si>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</si>
  <si>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</si>
  <si>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</si>
  <si>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</si>
  <si>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</si>
  <si>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</si>
  <si>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</si>
  <si>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</si>
  <si>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</si>
  <si>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</si>
  <si>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</si>
  <si>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</si>
  <si>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</si>
  <si>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</si>
  <si>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</si>
  <si>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</si>
  <si>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</si>
  <si>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</si>
  <si>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</si>
  <si>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</si>
  <si>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</si>
  <si>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(blank)</t>
  </si>
  <si>
    <t>Grand Total</t>
  </si>
  <si>
    <t>Sum of Salary</t>
  </si>
  <si>
    <t>countif</t>
  </si>
  <si>
    <t>COUNTIF(B25:B42,B25)</t>
  </si>
  <si>
    <t>lower,upper</t>
  </si>
  <si>
    <t>LOWER(C50)</t>
  </si>
  <si>
    <t>UPPER(C50)</t>
  </si>
  <si>
    <t>countifs</t>
  </si>
  <si>
    <t>COUNTIFS(B25:B42,B26,C25:C42,C26)</t>
  </si>
  <si>
    <t>sumif</t>
  </si>
  <si>
    <t>SUMIF(B25:B42,B26,D25:D42)</t>
  </si>
  <si>
    <t>data validation</t>
  </si>
  <si>
    <t>GROUP</t>
  </si>
  <si>
    <t>SORT</t>
  </si>
  <si>
    <t>MERGE</t>
  </si>
  <si>
    <t>CONDITIONAL FORMATING</t>
  </si>
  <si>
    <t>GREADTER  THEN 100000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</si>
</sst>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0" fillId="0" borderId="0" xfId="0"/>
  </cellXfs>
  <cellStyles count="1">
    <cellStyle name="Normal" xfId="0" builtinId="0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[Employee_Dataset.xlsx]Sheet4!PivotTable2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Sheet4!$A$2:$A$5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Sheet4!$B$2:$B$5</c:f>
              <c:numCache>
                <c:formatCode>General</c:formatCode>
                <c:ptCount val="3"/>
                <c:pt idx="0">
                  <c:v>6524646.040000001</c:v>
                </c:pt>
                <c:pt idx="1">
                  <c:v>6771621.9400000023</c:v>
                </c:pt>
                <c:pt idx="2">
                  <c:v>521604.21</c:v>
                </c:pt>
              </c:numCache>
            </c:numRef>
          </c:val>
        </c:ser>
        <c:axId val="36516992"/>
        <c:axId val="36518528"/>
      </c:barChart>
      <c:catAx>
        <c:axId val="36516992"/>
        <c:scaling>
          <c:orientation val="minMax"/>
        </c:scaling>
        <c:axPos val="b"/>
        <c:tickLblPos val="nextTo"/>
        <c:crossAx val="36518528"/>
        <c:crosses val="autoZero"/>
        <c:auto val="1"/>
        <c:lblAlgn val="ctr"/>
        <c:lblOffset val="100"/>
      </c:catAx>
      <c:valAx>
        <c:axId val="36518528"/>
        <c:scaling>
          <c:orientation val="minMax"/>
        </c:scaling>
        <c:axPos val="l"/>
        <c:majorGridlines/>
        <c:numFmt formatCode="General" sourceLinked="1"/>
        <c:tickLblPos val="nextTo"/>
        <c:crossAx val="36516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sc" refreshedDate="45555.461348495373" createdVersion="3" refreshedVersion="3" minRefreshableVersion="3" recordCount="196">
  <cacheSource type="worksheet">
    <worksheetSource ref="C1:I197" sheet="Sheet1"/>
  </cacheSource>
  <cacheFields count="7"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MixedTypes="1" containsNumber="1" containsInteger="1" minValue="43146" maxValue="44502" count="170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</sharedItems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x v="0"/>
    <x v="0"/>
    <x v="0"/>
    <n v="1"/>
    <x v="0"/>
    <s v="Remote"/>
  </r>
  <r>
    <x v="1"/>
    <x v="1"/>
    <x v="1"/>
    <x v="1"/>
    <n v="1"/>
    <x v="0"/>
    <s v="Seattle, USA"/>
  </r>
  <r>
    <x v="1"/>
    <x v="2"/>
    <x v="2"/>
    <x v="2"/>
    <n v="1"/>
    <x v="0"/>
    <s v="Remote"/>
  </r>
  <r>
    <x v="1"/>
    <x v="3"/>
    <x v="3"/>
    <x v="3"/>
    <n v="1"/>
    <x v="1"/>
    <s v="Seattle, USA"/>
  </r>
  <r>
    <x v="1"/>
    <x v="3"/>
    <x v="4"/>
    <x v="4"/>
    <n v="0.7"/>
    <x v="0"/>
    <s v="Hyderabad, India"/>
  </r>
  <r>
    <x v="0"/>
    <x v="4"/>
    <x v="5"/>
    <x v="5"/>
    <n v="1"/>
    <x v="0"/>
    <s v="Wellington, New Zealand"/>
  </r>
  <r>
    <x v="2"/>
    <x v="5"/>
    <x v="6"/>
    <x v="6"/>
    <n v="1"/>
    <x v="0"/>
    <s v="Hyderabad, India"/>
  </r>
  <r>
    <x v="1"/>
    <x v="6"/>
    <x v="7"/>
    <x v="7"/>
    <n v="0.9"/>
    <x v="0"/>
    <s v="Remote"/>
  </r>
  <r>
    <x v="0"/>
    <x v="7"/>
    <x v="8"/>
    <x v="8"/>
    <n v="1"/>
    <x v="0"/>
    <s v="Wellington, New Zealand"/>
  </r>
  <r>
    <x v="1"/>
    <x v="1"/>
    <x v="9"/>
    <x v="9"/>
    <n v="0.8"/>
    <x v="0"/>
    <s v="Remote"/>
  </r>
  <r>
    <x v="1"/>
    <x v="2"/>
    <x v="10"/>
    <x v="10"/>
    <n v="1"/>
    <x v="1"/>
    <s v="Remote"/>
  </r>
  <r>
    <x v="1"/>
    <x v="4"/>
    <x v="11"/>
    <x v="11"/>
    <n v="1"/>
    <x v="0"/>
    <s v="Wellington, New Zealand"/>
  </r>
  <r>
    <x v="1"/>
    <x v="1"/>
    <x v="12"/>
    <x v="12"/>
    <n v="1"/>
    <x v="0"/>
    <s v="Columbus, USA"/>
  </r>
  <r>
    <x v="0"/>
    <x v="5"/>
    <x v="13"/>
    <x v="13"/>
    <n v="1"/>
    <x v="2"/>
    <s v="Auckland, New Zealand"/>
  </r>
  <r>
    <x v="0"/>
    <x v="5"/>
    <x v="14"/>
    <x v="14"/>
    <n v="1"/>
    <x v="0"/>
    <s v="Remote"/>
  </r>
  <r>
    <x v="1"/>
    <x v="3"/>
    <x v="15"/>
    <x v="15"/>
    <n v="1"/>
    <x v="0"/>
    <s v="Chennai, India"/>
  </r>
  <r>
    <x v="0"/>
    <x v="4"/>
    <x v="16"/>
    <x v="16"/>
    <n v="1"/>
    <x v="2"/>
    <s v="Columbus, USA"/>
  </r>
  <r>
    <x v="0"/>
    <x v="2"/>
    <x v="17"/>
    <x v="17"/>
    <n v="1"/>
    <x v="0"/>
    <s v="Remote"/>
  </r>
  <r>
    <x v="0"/>
    <x v="7"/>
    <x v="18"/>
    <x v="11"/>
    <n v="1"/>
    <x v="0"/>
    <s v="Chennai, India"/>
  </r>
  <r>
    <x v="0"/>
    <x v="8"/>
    <x v="19"/>
    <x v="18"/>
    <n v="0.4"/>
    <x v="0"/>
    <s v="Hyderabad, India"/>
  </r>
  <r>
    <x v="0"/>
    <x v="9"/>
    <x v="20"/>
    <x v="19"/>
    <n v="0.3"/>
    <x v="0"/>
    <s v="Columbus, USA"/>
  </r>
  <r>
    <x v="0"/>
    <x v="10"/>
    <x v="21"/>
    <x v="20"/>
    <n v="1"/>
    <x v="0"/>
    <s v="Remote"/>
  </r>
  <r>
    <x v="0"/>
    <x v="4"/>
    <x v="22"/>
    <x v="21"/>
    <n v="0.5"/>
    <x v="1"/>
    <s v="Remote"/>
  </r>
  <r>
    <x v="1"/>
    <x v="3"/>
    <x v="23"/>
    <x v="22"/>
    <n v="0.5"/>
    <x v="0"/>
    <s v="Hyderabad, India"/>
  </r>
  <r>
    <x v="2"/>
    <x v="3"/>
    <x v="24"/>
    <x v="23"/>
    <n v="1"/>
    <x v="2"/>
    <s v="Remote"/>
  </r>
  <r>
    <x v="1"/>
    <x v="8"/>
    <x v="25"/>
    <x v="24"/>
    <n v="0.3"/>
    <x v="0"/>
    <s v="Hyderabad, India"/>
  </r>
  <r>
    <x v="1"/>
    <x v="2"/>
    <x v="26"/>
    <x v="25"/>
    <n v="1"/>
    <x v="0"/>
    <s v="Wellington, New Zealand"/>
  </r>
  <r>
    <x v="0"/>
    <x v="11"/>
    <x v="27"/>
    <x v="26"/>
    <n v="1"/>
    <x v="0"/>
    <s v="Columbus, USA"/>
  </r>
  <r>
    <x v="0"/>
    <x v="9"/>
    <x v="28"/>
    <x v="27"/>
    <n v="1"/>
    <x v="2"/>
    <s v="Wellington, New Zealand"/>
  </r>
  <r>
    <x v="0"/>
    <x v="12"/>
    <x v="29"/>
    <x v="28"/>
    <n v="0.8"/>
    <x v="0"/>
    <s v="Seattle, USA"/>
  </r>
  <r>
    <x v="0"/>
    <x v="1"/>
    <x v="30"/>
    <x v="29"/>
    <n v="1"/>
    <x v="0"/>
    <s v="Columbus, USA"/>
  </r>
  <r>
    <x v="0"/>
    <x v="8"/>
    <x v="31"/>
    <x v="30"/>
    <n v="0.8"/>
    <x v="2"/>
    <s v="Remote"/>
  </r>
  <r>
    <x v="0"/>
    <x v="1"/>
    <x v="32"/>
    <x v="31"/>
    <n v="1"/>
    <x v="2"/>
    <s v="Remote"/>
  </r>
  <r>
    <x v="0"/>
    <x v="0"/>
    <x v="33"/>
    <x v="32"/>
    <n v="0.7"/>
    <x v="0"/>
    <s v="Auckland, New Zealand"/>
  </r>
  <r>
    <x v="1"/>
    <x v="7"/>
    <x v="34"/>
    <x v="33"/>
    <n v="0.8"/>
    <x v="0"/>
    <s v="Auckland, New Zealand"/>
  </r>
  <r>
    <x v="0"/>
    <x v="3"/>
    <x v="35"/>
    <x v="34"/>
    <n v="1"/>
    <x v="2"/>
    <s v="Columbus, USA"/>
  </r>
  <r>
    <x v="0"/>
    <x v="12"/>
    <x v="36"/>
    <x v="35"/>
    <n v="1"/>
    <x v="0"/>
    <s v="Remote"/>
  </r>
  <r>
    <x v="1"/>
    <x v="11"/>
    <x v="37"/>
    <x v="36"/>
    <n v="1"/>
    <x v="2"/>
    <s v="Wellington, New Zealand"/>
  </r>
  <r>
    <x v="1"/>
    <x v="5"/>
    <x v="38"/>
    <x v="37"/>
    <n v="0.8"/>
    <x v="1"/>
    <s v="Auckland, New Zealand"/>
  </r>
  <r>
    <x v="1"/>
    <x v="9"/>
    <x v="39"/>
    <x v="38"/>
    <n v="1"/>
    <x v="0"/>
    <s v="Remote"/>
  </r>
  <r>
    <x v="0"/>
    <x v="3"/>
    <x v="40"/>
    <x v="39"/>
    <n v="1"/>
    <x v="2"/>
    <s v="Wellington, New Zealand"/>
  </r>
  <r>
    <x v="0"/>
    <x v="8"/>
    <x v="41"/>
    <x v="40"/>
    <n v="1"/>
    <x v="0"/>
    <s v="Hyderabad, India"/>
  </r>
  <r>
    <x v="1"/>
    <x v="2"/>
    <x v="42"/>
    <x v="41"/>
    <n v="1"/>
    <x v="1"/>
    <s v="Remote"/>
  </r>
  <r>
    <x v="0"/>
    <x v="1"/>
    <x v="43"/>
    <x v="42"/>
    <n v="1"/>
    <x v="0"/>
    <s v="Auckland, New Zealand"/>
  </r>
  <r>
    <x v="0"/>
    <x v="3"/>
    <x v="35"/>
    <x v="34"/>
    <n v="1"/>
    <x v="2"/>
    <s v="Columbus, USA"/>
  </r>
  <r>
    <x v="1"/>
    <x v="5"/>
    <x v="44"/>
    <x v="43"/>
    <n v="1"/>
    <x v="2"/>
    <s v="Hyderabad, India"/>
  </r>
  <r>
    <x v="1"/>
    <x v="5"/>
    <x v="45"/>
    <x v="44"/>
    <n v="1"/>
    <x v="0"/>
    <s v="Chennai, India"/>
  </r>
  <r>
    <x v="0"/>
    <x v="9"/>
    <x v="46"/>
    <x v="45"/>
    <n v="1"/>
    <x v="1"/>
    <s v="Auckland, New Zealand"/>
  </r>
  <r>
    <x v="1"/>
    <x v="11"/>
    <x v="47"/>
    <x v="46"/>
    <n v="0.6"/>
    <x v="1"/>
    <s v="Remote"/>
  </r>
  <r>
    <x v="1"/>
    <x v="0"/>
    <x v="48"/>
    <x v="47"/>
    <n v="1"/>
    <x v="0"/>
    <s v="Hyderabad, India"/>
  </r>
  <r>
    <x v="0"/>
    <x v="6"/>
    <x v="49"/>
    <x v="48"/>
    <n v="0.6"/>
    <x v="0"/>
    <s v="Wellington, New Zealand"/>
  </r>
  <r>
    <x v="1"/>
    <x v="3"/>
    <x v="50"/>
    <x v="49"/>
    <n v="1"/>
    <x v="0"/>
    <s v="Hyderabad, India"/>
  </r>
  <r>
    <x v="0"/>
    <x v="10"/>
    <x v="51"/>
    <x v="50"/>
    <n v="0.4"/>
    <x v="0"/>
    <s v="Columbus, USA"/>
  </r>
  <r>
    <x v="0"/>
    <x v="3"/>
    <x v="52"/>
    <x v="51"/>
    <n v="1"/>
    <x v="1"/>
    <s v="Chennai, India"/>
  </r>
  <r>
    <x v="1"/>
    <x v="8"/>
    <x v="53"/>
    <x v="52"/>
    <n v="1"/>
    <x v="0"/>
    <s v="Columbus, USA"/>
  </r>
  <r>
    <x v="1"/>
    <x v="3"/>
    <x v="54"/>
    <x v="53"/>
    <n v="0.4"/>
    <x v="2"/>
    <s v="Chennai, India"/>
  </r>
  <r>
    <x v="0"/>
    <x v="7"/>
    <x v="55"/>
    <x v="54"/>
    <n v="1"/>
    <x v="0"/>
    <s v="Wellington, New Zealand"/>
  </r>
  <r>
    <x v="1"/>
    <x v="7"/>
    <x v="56"/>
    <x v="55"/>
    <n v="0.8"/>
    <x v="0"/>
    <s v="Chennai, India"/>
  </r>
  <r>
    <x v="1"/>
    <x v="11"/>
    <x v="57"/>
    <x v="56"/>
    <n v="1"/>
    <x v="0"/>
    <s v="Chennai, India"/>
  </r>
  <r>
    <x v="0"/>
    <x v="4"/>
    <x v="58"/>
    <x v="57"/>
    <n v="1"/>
    <x v="0"/>
    <s v="Wellington, New Zealand"/>
  </r>
  <r>
    <x v="0"/>
    <x v="5"/>
    <x v="59"/>
    <x v="58"/>
    <n v="0.2"/>
    <x v="0"/>
    <s v="Auckland, New Zealand"/>
  </r>
  <r>
    <x v="0"/>
    <x v="6"/>
    <x v="60"/>
    <x v="59"/>
    <n v="1"/>
    <x v="0"/>
    <s v="Auckland, New Zealand"/>
  </r>
  <r>
    <x v="0"/>
    <x v="8"/>
    <x v="61"/>
    <x v="60"/>
    <n v="0.4"/>
    <x v="1"/>
    <s v="Auckland, New Zealand"/>
  </r>
  <r>
    <x v="1"/>
    <x v="12"/>
    <x v="62"/>
    <x v="61"/>
    <n v="0.3"/>
    <x v="1"/>
    <s v="Remote"/>
  </r>
  <r>
    <x v="1"/>
    <x v="12"/>
    <x v="63"/>
    <x v="62"/>
    <n v="1"/>
    <x v="0"/>
    <s v="Hyderabad, India"/>
  </r>
  <r>
    <x v="1"/>
    <x v="7"/>
    <x v="64"/>
    <x v="63"/>
    <n v="1"/>
    <x v="2"/>
    <s v="Seattle, USA"/>
  </r>
  <r>
    <x v="1"/>
    <x v="10"/>
    <x v="65"/>
    <x v="64"/>
    <n v="1"/>
    <x v="0"/>
    <s v="Hyderabad, India"/>
  </r>
  <r>
    <x v="1"/>
    <x v="2"/>
    <x v="66"/>
    <x v="65"/>
    <n v="1"/>
    <x v="0"/>
    <s v="Wellington, New Zealand"/>
  </r>
  <r>
    <x v="2"/>
    <x v="8"/>
    <x v="67"/>
    <x v="66"/>
    <n v="1"/>
    <x v="1"/>
    <s v="Wellington, New Zealand"/>
  </r>
  <r>
    <x v="1"/>
    <x v="11"/>
    <x v="68"/>
    <x v="67"/>
    <n v="1"/>
    <x v="0"/>
    <s v="Seattle, USA"/>
  </r>
  <r>
    <x v="0"/>
    <x v="12"/>
    <x v="69"/>
    <x v="68"/>
    <n v="0.7"/>
    <x v="2"/>
    <s v="Columbus, USA"/>
  </r>
  <r>
    <x v="0"/>
    <x v="1"/>
    <x v="70"/>
    <x v="69"/>
    <n v="1"/>
    <x v="0"/>
    <s v="Columbus, USA"/>
  </r>
  <r>
    <x v="1"/>
    <x v="0"/>
    <x v="71"/>
    <x v="70"/>
    <n v="1"/>
    <x v="1"/>
    <s v="Hyderabad, India"/>
  </r>
  <r>
    <x v="1"/>
    <x v="12"/>
    <x v="33"/>
    <x v="71"/>
    <n v="1"/>
    <x v="0"/>
    <s v="Wellington, New Zealand"/>
  </r>
  <r>
    <x v="2"/>
    <x v="8"/>
    <x v="72"/>
    <x v="72"/>
    <n v="1"/>
    <x v="0"/>
    <s v="Chennai, India"/>
  </r>
  <r>
    <x v="0"/>
    <x v="4"/>
    <x v="73"/>
    <x v="73"/>
    <n v="1"/>
    <x v="2"/>
    <s v="Wellington, New Zealand"/>
  </r>
  <r>
    <x v="0"/>
    <x v="6"/>
    <x v="74"/>
    <x v="74"/>
    <n v="1"/>
    <x v="0"/>
    <s v="Columbus, USA"/>
  </r>
  <r>
    <x v="0"/>
    <x v="10"/>
    <x v="75"/>
    <x v="75"/>
    <n v="0.6"/>
    <x v="2"/>
    <s v="Remote"/>
  </r>
  <r>
    <x v="0"/>
    <x v="11"/>
    <x v="76"/>
    <x v="76"/>
    <n v="1"/>
    <x v="1"/>
    <s v="Hyderabad, India"/>
  </r>
  <r>
    <x v="0"/>
    <x v="8"/>
    <x v="77"/>
    <x v="77"/>
    <n v="1"/>
    <x v="2"/>
    <s v="Auckland, New Zealand"/>
  </r>
  <r>
    <x v="0"/>
    <x v="12"/>
    <x v="78"/>
    <x v="78"/>
    <n v="1"/>
    <x v="2"/>
    <s v="Chennai, India"/>
  </r>
  <r>
    <x v="0"/>
    <x v="10"/>
    <x v="79"/>
    <x v="79"/>
    <n v="1"/>
    <x v="0"/>
    <s v="Hyderabad, India"/>
  </r>
  <r>
    <x v="0"/>
    <x v="0"/>
    <x v="80"/>
    <x v="80"/>
    <n v="0.6"/>
    <x v="0"/>
    <s v="Seattle, USA"/>
  </r>
  <r>
    <x v="2"/>
    <x v="9"/>
    <x v="81"/>
    <x v="81"/>
    <n v="0.9"/>
    <x v="0"/>
    <s v="Chennai, India"/>
  </r>
  <r>
    <x v="1"/>
    <x v="1"/>
    <x v="82"/>
    <x v="82"/>
    <n v="0.8"/>
    <x v="0"/>
    <s v="Columbus, USA"/>
  </r>
  <r>
    <x v="1"/>
    <x v="11"/>
    <x v="83"/>
    <x v="83"/>
    <n v="1"/>
    <x v="0"/>
    <s v="Remote"/>
  </r>
  <r>
    <x v="1"/>
    <x v="1"/>
    <x v="84"/>
    <x v="84"/>
    <n v="1"/>
    <x v="1"/>
    <s v="Remote"/>
  </r>
  <r>
    <x v="1"/>
    <x v="7"/>
    <x v="85"/>
    <x v="85"/>
    <n v="1"/>
    <x v="0"/>
    <s v="Remote"/>
  </r>
  <r>
    <x v="0"/>
    <x v="9"/>
    <x v="86"/>
    <x v="86"/>
    <n v="1"/>
    <x v="0"/>
    <s v="Auckland, New Zealand"/>
  </r>
  <r>
    <x v="1"/>
    <x v="3"/>
    <x v="87"/>
    <x v="87"/>
    <n v="1"/>
    <x v="1"/>
    <s v="Columbus, USA"/>
  </r>
  <r>
    <x v="0"/>
    <x v="1"/>
    <x v="43"/>
    <x v="42"/>
    <n v="1"/>
    <x v="0"/>
    <s v="Auckland, New Zealand"/>
  </r>
  <r>
    <x v="1"/>
    <x v="5"/>
    <x v="88"/>
    <x v="88"/>
    <n v="1"/>
    <x v="1"/>
    <s v="Remote"/>
  </r>
  <r>
    <x v="1"/>
    <x v="7"/>
    <x v="89"/>
    <x v="89"/>
    <n v="1"/>
    <x v="1"/>
    <s v="Seattle, USA"/>
  </r>
  <r>
    <x v="0"/>
    <x v="4"/>
    <x v="90"/>
    <x v="90"/>
    <n v="1"/>
    <x v="2"/>
    <s v="Remote"/>
  </r>
  <r>
    <x v="1"/>
    <x v="1"/>
    <x v="91"/>
    <x v="91"/>
    <n v="1"/>
    <x v="0"/>
    <s v="Hyderabad, India"/>
  </r>
  <r>
    <x v="1"/>
    <x v="12"/>
    <x v="92"/>
    <x v="92"/>
    <n v="1"/>
    <x v="0"/>
    <s v="Hyderabad, India"/>
  </r>
  <r>
    <x v="1"/>
    <x v="9"/>
    <x v="93"/>
    <x v="93"/>
    <n v="0.3"/>
    <x v="2"/>
    <s v="Remote"/>
  </r>
  <r>
    <x v="1"/>
    <x v="10"/>
    <x v="94"/>
    <x v="94"/>
    <n v="1"/>
    <x v="0"/>
    <s v="Remote"/>
  </r>
  <r>
    <x v="0"/>
    <x v="12"/>
    <x v="95"/>
    <x v="95"/>
    <n v="1"/>
    <x v="0"/>
    <s v="Chennai, India"/>
  </r>
  <r>
    <x v="0"/>
    <x v="6"/>
    <x v="96"/>
    <x v="96"/>
    <n v="1"/>
    <x v="0"/>
    <s v="Hyderabad, India"/>
  </r>
  <r>
    <x v="0"/>
    <x v="5"/>
    <x v="97"/>
    <x v="97"/>
    <n v="0.8"/>
    <x v="0"/>
    <s v="Seattle, USA"/>
  </r>
  <r>
    <x v="0"/>
    <x v="3"/>
    <x v="98"/>
    <x v="98"/>
    <n v="1"/>
    <x v="1"/>
    <s v="Remote"/>
  </r>
  <r>
    <x v="1"/>
    <x v="9"/>
    <x v="99"/>
    <x v="99"/>
    <n v="1"/>
    <x v="0"/>
    <s v="Seattle, USA"/>
  </r>
  <r>
    <x v="0"/>
    <x v="11"/>
    <x v="100"/>
    <x v="100"/>
    <n v="1"/>
    <x v="0"/>
    <s v="Hyderabad, India"/>
  </r>
  <r>
    <x v="1"/>
    <x v="12"/>
    <x v="101"/>
    <x v="101"/>
    <n v="1"/>
    <x v="0"/>
    <s v="Wellington, New Zealand"/>
  </r>
  <r>
    <x v="1"/>
    <x v="5"/>
    <x v="102"/>
    <x v="102"/>
    <n v="1"/>
    <x v="0"/>
    <s v="Remote"/>
  </r>
  <r>
    <x v="1"/>
    <x v="2"/>
    <x v="103"/>
    <x v="103"/>
    <n v="1"/>
    <x v="0"/>
    <s v="Auckland, New Zealand"/>
  </r>
  <r>
    <x v="0"/>
    <x v="1"/>
    <x v="104"/>
    <x v="104"/>
    <n v="1"/>
    <x v="0"/>
    <s v="Hyderabad, India"/>
  </r>
  <r>
    <x v="0"/>
    <x v="9"/>
    <x v="105"/>
    <x v="105"/>
    <n v="1"/>
    <x v="0"/>
    <s v="Remote"/>
  </r>
  <r>
    <x v="1"/>
    <x v="12"/>
    <x v="59"/>
    <x v="71"/>
    <n v="1"/>
    <x v="0"/>
    <s v="Wellington, New Zealand"/>
  </r>
  <r>
    <x v="0"/>
    <x v="5"/>
    <x v="106"/>
    <x v="106"/>
    <n v="1"/>
    <x v="2"/>
    <s v="Chennai, India"/>
  </r>
  <r>
    <x v="1"/>
    <x v="7"/>
    <x v="59"/>
    <x v="107"/>
    <n v="1"/>
    <x v="0"/>
    <s v="Remote"/>
  </r>
  <r>
    <x v="0"/>
    <x v="9"/>
    <x v="33"/>
    <x v="108"/>
    <n v="1"/>
    <x v="1"/>
    <s v="Columbus, USA"/>
  </r>
  <r>
    <x v="0"/>
    <x v="1"/>
    <x v="30"/>
    <x v="29"/>
    <n v="1"/>
    <x v="0"/>
    <s v="Columbus, USA"/>
  </r>
  <r>
    <x v="0"/>
    <x v="12"/>
    <x v="107"/>
    <x v="109"/>
    <n v="1"/>
    <x v="0"/>
    <s v="Remote"/>
  </r>
  <r>
    <x v="0"/>
    <x v="12"/>
    <x v="59"/>
    <x v="110"/>
    <n v="1"/>
    <x v="0"/>
    <s v="Chennai, India"/>
  </r>
  <r>
    <x v="1"/>
    <x v="9"/>
    <x v="108"/>
    <x v="111"/>
    <n v="1"/>
    <x v="0"/>
    <s v="Remote"/>
  </r>
  <r>
    <x v="0"/>
    <x v="11"/>
    <x v="76"/>
    <x v="76"/>
    <n v="1"/>
    <x v="1"/>
    <s v="Hyderabad, India"/>
  </r>
  <r>
    <x v="1"/>
    <x v="2"/>
    <x v="26"/>
    <x v="112"/>
    <n v="1"/>
    <x v="0"/>
    <s v="Hyderabad, India"/>
  </r>
  <r>
    <x v="0"/>
    <x v="11"/>
    <x v="109"/>
    <x v="113"/>
    <n v="1"/>
    <x v="0"/>
    <s v="Remote"/>
  </r>
  <r>
    <x v="0"/>
    <x v="9"/>
    <x v="110"/>
    <x v="114"/>
    <n v="1"/>
    <x v="0"/>
    <s v="Columbus, USA"/>
  </r>
  <r>
    <x v="0"/>
    <x v="2"/>
    <x v="111"/>
    <x v="115"/>
    <n v="0.7"/>
    <x v="2"/>
    <s v="Remote"/>
  </r>
  <r>
    <x v="0"/>
    <x v="1"/>
    <x v="112"/>
    <x v="116"/>
    <n v="1"/>
    <x v="1"/>
    <s v="Chennai, India"/>
  </r>
  <r>
    <x v="1"/>
    <x v="11"/>
    <x v="113"/>
    <x v="24"/>
    <n v="1"/>
    <x v="2"/>
    <s v="Chennai, India"/>
  </r>
  <r>
    <x v="0"/>
    <x v="2"/>
    <x v="111"/>
    <x v="115"/>
    <n v="0.7"/>
    <x v="2"/>
    <s v="Remote"/>
  </r>
  <r>
    <x v="0"/>
    <x v="12"/>
    <x v="114"/>
    <x v="117"/>
    <n v="1"/>
    <x v="1"/>
    <s v="Wellington, New Zealand"/>
  </r>
  <r>
    <x v="1"/>
    <x v="9"/>
    <x v="93"/>
    <x v="93"/>
    <n v="0.3"/>
    <x v="2"/>
    <s v="Remote"/>
  </r>
  <r>
    <x v="0"/>
    <x v="1"/>
    <x v="115"/>
    <x v="118"/>
    <n v="1"/>
    <x v="0"/>
    <s v="Columbus, USA"/>
  </r>
  <r>
    <x v="0"/>
    <x v="9"/>
    <x v="116"/>
    <x v="47"/>
    <n v="1"/>
    <x v="0"/>
    <s v="Remote"/>
  </r>
  <r>
    <x v="0"/>
    <x v="9"/>
    <x v="117"/>
    <x v="119"/>
    <n v="0.3"/>
    <x v="0"/>
    <s v="Hyderabad, India"/>
  </r>
  <r>
    <x v="1"/>
    <x v="3"/>
    <x v="118"/>
    <x v="120"/>
    <n v="0.3"/>
    <x v="0"/>
    <s v="Chennai, India"/>
  </r>
  <r>
    <x v="1"/>
    <x v="9"/>
    <x v="119"/>
    <x v="121"/>
    <n v="1"/>
    <x v="1"/>
    <s v="Hyderabad, India"/>
  </r>
  <r>
    <x v="1"/>
    <x v="7"/>
    <x v="33"/>
    <x v="122"/>
    <n v="1"/>
    <x v="0"/>
    <s v="Auckland, New Zealand"/>
  </r>
  <r>
    <x v="0"/>
    <x v="12"/>
    <x v="120"/>
    <x v="123"/>
    <n v="1"/>
    <x v="0"/>
    <s v="Remote"/>
  </r>
  <r>
    <x v="1"/>
    <x v="5"/>
    <x v="121"/>
    <x v="124"/>
    <n v="1"/>
    <x v="0"/>
    <s v="Remote"/>
  </r>
  <r>
    <x v="1"/>
    <x v="7"/>
    <x v="122"/>
    <x v="125"/>
    <n v="0.4"/>
    <x v="0"/>
    <s v="Seattle, USA"/>
  </r>
  <r>
    <x v="0"/>
    <x v="11"/>
    <x v="123"/>
    <x v="101"/>
    <n v="1"/>
    <x v="0"/>
    <s v="Chennai, India"/>
  </r>
  <r>
    <x v="1"/>
    <x v="7"/>
    <x v="124"/>
    <x v="126"/>
    <n v="1"/>
    <x v="0"/>
    <s v="Hyderabad, India"/>
  </r>
  <r>
    <x v="1"/>
    <x v="6"/>
    <x v="125"/>
    <x v="127"/>
    <n v="1"/>
    <x v="0"/>
    <s v="Auckland, New Zealand"/>
  </r>
  <r>
    <x v="0"/>
    <x v="11"/>
    <x v="126"/>
    <x v="128"/>
    <n v="1"/>
    <x v="0"/>
    <s v="Hyderabad, India"/>
  </r>
  <r>
    <x v="0"/>
    <x v="5"/>
    <x v="33"/>
    <x v="58"/>
    <n v="0.2"/>
    <x v="0"/>
    <s v="Auckland, New Zealand"/>
  </r>
  <r>
    <x v="0"/>
    <x v="2"/>
    <x v="127"/>
    <x v="129"/>
    <n v="1"/>
    <x v="0"/>
    <s v="Seattle, USA"/>
  </r>
  <r>
    <x v="1"/>
    <x v="7"/>
    <x v="128"/>
    <x v="130"/>
    <n v="0.2"/>
    <x v="2"/>
    <s v="Hyderabad, India"/>
  </r>
  <r>
    <x v="1"/>
    <x v="5"/>
    <x v="129"/>
    <x v="131"/>
    <n v="1"/>
    <x v="0"/>
    <s v="Chennai, India"/>
  </r>
  <r>
    <x v="0"/>
    <x v="11"/>
    <x v="130"/>
    <x v="132"/>
    <n v="1"/>
    <x v="0"/>
    <s v="Remote"/>
  </r>
  <r>
    <x v="0"/>
    <x v="1"/>
    <x v="131"/>
    <x v="133"/>
    <n v="1"/>
    <x v="0"/>
    <s v="Columbus, USA"/>
  </r>
  <r>
    <x v="1"/>
    <x v="3"/>
    <x v="15"/>
    <x v="15"/>
    <n v="1"/>
    <x v="0"/>
    <s v="Chennai, India"/>
  </r>
  <r>
    <x v="1"/>
    <x v="1"/>
    <x v="132"/>
    <x v="134"/>
    <n v="0.4"/>
    <x v="0"/>
    <s v="Hyderabad, India"/>
  </r>
  <r>
    <x v="1"/>
    <x v="12"/>
    <x v="133"/>
    <x v="135"/>
    <n v="1"/>
    <x v="2"/>
    <s v="Remote"/>
  </r>
  <r>
    <x v="1"/>
    <x v="2"/>
    <x v="134"/>
    <x v="136"/>
    <n v="1"/>
    <x v="0"/>
    <s v="Auckland, New Zealand"/>
  </r>
  <r>
    <x v="0"/>
    <x v="4"/>
    <x v="135"/>
    <x v="137"/>
    <n v="1"/>
    <x v="0"/>
    <s v="Remote"/>
  </r>
  <r>
    <x v="0"/>
    <x v="6"/>
    <x v="136"/>
    <x v="138"/>
    <n v="1"/>
    <x v="0"/>
    <s v="Seattle, USA"/>
  </r>
  <r>
    <x v="2"/>
    <x v="12"/>
    <x v="137"/>
    <x v="139"/>
    <n v="1"/>
    <x v="2"/>
    <s v="Wellington, New Zealand"/>
  </r>
  <r>
    <x v="1"/>
    <x v="11"/>
    <x v="138"/>
    <x v="140"/>
    <n v="1"/>
    <x v="2"/>
    <s v="Columbus, USA"/>
  </r>
  <r>
    <x v="0"/>
    <x v="2"/>
    <x v="139"/>
    <x v="141"/>
    <n v="1"/>
    <x v="0"/>
    <s v="Auckland, New Zealand"/>
  </r>
  <r>
    <x v="0"/>
    <x v="2"/>
    <x v="140"/>
    <x v="142"/>
    <n v="0.3"/>
    <x v="1"/>
    <s v="Chennai, India"/>
  </r>
  <r>
    <x v="0"/>
    <x v="12"/>
    <x v="78"/>
    <x v="143"/>
    <n v="1"/>
    <x v="0"/>
    <s v="Hyderabad, India"/>
  </r>
  <r>
    <x v="1"/>
    <x v="7"/>
    <x v="33"/>
    <x v="107"/>
    <n v="1"/>
    <x v="0"/>
    <s v="Remote"/>
  </r>
  <r>
    <x v="1"/>
    <x v="10"/>
    <x v="141"/>
    <x v="38"/>
    <n v="0.3"/>
    <x v="0"/>
    <s v="Remote"/>
  </r>
  <r>
    <x v="0"/>
    <x v="5"/>
    <x v="142"/>
    <x v="144"/>
    <n v="1"/>
    <x v="1"/>
    <s v="Seattle, USA"/>
  </r>
  <r>
    <x v="0"/>
    <x v="1"/>
    <x v="143"/>
    <x v="145"/>
    <n v="1"/>
    <x v="1"/>
    <s v="Seattle, USA"/>
  </r>
  <r>
    <x v="1"/>
    <x v="10"/>
    <x v="144"/>
    <x v="146"/>
    <n v="1"/>
    <x v="1"/>
    <s v="Seattle, USA"/>
  </r>
  <r>
    <x v="0"/>
    <x v="4"/>
    <x v="145"/>
    <x v="147"/>
    <n v="1"/>
    <x v="2"/>
    <s v="Hyderabad, India"/>
  </r>
  <r>
    <x v="1"/>
    <x v="1"/>
    <x v="146"/>
    <x v="148"/>
    <n v="0.9"/>
    <x v="0"/>
    <s v="Chennai, India"/>
  </r>
  <r>
    <x v="1"/>
    <x v="11"/>
    <x v="33"/>
    <x v="149"/>
    <n v="1"/>
    <x v="0"/>
    <s v="Seattle, USA"/>
  </r>
  <r>
    <x v="1"/>
    <x v="4"/>
    <x v="147"/>
    <x v="150"/>
    <n v="1"/>
    <x v="0"/>
    <s v="Hyderabad, India"/>
  </r>
  <r>
    <x v="1"/>
    <x v="11"/>
    <x v="57"/>
    <x v="56"/>
    <n v="1"/>
    <x v="0"/>
    <s v="Chennai, India"/>
  </r>
  <r>
    <x v="0"/>
    <x v="10"/>
    <x v="148"/>
    <x v="151"/>
    <n v="1"/>
    <x v="0"/>
    <s v="Auckland, New Zealand"/>
  </r>
  <r>
    <x v="0"/>
    <x v="3"/>
    <x v="98"/>
    <x v="98"/>
    <n v="1"/>
    <x v="1"/>
    <s v="Remote"/>
  </r>
  <r>
    <x v="1"/>
    <x v="5"/>
    <x v="149"/>
    <x v="152"/>
    <n v="1"/>
    <x v="0"/>
    <s v="Auckland, New Zealand"/>
  </r>
  <r>
    <x v="1"/>
    <x v="1"/>
    <x v="150"/>
    <x v="153"/>
    <n v="1"/>
    <x v="1"/>
    <s v="Chennai, India"/>
  </r>
  <r>
    <x v="1"/>
    <x v="11"/>
    <x v="68"/>
    <x v="67"/>
    <n v="1"/>
    <x v="0"/>
    <s v="Seattle, USA"/>
  </r>
  <r>
    <x v="0"/>
    <x v="9"/>
    <x v="151"/>
    <x v="126"/>
    <n v="1"/>
    <x v="0"/>
    <s v="Auckland, New Zealand"/>
  </r>
  <r>
    <x v="1"/>
    <x v="9"/>
    <x v="152"/>
    <x v="154"/>
    <n v="1"/>
    <x v="0"/>
    <s v="Wellington, New Zealand"/>
  </r>
  <r>
    <x v="1"/>
    <x v="8"/>
    <x v="153"/>
    <x v="155"/>
    <n v="1"/>
    <x v="0"/>
    <s v="Auckland, New Zealand"/>
  </r>
  <r>
    <x v="1"/>
    <x v="3"/>
    <x v="154"/>
    <x v="156"/>
    <n v="1"/>
    <x v="0"/>
    <s v="Chennai, India"/>
  </r>
  <r>
    <x v="0"/>
    <x v="9"/>
    <x v="155"/>
    <x v="137"/>
    <n v="0.3"/>
    <x v="0"/>
    <s v="Chennai, India"/>
  </r>
  <r>
    <x v="0"/>
    <x v="4"/>
    <x v="156"/>
    <x v="72"/>
    <n v="0.3"/>
    <x v="1"/>
    <s v="Hyderabad, India"/>
  </r>
  <r>
    <x v="1"/>
    <x v="6"/>
    <x v="157"/>
    <x v="157"/>
    <n v="1"/>
    <x v="0"/>
    <s v="Chennai, India"/>
  </r>
  <r>
    <x v="1"/>
    <x v="2"/>
    <x v="66"/>
    <x v="65"/>
    <n v="1"/>
    <x v="0"/>
    <s v="Wellington, New Zealand"/>
  </r>
  <r>
    <x v="0"/>
    <x v="5"/>
    <x v="97"/>
    <x v="97"/>
    <n v="0.8"/>
    <x v="0"/>
    <s v="Seattle, USA"/>
  </r>
  <r>
    <x v="0"/>
    <x v="7"/>
    <x v="158"/>
    <x v="158"/>
    <n v="1"/>
    <x v="2"/>
    <s v="Remote"/>
  </r>
  <r>
    <x v="0"/>
    <x v="0"/>
    <x v="159"/>
    <x v="159"/>
    <n v="1"/>
    <x v="0"/>
    <s v="Wellington, New Zealand"/>
  </r>
  <r>
    <x v="1"/>
    <x v="6"/>
    <x v="160"/>
    <x v="160"/>
    <n v="0.8"/>
    <x v="2"/>
    <s v="Hyderabad, India"/>
  </r>
  <r>
    <x v="0"/>
    <x v="1"/>
    <x v="32"/>
    <x v="31"/>
    <n v="1"/>
    <x v="2"/>
    <s v="Remote"/>
  </r>
  <r>
    <x v="1"/>
    <x v="9"/>
    <x v="119"/>
    <x v="121"/>
    <n v="1"/>
    <x v="1"/>
    <s v="Hyderabad, India"/>
  </r>
  <r>
    <x v="1"/>
    <x v="0"/>
    <x v="161"/>
    <x v="161"/>
    <n v="1"/>
    <x v="0"/>
    <s v="Columbus, USA"/>
  </r>
  <r>
    <x v="1"/>
    <x v="3"/>
    <x v="162"/>
    <x v="13"/>
    <n v="1"/>
    <x v="2"/>
    <s v="Columbus, USA"/>
  </r>
  <r>
    <x v="1"/>
    <x v="8"/>
    <x v="163"/>
    <x v="162"/>
    <n v="1"/>
    <x v="1"/>
    <s v="Seattle, USA"/>
  </r>
  <r>
    <x v="1"/>
    <x v="8"/>
    <x v="164"/>
    <x v="163"/>
    <n v="1"/>
    <x v="1"/>
    <s v="Columbus, USA"/>
  </r>
  <r>
    <x v="0"/>
    <x v="4"/>
    <x v="165"/>
    <x v="164"/>
    <n v="1"/>
    <x v="1"/>
    <s v="Hyderabad, India"/>
  </r>
  <r>
    <x v="1"/>
    <x v="4"/>
    <x v="166"/>
    <x v="165"/>
    <n v="1"/>
    <x v="0"/>
    <s v="Columbus, USA"/>
  </r>
  <r>
    <x v="1"/>
    <x v="2"/>
    <x v="167"/>
    <x v="166"/>
    <n v="0.8"/>
    <x v="0"/>
    <s v="Seattle, USA"/>
  </r>
  <r>
    <x v="0"/>
    <x v="6"/>
    <x v="168"/>
    <x v="167"/>
    <n v="0.3"/>
    <x v="1"/>
    <s v="Remote"/>
  </r>
  <r>
    <x v="1"/>
    <x v="0"/>
    <x v="169"/>
    <x v="168"/>
    <n v="1"/>
    <x v="0"/>
    <s v="Auckland, New Zealand"/>
  </r>
  <r>
    <x v="1"/>
    <x v="3"/>
    <x v="170"/>
    <x v="16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:B5" firstHeaderRow="1" firstDataRow="1" firstDataCol="1"/>
  <pivotFields count="7">
    <pivotField axis="axisRow" showAll="0">
      <items count="4">
        <item x="1"/>
        <item x="0"/>
        <item x="2"/>
        <item t="default"/>
      </items>
    </pivotField>
    <pivotField showAll="0"/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ary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topLeftCell="A45" workbookViewId="0">
      <selection activeCell="B164" sqref="B164"/>
    </sheetView>
  </sheetViews>
  <sheetFormatPr defaultRowHeight="15" outlineLevelRow="1"/>
  <cols>
    <col min="1" max="2" width="7.7109375" customWidth="1"/>
    <col min="3" max="3" width="21.7109375" customWidth="1"/>
    <col min="4" max="4" width="10" customWidth="1"/>
    <col min="5" max="5" width="31.5703125" customWidth="1"/>
    <col min="6" max="6" width="14.42578125" customWidth="1"/>
    <col min="7" max="7" width="23.85546875" bestFit="1" customWidth="1"/>
  </cols>
  <sheetData>
    <row r="1" spans="1:2">
      <c r="A1" s="2" t="s">
        <v>478</v>
      </c>
      <c r="B1" t="s">
        <v>481</v>
      </c>
    </row>
    <row r="2" spans="1:2">
      <c r="A2" s="3" t="s">
        <v>18</v>
      </c>
      <c r="B2" s="4">
        <v>6524646.040000001</v>
      </c>
    </row>
    <row r="3" spans="1:2">
      <c r="A3" s="3" t="s">
        <v>11</v>
      </c>
      <c r="B3" s="4">
        <v>6771621.9400000023</v>
      </c>
    </row>
    <row r="4" spans="1:2">
      <c r="A4" s="3" t="s">
        <v>479</v>
      </c>
      <c r="B4" s="4">
        <v>521604.21</v>
      </c>
    </row>
    <row r="5" spans="1:2">
      <c r="A5" s="3" t="s">
        <v>480</v>
      </c>
      <c r="B5" s="4">
        <v>13817872.190000005</v>
      </c>
    </row>
    <row r="24" spans="2:8">
      <c r="G24" s="5" t="s">
        <v>482</v>
      </c>
    </row>
    <row r="25" spans="2:8">
      <c r="B25" t="s">
        <v>18</v>
      </c>
      <c r="C25" t="s">
        <v>83</v>
      </c>
      <c r="D25">
        <v>114177.23</v>
      </c>
      <c r="E25" t="s">
        <v>430</v>
      </c>
    </row>
    <row r="26" spans="2:8">
      <c r="B26" t="s">
        <v>18</v>
      </c>
      <c r="C26" t="s">
        <v>80</v>
      </c>
      <c r="D26">
        <v>100731.95</v>
      </c>
      <c r="E26" t="s">
        <v>433</v>
      </c>
      <c r="G26">
        <f>COUNTIF(B25:B42,B25)</f>
        <v>11</v>
      </c>
      <c r="H26" t="s">
        <v>483</v>
      </c>
    </row>
    <row r="27" spans="2:8">
      <c r="B27" t="s">
        <v>18</v>
      </c>
      <c r="C27" t="s">
        <v>26</v>
      </c>
      <c r="D27">
        <v>86010.54</v>
      </c>
      <c r="E27">
        <v>43164</v>
      </c>
    </row>
    <row r="28" spans="2:8">
      <c r="B28" t="s">
        <v>11</v>
      </c>
      <c r="C28" t="s">
        <v>83</v>
      </c>
      <c r="D28">
        <v>52270.22</v>
      </c>
      <c r="E28">
        <v>43521</v>
      </c>
    </row>
    <row r="29" spans="2:8">
      <c r="B29" t="s">
        <v>11</v>
      </c>
      <c r="C29" t="s">
        <v>35</v>
      </c>
      <c r="D29">
        <v>61624.77</v>
      </c>
      <c r="E29">
        <v>43430</v>
      </c>
      <c r="G29" s="5" t="s">
        <v>487</v>
      </c>
    </row>
    <row r="30" spans="2:8">
      <c r="B30" t="s">
        <v>18</v>
      </c>
      <c r="C30" t="s">
        <v>43</v>
      </c>
      <c r="D30">
        <v>104903.79</v>
      </c>
      <c r="E30" t="s">
        <v>442</v>
      </c>
    </row>
    <row r="31" spans="2:8">
      <c r="B31" t="s">
        <v>18</v>
      </c>
      <c r="C31" t="s">
        <v>23</v>
      </c>
      <c r="D31">
        <v>69057.320000000007</v>
      </c>
      <c r="E31">
        <v>43390</v>
      </c>
      <c r="G31">
        <f>COUNTIFS(B25:B42,B26,C25:C42,C26)</f>
        <v>3</v>
      </c>
      <c r="H31" t="s">
        <v>488</v>
      </c>
    </row>
    <row r="32" spans="2:8">
      <c r="B32" t="s">
        <v>11</v>
      </c>
      <c r="C32" t="s">
        <v>40</v>
      </c>
      <c r="D32">
        <v>59258.19</v>
      </c>
      <c r="E32">
        <v>43452</v>
      </c>
    </row>
    <row r="33" spans="2:8">
      <c r="B33" t="s">
        <v>11</v>
      </c>
      <c r="C33" t="s">
        <v>46</v>
      </c>
      <c r="D33">
        <v>28160.79</v>
      </c>
      <c r="E33" t="s">
        <v>445</v>
      </c>
      <c r="G33" s="5" t="s">
        <v>489</v>
      </c>
    </row>
    <row r="34" spans="2:8">
      <c r="B34" t="s">
        <v>11</v>
      </c>
      <c r="C34" t="s">
        <v>12</v>
      </c>
      <c r="D34">
        <v>109143.17</v>
      </c>
      <c r="E34" t="s">
        <v>448</v>
      </c>
    </row>
    <row r="35" spans="2:8">
      <c r="B35" t="s">
        <v>18</v>
      </c>
      <c r="C35" t="s">
        <v>43</v>
      </c>
      <c r="D35">
        <v>70755.5</v>
      </c>
      <c r="E35" t="s">
        <v>451</v>
      </c>
      <c r="G35">
        <f>SUMIF(B25:B42,B26,D25:D42)</f>
        <v>905738.66999999993</v>
      </c>
      <c r="H35" t="s">
        <v>490</v>
      </c>
    </row>
    <row r="36" spans="2:8">
      <c r="B36" t="s">
        <v>11</v>
      </c>
      <c r="C36" t="s">
        <v>19</v>
      </c>
      <c r="D36">
        <v>73360.38</v>
      </c>
      <c r="E36">
        <v>43972</v>
      </c>
    </row>
    <row r="37" spans="2:8">
      <c r="B37" t="s">
        <v>18</v>
      </c>
      <c r="C37" t="s">
        <v>83</v>
      </c>
      <c r="D37">
        <v>76303.820000000007</v>
      </c>
      <c r="E37">
        <v>43458</v>
      </c>
    </row>
    <row r="38" spans="2:8">
      <c r="B38" t="s">
        <v>18</v>
      </c>
      <c r="C38" t="s">
        <v>12</v>
      </c>
      <c r="D38">
        <v>58861.19</v>
      </c>
      <c r="E38" t="s">
        <v>454</v>
      </c>
    </row>
    <row r="39" spans="2:8">
      <c r="B39" t="s">
        <v>18</v>
      </c>
      <c r="C39" t="s">
        <v>26</v>
      </c>
      <c r="D39">
        <v>58744.17</v>
      </c>
      <c r="E39" t="s">
        <v>61</v>
      </c>
    </row>
    <row r="40" spans="2:8">
      <c r="B40" t="s">
        <v>18</v>
      </c>
      <c r="C40" t="s">
        <v>80</v>
      </c>
      <c r="D40">
        <v>73488.679999999993</v>
      </c>
      <c r="E40" t="s">
        <v>459</v>
      </c>
    </row>
    <row r="41" spans="2:8">
      <c r="B41" t="s">
        <v>18</v>
      </c>
      <c r="C41" t="s">
        <v>80</v>
      </c>
      <c r="D41">
        <v>92704.48</v>
      </c>
      <c r="E41" t="s">
        <v>462</v>
      </c>
    </row>
    <row r="42" spans="2:8">
      <c r="B42" t="s">
        <v>11</v>
      </c>
      <c r="C42" t="s">
        <v>35</v>
      </c>
      <c r="D42">
        <v>78443.78</v>
      </c>
      <c r="E42" t="s">
        <v>465</v>
      </c>
    </row>
    <row r="46" spans="2:8">
      <c r="B46" t="s">
        <v>11</v>
      </c>
      <c r="C46" t="s">
        <v>19</v>
      </c>
      <c r="E46" s="5" t="s">
        <v>484</v>
      </c>
    </row>
    <row r="47" spans="2:8">
      <c r="B47" t="s">
        <v>18</v>
      </c>
      <c r="C47" t="s">
        <v>83</v>
      </c>
    </row>
    <row r="48" spans="2:8">
      <c r="B48" t="s">
        <v>18</v>
      </c>
      <c r="C48" t="s">
        <v>12</v>
      </c>
      <c r="E48" t="str">
        <f>LOWER(C50)</f>
        <v>human resources</v>
      </c>
      <c r="F48" t="s">
        <v>485</v>
      </c>
    </row>
    <row r="49" spans="1:7">
      <c r="B49" t="s">
        <v>18</v>
      </c>
      <c r="C49" t="s">
        <v>26</v>
      </c>
    </row>
    <row r="50" spans="1:7">
      <c r="B50" t="s">
        <v>18</v>
      </c>
      <c r="C50" t="s">
        <v>80</v>
      </c>
      <c r="E50" t="str">
        <f>UPPER(C50)</f>
        <v>HUMAN RESOURCES</v>
      </c>
      <c r="F50" t="s">
        <v>486</v>
      </c>
    </row>
    <row r="51" spans="1:7">
      <c r="B51" t="s">
        <v>18</v>
      </c>
      <c r="C51" t="s">
        <v>80</v>
      </c>
    </row>
    <row r="52" spans="1:7">
      <c r="B52" t="s">
        <v>11</v>
      </c>
      <c r="C52" t="s">
        <v>35</v>
      </c>
    </row>
    <row r="57" spans="1:7">
      <c r="C57" s="5" t="s">
        <v>491</v>
      </c>
    </row>
    <row r="60" spans="1:7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</row>
    <row r="61" spans="1:7">
      <c r="A61" t="s">
        <v>11</v>
      </c>
      <c r="B61" t="s">
        <v>12</v>
      </c>
      <c r="C61">
        <v>105468.7</v>
      </c>
      <c r="D61" t="s">
        <v>13</v>
      </c>
      <c r="E61">
        <v>1</v>
      </c>
      <c r="F61" t="s">
        <v>14</v>
      </c>
      <c r="G61" t="s">
        <v>15</v>
      </c>
    </row>
    <row r="62" spans="1:7">
      <c r="A62" t="s">
        <v>18</v>
      </c>
      <c r="B62" t="s">
        <v>19</v>
      </c>
      <c r="C62">
        <v>88360.79</v>
      </c>
      <c r="D62">
        <v>43710</v>
      </c>
      <c r="E62">
        <v>1</v>
      </c>
      <c r="G62" t="s">
        <v>20</v>
      </c>
    </row>
    <row r="63" spans="1:7">
      <c r="A63" t="s">
        <v>18</v>
      </c>
      <c r="B63" t="s">
        <v>23</v>
      </c>
      <c r="C63">
        <v>85879.23</v>
      </c>
      <c r="D63">
        <v>43902</v>
      </c>
      <c r="E63">
        <v>1</v>
      </c>
      <c r="F63" t="s">
        <v>28</v>
      </c>
      <c r="G63" t="s">
        <v>15</v>
      </c>
    </row>
    <row r="64" spans="1:7">
      <c r="A64" t="s">
        <v>18</v>
      </c>
      <c r="B64" t="s">
        <v>26</v>
      </c>
      <c r="C64">
        <v>93128.34</v>
      </c>
      <c r="D64" t="s">
        <v>27</v>
      </c>
      <c r="E64">
        <v>1</v>
      </c>
      <c r="G64" t="s">
        <v>20</v>
      </c>
    </row>
    <row r="65" spans="1:10">
      <c r="A65" t="s">
        <v>18</v>
      </c>
      <c r="B65" t="s">
        <v>26</v>
      </c>
      <c r="C65">
        <v>57002.02</v>
      </c>
      <c r="D65" t="s">
        <v>31</v>
      </c>
      <c r="E65">
        <v>0.7</v>
      </c>
      <c r="G65" t="s">
        <v>32</v>
      </c>
    </row>
    <row r="66" spans="1:10">
      <c r="A66" t="s">
        <v>11</v>
      </c>
      <c r="B66" t="s">
        <v>35</v>
      </c>
      <c r="C66">
        <v>118976.16</v>
      </c>
      <c r="D66" t="s">
        <v>36</v>
      </c>
      <c r="E66">
        <v>1</v>
      </c>
      <c r="G66" t="s">
        <v>37</v>
      </c>
    </row>
    <row r="67" spans="1:10">
      <c r="B67" t="s">
        <v>40</v>
      </c>
      <c r="C67">
        <v>104802.63</v>
      </c>
      <c r="D67">
        <v>44502</v>
      </c>
      <c r="E67">
        <v>1</v>
      </c>
      <c r="G67" t="s">
        <v>32</v>
      </c>
    </row>
    <row r="68" spans="1:10">
      <c r="A68" t="s">
        <v>18</v>
      </c>
      <c r="B68" t="s">
        <v>43</v>
      </c>
      <c r="C68">
        <v>66017.179999999993</v>
      </c>
      <c r="D68">
        <v>43643</v>
      </c>
      <c r="E68">
        <v>0.9</v>
      </c>
      <c r="G68" t="s">
        <v>15</v>
      </c>
      <c r="J68" t="s">
        <v>28</v>
      </c>
    </row>
    <row r="69" spans="1:10">
      <c r="J69" t="s">
        <v>14</v>
      </c>
    </row>
    <row r="77" spans="1:10">
      <c r="C77" s="5" t="s">
        <v>492</v>
      </c>
    </row>
    <row r="79" spans="1:10" hidden="1" outlineLevel="1">
      <c r="B79" s="1" t="s">
        <v>2</v>
      </c>
      <c r="C79" s="1" t="s">
        <v>3</v>
      </c>
      <c r="D79" s="1" t="s">
        <v>4</v>
      </c>
      <c r="E79" s="1" t="s">
        <v>5</v>
      </c>
    </row>
    <row r="80" spans="1:10" hidden="1" outlineLevel="1">
      <c r="B80" t="s">
        <v>11</v>
      </c>
      <c r="C80" t="s">
        <v>12</v>
      </c>
      <c r="D80">
        <v>105468.7</v>
      </c>
      <c r="E80" t="s">
        <v>13</v>
      </c>
    </row>
    <row r="81" spans="2:5" hidden="1" outlineLevel="1">
      <c r="B81" t="s">
        <v>18</v>
      </c>
      <c r="C81" t="s">
        <v>19</v>
      </c>
      <c r="D81">
        <v>88360.79</v>
      </c>
      <c r="E81">
        <v>43710</v>
      </c>
    </row>
    <row r="82" spans="2:5" hidden="1" outlineLevel="1">
      <c r="B82" t="s">
        <v>18</v>
      </c>
      <c r="C82" t="s">
        <v>23</v>
      </c>
      <c r="D82">
        <v>85879.23</v>
      </c>
      <c r="E82">
        <v>43902</v>
      </c>
    </row>
    <row r="83" spans="2:5" hidden="1" outlineLevel="1">
      <c r="B83" t="s">
        <v>18</v>
      </c>
      <c r="C83" t="s">
        <v>26</v>
      </c>
      <c r="D83">
        <v>93128.34</v>
      </c>
      <c r="E83" t="s">
        <v>27</v>
      </c>
    </row>
    <row r="84" spans="2:5" hidden="1" outlineLevel="1">
      <c r="B84" t="s">
        <v>18</v>
      </c>
      <c r="C84" t="s">
        <v>26</v>
      </c>
      <c r="D84">
        <v>57002.02</v>
      </c>
      <c r="E84" t="s">
        <v>31</v>
      </c>
    </row>
    <row r="85" spans="2:5" hidden="1" outlineLevel="1">
      <c r="B85" t="s">
        <v>11</v>
      </c>
      <c r="C85" t="s">
        <v>35</v>
      </c>
      <c r="D85">
        <v>118976.16</v>
      </c>
      <c r="E85" t="s">
        <v>36</v>
      </c>
    </row>
    <row r="86" spans="2:5" hidden="1" outlineLevel="1">
      <c r="C86" t="s">
        <v>40</v>
      </c>
      <c r="D86">
        <v>104802.63</v>
      </c>
      <c r="E86">
        <v>44502</v>
      </c>
    </row>
    <row r="87" spans="2:5" hidden="1" outlineLevel="1">
      <c r="B87" t="s">
        <v>18</v>
      </c>
      <c r="C87" t="s">
        <v>43</v>
      </c>
      <c r="D87">
        <v>66017.179999999993</v>
      </c>
      <c r="E87">
        <v>43643</v>
      </c>
    </row>
    <row r="88" spans="2:5" collapsed="1"/>
    <row r="100" spans="3:3">
      <c r="C100" s="5" t="s">
        <v>493</v>
      </c>
    </row>
    <row r="104" spans="3:3">
      <c r="C104" t="s">
        <v>19</v>
      </c>
    </row>
    <row r="105" spans="3:3">
      <c r="C105" t="s">
        <v>35</v>
      </c>
    </row>
    <row r="106" spans="3:3">
      <c r="C106" t="s">
        <v>43</v>
      </c>
    </row>
    <row r="107" spans="3:3">
      <c r="C107" t="s">
        <v>46</v>
      </c>
    </row>
    <row r="108" spans="3:3">
      <c r="C108" t="s">
        <v>23</v>
      </c>
    </row>
    <row r="109" spans="3:3">
      <c r="C109" t="s">
        <v>40</v>
      </c>
    </row>
    <row r="110" spans="3:3">
      <c r="C110" t="s">
        <v>26</v>
      </c>
    </row>
    <row r="111" spans="3:3">
      <c r="C111" t="s">
        <v>26</v>
      </c>
    </row>
    <row r="116" spans="3:4">
      <c r="C116" s="5" t="s">
        <v>494</v>
      </c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35" spans="2:5">
      <c r="B135" s="5" t="s">
        <v>495</v>
      </c>
    </row>
    <row r="140" spans="2:5">
      <c r="C140" s="1" t="s">
        <v>4</v>
      </c>
    </row>
    <row r="141" spans="2:5">
      <c r="C141">
        <v>105468.7</v>
      </c>
      <c r="E141" t="s">
        <v>496</v>
      </c>
    </row>
    <row r="142" spans="2:5">
      <c r="C142">
        <v>88360.79</v>
      </c>
    </row>
    <row r="143" spans="2:5">
      <c r="C143">
        <v>85879.23</v>
      </c>
    </row>
    <row r="144" spans="2:5">
      <c r="C144">
        <v>93128.34</v>
      </c>
    </row>
    <row r="145" spans="3:3">
      <c r="C145">
        <v>57002.02</v>
      </c>
    </row>
    <row r="146" spans="3:3">
      <c r="C146">
        <v>118976.16</v>
      </c>
    </row>
    <row r="147" spans="3:3">
      <c r="C147">
        <v>104802.63</v>
      </c>
    </row>
    <row r="148" spans="3:3">
      <c r="C148">
        <v>66017.179999999993</v>
      </c>
    </row>
    <row r="149" spans="3:3">
      <c r="C149">
        <v>74279.009999999995</v>
      </c>
    </row>
    <row r="150" spans="3:3">
      <c r="C150">
        <v>68980.52</v>
      </c>
    </row>
    <row r="151" spans="3:3">
      <c r="C151">
        <v>42314.39</v>
      </c>
    </row>
    <row r="152" spans="3:3">
      <c r="C152">
        <v>114425.19</v>
      </c>
    </row>
    <row r="153" spans="3:3">
      <c r="C153">
        <v>69192.850000000006</v>
      </c>
    </row>
    <row r="154" spans="3:3">
      <c r="C154">
        <v>61214.26</v>
      </c>
    </row>
    <row r="155" spans="3:3">
      <c r="C155">
        <v>54137.05</v>
      </c>
    </row>
    <row r="156" spans="3:3">
      <c r="C156">
        <v>37902.35</v>
      </c>
    </row>
    <row r="157" spans="3:3">
      <c r="C157">
        <v>39969.72</v>
      </c>
    </row>
    <row r="158" spans="3:3">
      <c r="C158">
        <v>69913.39</v>
      </c>
    </row>
    <row r="159" spans="3:3">
      <c r="C159">
        <v>52748.63</v>
      </c>
    </row>
    <row r="160" spans="3:3">
      <c r="C160">
        <v>50310.09</v>
      </c>
    </row>
    <row r="161" spans="3:3">
      <c r="C161">
        <v>52963.65</v>
      </c>
    </row>
    <row r="162" spans="3:3">
      <c r="C162">
        <v>62195.47</v>
      </c>
    </row>
  </sheetData>
  <autoFilter ref="C104:C111"/>
  <sortState ref="C104:C111">
    <sortCondition ref="C104"/>
  </sortState>
  <mergeCells count="1">
    <mergeCell ref="C120:D126"/>
  </mergeCells>
  <conditionalFormatting sqref="C141:C162">
    <cfRule type="cellIs" dxfId="0" priority="1" operator="greaterThan">
      <formula>100000</formula>
    </cfRule>
  </conditionalFormatting>
  <dataValidations count="1">
    <dataValidation type="list" allowBlank="1" showInputMessage="1" showErrorMessage="1" sqref="F61:F68">
      <formula1>$J$67:$J$68</formula1>
    </dataValidation>
  </dataValidations>
  <pageMargins left="0.7" right="0.7" top="0.75" bottom="0.75" header="0.3" footer="0.3"/>
  <pageSetup orientation="portrait" horizontalDpi="0" verticalDpi="0" r:id="rId2"/>
  <ignoredErrors>
    <ignoredError sqref="E80 E84 E33" twoDigitTextYear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1"/>
  <sheetViews>
    <sheetView topLeftCell="C8" zoomScale="160" zoomScaleNormal="160" workbookViewId="0">
      <selection activeCell="E1" sqref="E1:E23"/>
    </sheetView>
  </sheetViews>
  <sheetFormatPr defaultRowHeight="15"/>
  <cols>
    <col min="1" max="1" width="8.5703125" bestFit="1" customWidth="1"/>
    <col min="2" max="2" width="24.85546875" bestFit="1" customWidth="1"/>
    <col min="3" max="3" width="7.7109375" bestFit="1" customWidth="1"/>
    <col min="4" max="4" width="25.85546875" bestFit="1" customWidth="1"/>
    <col min="5" max="5" width="10.5703125" bestFit="1" customWidth="1"/>
    <col min="6" max="6" width="12.42578125" bestFit="1" customWidth="1"/>
    <col min="7" max="7" width="4.140625" bestFit="1" customWidth="1"/>
    <col min="8" max="8" width="14.28515625" bestFit="1" customWidth="1"/>
    <col min="9" max="9" width="23.855468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  <row r="201" spans="1:9">
      <c r="D201">
        <f>COUNTIF(C2:C197,C196)</f>
        <v>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csc</cp:lastModifiedBy>
  <cp:revision/>
  <dcterms:created xsi:type="dcterms:W3CDTF">2022-07-14T09:17:22Z</dcterms:created>
  <dcterms:modified xsi:type="dcterms:W3CDTF">2024-09-20T06:15:36Z</dcterms:modified>
  <cp:category/>
  <cp:contentStatus/>
</cp:coreProperties>
</file>