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Data Analysis\Excel_practicee\my Dashboards_Excel\"/>
    </mc:Choice>
  </mc:AlternateContent>
  <xr:revisionPtr revIDLastSave="0" documentId="13_ncr:1_{D36B2655-20F0-4132-878F-2014E66994A5}" xr6:coauthVersionLast="47" xr6:coauthVersionMax="47" xr10:uidLastSave="{00000000-0000-0000-0000-000000000000}"/>
  <bookViews>
    <workbookView xWindow="-108" yWindow="-108" windowWidth="23256" windowHeight="12456" xr2:uid="{00000000-000D-0000-FFFF-FFFF00000000}"/>
  </bookViews>
  <sheets>
    <sheet name="Dashboard" sheetId="4" r:id="rId1"/>
    <sheet name="Data" sheetId="1" r:id="rId2"/>
    <sheet name="KPI" sheetId="7" r:id="rId3"/>
    <sheet name="Rating" sheetId="9" r:id="rId4"/>
    <sheet name="Gender" sheetId="11" r:id="rId5"/>
    <sheet name="Attrition By Edu" sheetId="12" r:id="rId6"/>
    <sheet name="Attrition by job" sheetId="13" r:id="rId7"/>
    <sheet name="department wise Attrition" sheetId="14" r:id="rId8"/>
    <sheet name="attrition by age" sheetId="15" r:id="rId9"/>
    <sheet name="Marital Group" sheetId="16" r:id="rId10"/>
    <sheet name="Images" sheetId="2" r:id="rId11"/>
  </sheets>
  <definedNames>
    <definedName name="_xlchart.v1.3" hidden="1">'Attrition by job'!$D$4:$D$12</definedName>
    <definedName name="_xlchart.v1.4" hidden="1">'Attrition by job'!$E$4:$E$12</definedName>
    <definedName name="_xlchart.v1.5" hidden="1">'Attrition by job'!$D$4:$D$12</definedName>
    <definedName name="_xlchart.v1.6" hidden="1">'Attrition by job'!$E$4:$E$12</definedName>
    <definedName name="_xlchart.v2.0" hidden="1">'Marital Group'!$D$4:$D$6</definedName>
    <definedName name="_xlchart.v2.1" hidden="1">'Marital Group'!$E$3</definedName>
    <definedName name="_xlchart.v2.2" hidden="1">'Marital Group'!$E$4:$E$6</definedName>
    <definedName name="_xlchart.v2.7" hidden="1">'Marital Group'!$D$4:$D$6</definedName>
    <definedName name="_xlchart.v2.8" hidden="1">'Marital Group'!$E$3</definedName>
    <definedName name="_xlchart.v2.9" hidden="1">'Marital Group'!$E$4:$E$6</definedName>
    <definedName name="Slicer_Department">#N/A</definedName>
    <definedName name="Slicer_Education_Field">#N/A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6" l="1"/>
  <c r="D6" i="16"/>
  <c r="D4" i="16"/>
  <c r="D5" i="13"/>
  <c r="D6" i="13"/>
  <c r="D7" i="13"/>
  <c r="D8" i="13"/>
  <c r="D9" i="13"/>
  <c r="D10" i="13"/>
  <c r="D11" i="13"/>
  <c r="D12" i="13"/>
  <c r="D4" i="13"/>
  <c r="C12" i="7"/>
  <c r="B10" i="11"/>
  <c r="B12" i="7"/>
  <c r="B9" i="11"/>
  <c r="A12" i="7"/>
  <c r="E6" i="16"/>
  <c r="E11" i="13"/>
  <c r="E7" i="13"/>
  <c r="E12" i="7"/>
  <c r="D12" i="7"/>
  <c r="E4" i="13"/>
  <c r="E12" i="13"/>
  <c r="B8" i="9"/>
  <c r="E8" i="13"/>
  <c r="E5" i="13"/>
  <c r="E5" i="16"/>
  <c r="E9" i="13"/>
  <c r="E6" i="13"/>
  <c r="E4" i="16"/>
  <c r="E10" i="13"/>
  <c r="C9" i="11" l="1"/>
  <c r="C10" i="11"/>
  <c r="B9" i="9"/>
  <c r="D9" i="9" s="1"/>
  <c r="D8" i="9"/>
</calcChain>
</file>

<file path=xl/sharedStrings.xml><?xml version="1.0" encoding="utf-8"?>
<sst xmlns="http://schemas.openxmlformats.org/spreadsheetml/2006/main" count="19218" uniqueCount="1568">
  <si>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</si>
  <si>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</si>
  <si>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</si>
  <si>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</si>
  <si>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</si>
  <si>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</si>
  <si>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</si>
  <si>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</si>
  <si>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</si>
  <si>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</si>
  <si>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</si>
  <si>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</si>
  <si>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</si>
  <si>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</si>
  <si>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</si>
  <si>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</si>
  <si>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</si>
  <si>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</si>
  <si>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</si>
  <si>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</si>
  <si>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</si>
  <si>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</si>
  <si>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</si>
  <si>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</si>
  <si>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</si>
  <si>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</si>
  <si>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</si>
  <si>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</si>
  <si>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</si>
  <si>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</si>
  <si>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</si>
  <si>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</si>
  <si>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</si>
  <si>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</si>
  <si>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</si>
  <si>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</si>
  <si>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</si>
  <si>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</si>
  <si>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</si>
  <si>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</si>
  <si>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</si>
  <si>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</si>
  <si>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</si>
  <si>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</si>
  <si>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</si>
  <si>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</si>
  <si>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</si>
  <si>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</si>
  <si>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</si>
  <si>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</si>
  <si>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</si>
  <si>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</si>
  <si>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</si>
  <si>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</si>
  <si>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</si>
  <si>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</si>
  <si>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</si>
  <si>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</si>
  <si>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</si>
  <si>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</si>
  <si>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</si>
  <si>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</si>
  <si>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</si>
  <si>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</si>
  <si>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</si>
  <si>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</si>
  <si>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</si>
  <si>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</si>
  <si>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</si>
  <si>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</si>
  <si>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</si>
  <si>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</si>
  <si>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</si>
  <si>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</si>
  <si>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</si>
  <si>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</si>
  <si>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</si>
  <si>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</si>
  <si>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</si>
  <si>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</si>
  <si>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</si>
  <si>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</si>
  <si>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</si>
  <si>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</si>
  <si>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</si>
  <si>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</si>
  <si>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</si>
  <si>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</si>
  <si>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</si>
  <si>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</si>
  <si>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</si>
  <si>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</si>
  <si>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</si>
  <si>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</si>
  <si>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</si>
  <si>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</si>
  <si>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</si>
  <si>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</si>
  <si>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</si>
  <si>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</si>
  <si>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</si>
  <si>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</si>
  <si>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</si>
  <si>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</si>
  <si>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</si>
  <si>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</si>
  <si>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</si>
  <si>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</si>
  <si>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</si>
  <si>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</si>
  <si>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</si>
  <si>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</si>
  <si>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</si>
  <si>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</si>
  <si>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</si>
  <si>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</si>
  <si>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</si>
  <si>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</si>
  <si>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</si>
  <si>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</si>
  <si>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</si>
  <si>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</si>
  <si>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</si>
  <si>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</si>
  <si>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</si>
  <si>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</si>
  <si>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</si>
  <si>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</si>
  <si>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</si>
  <si>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</si>
  <si>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</si>
  <si>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</si>
  <si>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</si>
  <si>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</si>
  <si>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</si>
  <si>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</si>
  <si>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</si>
  <si>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</si>
  <si>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</si>
  <si>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</si>
  <si>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</si>
  <si>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</si>
  <si>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</si>
  <si>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</si>
  <si>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</si>
  <si>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</si>
  <si>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</si>
  <si>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</si>
  <si>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</si>
  <si>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</si>
  <si>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</si>
  <si>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</si>
  <si>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</si>
  <si>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</si>
  <si>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</si>
  <si>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</si>
  <si>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</si>
  <si>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</si>
  <si>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</si>
  <si>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</si>
  <si>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</si>
  <si>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</si>
  <si>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</si>
  <si>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</si>
  <si>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</si>
  <si>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</si>
  <si>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</si>
  <si>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</si>
  <si>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</si>
  <si>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</si>
  <si>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</si>
  <si>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</si>
  <si>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</si>
  <si>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</si>
  <si>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</si>
  <si>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</si>
  <si>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</si>
  <si>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</si>
  <si>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</si>
  <si>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</si>
  <si>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</si>
  <si>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</si>
  <si>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</si>
  <si>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</si>
  <si>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</si>
  <si>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</si>
  <si>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</si>
  <si>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</si>
  <si>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</si>
  <si>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</si>
  <si>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</si>
  <si>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</si>
  <si>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</si>
  <si>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</si>
  <si>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</si>
  <si>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</si>
  <si>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</si>
  <si>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</si>
  <si>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</si>
  <si>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</si>
  <si>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</si>
  <si>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</si>
  <si>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</si>
  <si>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</si>
  <si>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</si>
  <si>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</si>
  <si>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</si>
  <si>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</si>
  <si>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</si>
  <si>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</si>
  <si>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</si>
  <si>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</si>
  <si>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</si>
  <si>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</si>
  <si>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</si>
  <si>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</si>
  <si>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</si>
  <si>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</si>
  <si>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</si>
  <si>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</si>
  <si>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</si>
  <si>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</si>
  <si>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</si>
  <si>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</si>
  <si>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</si>
  <si>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</si>
  <si>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</si>
  <si>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</si>
  <si>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</si>
  <si>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</si>
  <si>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</si>
  <si>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</si>
  <si>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</si>
  <si>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</si>
  <si>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</si>
  <si>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</si>
  <si>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</si>
  <si>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</si>
  <si>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</si>
  <si>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</si>
  <si>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</si>
  <si>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</si>
  <si>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</si>
  <si>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</si>
  <si>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</si>
  <si>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</si>
  <si>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</si>
  <si>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</si>
  <si>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</si>
  <si>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</si>
  <si>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</si>
  <si>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</si>
  <si>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</si>
  <si>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</si>
  <si>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</si>
  <si>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</si>
  <si>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</si>
  <si>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</si>
  <si>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</si>
  <si>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</si>
  <si>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</si>
  <si>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</si>
  <si>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</si>
  <si>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</si>
  <si>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</si>
  <si>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</si>
  <si>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</si>
  <si>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</si>
  <si>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</si>
  <si>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</si>
  <si>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</si>
  <si>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</si>
  <si>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</si>
  <si>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</si>
  <si>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</si>
  <si>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</si>
  <si>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</si>
  <si>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</si>
  <si>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</si>
  <si>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</si>
  <si>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</si>
  <si>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</si>
  <si>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</si>
  <si>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</si>
  <si>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</si>
  <si>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</si>
  <si>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</si>
  <si>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</si>
  <si>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</si>
  <si>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</si>
  <si>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</si>
  <si>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</si>
  <si>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</si>
  <si>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</si>
  <si>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</si>
  <si>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</si>
  <si>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</si>
  <si>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</si>
  <si>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</si>
  <si>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</si>
  <si>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</si>
  <si>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</si>
  <si>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</si>
  <si>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</si>
  <si>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</si>
  <si>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</si>
  <si>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</si>
  <si>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</si>
  <si>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</si>
  <si>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</si>
  <si>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</si>
  <si>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</si>
  <si>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</si>
  <si>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</si>
  <si>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</si>
  <si>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</si>
  <si>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</si>
  <si>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</si>
  <si>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</si>
  <si>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</si>
  <si>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</si>
  <si>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</si>
  <si>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</si>
  <si>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</si>
  <si>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</si>
  <si>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</si>
  <si>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</si>
  <si>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</si>
  <si>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</si>
  <si>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</si>
  <si>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</si>
  <si>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</si>
  <si>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</si>
  <si>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</si>
  <si>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</si>
  <si>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</si>
  <si>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</si>
  <si>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</si>
  <si>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</si>
  <si>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</si>
  <si>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</si>
  <si>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</si>
  <si>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</si>
  <si>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</si>
  <si>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</si>
  <si>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</si>
  <si>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</si>
  <si>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</si>
  <si>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</si>
  <si>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</si>
  <si>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</si>
  <si>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</si>
  <si>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</si>
  <si>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</si>
  <si>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</si>
  <si>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</si>
  <si>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</si>
  <si>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</si>
  <si>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</si>
  <si>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</si>
  <si>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</si>
  <si>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</si>
  <si>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</si>
  <si>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</si>
  <si>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</si>
  <si>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</si>
  <si>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</si>
  <si>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</si>
  <si>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</si>
  <si>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</si>
  <si>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</si>
  <si>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</si>
  <si>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</si>
  <si>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</si>
  <si>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</si>
  <si>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</si>
  <si>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</si>
  <si>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</si>
  <si>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</si>
  <si>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</si>
  <si>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</si>
  <si>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</si>
  <si>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</si>
  <si>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</si>
  <si>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</si>
  <si>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</si>
  <si>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</si>
  <si>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</si>
  <si>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</si>
  <si>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</si>
  <si>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</si>
  <si>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</si>
  <si>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</si>
  <si>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</si>
  <si>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</si>
  <si>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</si>
  <si>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</si>
  <si>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</si>
  <si>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</si>
  <si>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</si>
  <si>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</si>
  <si>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</si>
  <si>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</si>
  <si>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</si>
  <si>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</si>
  <si>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</si>
  <si>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</si>
  <si>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</si>
  <si>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</si>
  <si>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</si>
  <si>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</si>
  <si>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</si>
  <si>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</si>
  <si>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</si>
  <si>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</si>
  <si>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</si>
  <si>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</si>
  <si>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</si>
  <si>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</si>
  <si>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</si>
  <si>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</si>
  <si>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</si>
  <si>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</si>
  <si>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</si>
  <si>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</si>
  <si>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</si>
  <si>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</si>
  <si>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</si>
  <si>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</si>
  <si>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</si>
  <si>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</si>
  <si>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</si>
  <si>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</si>
  <si>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</si>
  <si>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</si>
  <si>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</si>
  <si>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</si>
  <si>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</si>
  <si>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</si>
  <si>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</si>
  <si>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</si>
  <si>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</si>
  <si>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</si>
  <si>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</si>
  <si>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</si>
  <si>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</si>
  <si>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</si>
  <si>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</si>
  <si>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</si>
  <si>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</si>
  <si>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</si>
  <si>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</si>
  <si>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</si>
  <si>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</si>
  <si>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</si>
  <si>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</si>
  <si>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</si>
  <si>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</si>
  <si>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</si>
  <si>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</si>
  <si>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</si>
  <si>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</si>
  <si>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</si>
  <si>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</si>
  <si>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</si>
  <si>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</si>
  <si>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</si>
  <si>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</si>
  <si>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</si>
  <si>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</si>
  <si>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</si>
  <si>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</si>
  <si>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</si>
  <si>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</si>
  <si>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</si>
  <si>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</si>
  <si>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</si>
  <si>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</si>
  <si>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</si>
  <si>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</si>
  <si>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</si>
  <si>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</si>
  <si>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</si>
  <si>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</si>
  <si>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</si>
  <si>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</si>
  <si>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</si>
  <si>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</si>
  <si>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</si>
  <si>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</si>
  <si>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</si>
  <si>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</si>
  <si>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</si>
  <si>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</si>
  <si>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</si>
  <si>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</si>
  <si>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</si>
  <si>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</si>
  <si>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</si>
  <si>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</si>
  <si>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</si>
  <si>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</si>
  <si>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</si>
  <si>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</si>
  <si>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</si>
  <si>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</si>
  <si>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</si>
  <si>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</si>
  <si>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</si>
  <si>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</si>
  <si>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</si>
  <si>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</si>
  <si>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</si>
  <si>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</si>
  <si>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</si>
  <si>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</si>
  <si>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</si>
  <si>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</si>
  <si>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</si>
  <si>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</si>
  <si>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</si>
  <si>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</si>
  <si>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</si>
  <si>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</si>
  <si>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</si>
  <si>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</si>
  <si>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</si>
  <si>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</si>
  <si>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</si>
  <si>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</si>
  <si>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</si>
  <si>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</si>
  <si>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</si>
  <si>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</si>
  <si>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</si>
  <si>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</si>
  <si>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</si>
  <si>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</si>
  <si>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</si>
  <si>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</si>
  <si>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</si>
  <si>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</si>
  <si>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</si>
  <si>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</si>
  <si>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</si>
  <si>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</si>
  <si>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</si>
  <si>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</si>
  <si>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</si>
  <si>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</si>
  <si>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</si>
  <si>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</si>
  <si>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</si>
  <si>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</si>
  <si>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</si>
  <si>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</si>
  <si>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</si>
  <si>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</si>
  <si>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</si>
  <si>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</si>
  <si>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</si>
  <si>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</si>
  <si>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</si>
  <si>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</si>
  <si>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</si>
  <si>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</si>
  <si>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</si>
  <si>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</si>
  <si>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</si>
  <si>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</si>
  <si>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</si>
  <si>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</si>
  <si>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</si>
  <si>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</si>
  <si>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</si>
  <si>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</si>
  <si>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</si>
  <si>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</si>
  <si>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</si>
  <si>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</si>
  <si>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</si>
  <si>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</si>
  <si>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</si>
  <si>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</si>
  <si>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</si>
  <si>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</si>
  <si>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</si>
  <si>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</si>
  <si>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</si>
  <si>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</si>
  <si>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</si>
  <si>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</si>
  <si>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</si>
  <si>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</si>
  <si>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</si>
  <si>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</si>
  <si>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</si>
  <si>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</si>
  <si>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</si>
  <si>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</si>
  <si>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</si>
  <si>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</si>
  <si>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</si>
  <si>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</si>
  <si>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</si>
  <si>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</si>
  <si>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</si>
  <si>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</si>
  <si>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</si>
  <si>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</si>
  <si>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</si>
  <si>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</si>
  <si>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</si>
  <si>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</si>
  <si>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</si>
  <si>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</si>
  <si>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</si>
  <si>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</si>
  <si>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</si>
  <si>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</si>
  <si>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</si>
  <si>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</si>
  <si>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</si>
  <si>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</si>
  <si>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</si>
  <si>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</si>
  <si>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</si>
  <si>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</si>
  <si>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</si>
  <si>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</si>
  <si>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</si>
  <si>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</si>
  <si>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</si>
  <si>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</si>
  <si>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</si>
  <si>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</si>
  <si>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</si>
  <si>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</si>
  <si>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</si>
  <si>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</si>
  <si>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</si>
  <si>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</si>
  <si>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</si>
  <si>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</si>
  <si>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</si>
  <si>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</si>
  <si>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</si>
  <si>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</si>
  <si>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</si>
  <si>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</si>
  <si>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</si>
  <si>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</si>
  <si>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</si>
  <si>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</si>
  <si>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</si>
  <si>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</si>
  <si>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</si>
  <si>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</si>
  <si>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</si>
  <si>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</si>
  <si>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</si>
  <si>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</si>
  <si>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</si>
  <si>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</si>
  <si>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</si>
  <si>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</si>
  <si>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</si>
  <si>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</si>
  <si>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</si>
  <si>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</si>
  <si>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</si>
  <si>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</si>
  <si>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</si>
  <si>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</si>
  <si>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</si>
  <si>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</si>
  <si>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</si>
  <si>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</si>
  <si>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</si>
  <si>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</si>
  <si>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</si>
  <si>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</si>
  <si>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</si>
  <si>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</si>
  <si>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</si>
  <si>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</si>
  <si>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</si>
  <si>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</si>
  <si>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</si>
  <si>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</si>
  <si>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</si>
  <si>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</si>
  <si>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</si>
  <si>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</si>
  <si>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</si>
  <si>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</si>
  <si>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</si>
  <si>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</si>
  <si>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</si>
  <si>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</si>
  <si>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</si>
  <si>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</si>
  <si>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</si>
  <si>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</si>
  <si>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</si>
  <si>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</si>
  <si>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</si>
  <si>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</si>
  <si>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</si>
  <si>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</si>
  <si>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</si>
  <si>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</si>
  <si>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</si>
  <si>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</si>
  <si>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</si>
  <si>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</si>
  <si>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</si>
  <si>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</si>
  <si>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</si>
  <si>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</si>
  <si>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</si>
  <si>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</si>
  <si>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</si>
  <si>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</si>
  <si>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</si>
  <si>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</si>
  <si>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</si>
  <si>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</si>
  <si>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</si>
  <si>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</si>
  <si>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</si>
  <si>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</si>
  <si>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</si>
  <si>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</si>
  <si>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</si>
  <si>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</si>
  <si>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</si>
  <si>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</si>
  <si>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</si>
  <si>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</si>
  <si>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</si>
  <si>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</si>
  <si>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</si>
  <si>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</si>
  <si>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</si>
  <si>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</si>
  <si>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</si>
  <si>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</si>
  <si>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</si>
  <si>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</si>
  <si>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</si>
  <si>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</si>
  <si>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</si>
  <si>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</si>
  <si>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</si>
  <si>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</si>
  <si>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</si>
  <si>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</si>
  <si>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</si>
  <si>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</si>
  <si>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</si>
  <si>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</si>
  <si>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</si>
  <si>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</si>
  <si>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</si>
  <si>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</si>
  <si>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</si>
  <si>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</si>
  <si>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</si>
  <si>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</si>
  <si>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</si>
  <si>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</si>
  <si>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</si>
  <si>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</si>
  <si>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</si>
  <si>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</si>
  <si>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</si>
  <si>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</si>
  <si>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</si>
  <si>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</si>
  <si>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</si>
  <si>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</si>
  <si>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</si>
  <si>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</si>
  <si>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</si>
  <si>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</si>
  <si>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</si>
  <si>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</si>
  <si>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</si>
  <si>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</si>
  <si>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</si>
  <si>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</si>
  <si>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</si>
  <si>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</si>
  <si>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</si>
  <si>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</si>
  <si>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</si>
  <si>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</si>
  <si>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</si>
  <si>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</si>
  <si>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</si>
  <si>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</si>
  <si>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</si>
  <si>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</si>
  <si>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</si>
  <si>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</si>
  <si>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</si>
  <si>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</si>
  <si>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</si>
  <si>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</si>
  <si>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</si>
  <si>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</si>
  <si>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</si>
  <si>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</si>
  <si>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</si>
  <si>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</si>
  <si>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</si>
  <si>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</si>
  <si>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</si>
  <si>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</si>
  <si>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</si>
  <si>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</si>
  <si>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</si>
  <si>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</si>
  <si>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</si>
  <si>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</si>
  <si>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</si>
  <si>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</si>
  <si>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</si>
  <si>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</si>
  <si>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</si>
  <si>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</si>
  <si>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</si>
  <si>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</si>
  <si>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</si>
  <si>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</si>
  <si>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</si>
  <si>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</si>
  <si>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</si>
  <si>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</si>
  <si>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</si>
  <si>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</si>
  <si>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</si>
  <si>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</si>
  <si>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</si>
  <si>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</si>
  <si>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</si>
  <si>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</si>
  <si>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</si>
  <si>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</si>
  <si>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</si>
  <si>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</si>
  <si>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</si>
  <si>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</si>
  <si>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</si>
  <si>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</si>
  <si>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</si>
  <si>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</si>
  <si>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</si>
  <si>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</si>
  <si>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</si>
  <si>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</si>
  <si>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</si>
  <si>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</si>
  <si>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</si>
  <si>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</si>
  <si>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</si>
  <si>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</si>
  <si>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</si>
  <si>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</si>
  <si>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</si>
  <si>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</si>
  <si>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</si>
  <si>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</si>
  <si>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</si>
  <si>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</si>
  <si>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</si>
  <si>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</si>
  <si>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</si>
  <si>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</si>
  <si>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</si>
  <si>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</si>
  <si>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</si>
  <si>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</si>
  <si>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</si>
  <si>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</si>
  <si>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</si>
  <si>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</si>
  <si>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</si>
  <si>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</si>
  <si>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</si>
  <si>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</si>
  <si>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</si>
  <si>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</si>
  <si>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</si>
  <si>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</si>
  <si>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</si>
  <si>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</si>
  <si>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</si>
  <si>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</si>
  <si>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</si>
  <si>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</si>
  <si>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</si>
  <si>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</si>
  <si>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</si>
  <si>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</si>
  <si>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</si>
  <si>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</si>
  <si>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</si>
  <si>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</si>
  <si>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</si>
  <si>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</si>
  <si>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</si>
  <si>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</si>
  <si>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</si>
  <si>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</si>
  <si>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</si>
  <si>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</si>
  <si>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</si>
  <si>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</si>
  <si>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</si>
  <si>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</si>
  <si>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</si>
  <si>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</si>
  <si>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</si>
  <si>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</si>
  <si>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</si>
  <si>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</si>
  <si>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</si>
  <si>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</si>
  <si>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</si>
  <si>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</si>
  <si>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</si>
  <si>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</si>
  <si>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</si>
  <si>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</si>
  <si>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</si>
  <si>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</si>
  <si>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</si>
  <si>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</si>
  <si>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</si>
  <si>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</si>
  <si>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</si>
  <si>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</si>
  <si>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</si>
  <si>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</si>
  <si>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</si>
  <si>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</si>
  <si>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</si>
  <si>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</si>
  <si>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</si>
  <si>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</si>
  <si>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</si>
  <si>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</si>
  <si>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</si>
  <si>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</si>
  <si>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</si>
  <si>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</si>
  <si>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</si>
  <si>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</si>
  <si>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</si>
  <si>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</si>
  <si>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</si>
  <si>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</si>
  <si>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</si>
  <si>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</si>
  <si>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</si>
  <si>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</si>
  <si>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</si>
  <si>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</si>
  <si>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</si>
  <si>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</si>
  <si>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</si>
  <si>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</si>
  <si>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</si>
  <si>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</si>
  <si>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</si>
  <si>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</si>
  <si>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</si>
  <si>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</si>
  <si>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</si>
  <si>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</si>
  <si>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</si>
  <si>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</si>
  <si>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</si>
  <si>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</si>
  <si>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</si>
  <si>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</si>
  <si>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</si>
  <si>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</si>
  <si>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</si>
  <si>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</si>
  <si>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</si>
  <si>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</si>
  <si>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</si>
  <si>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</si>
  <si>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</si>
  <si>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</si>
  <si>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</si>
  <si>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</si>
  <si>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</si>
  <si>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</si>
  <si>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</si>
  <si>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</si>
  <si>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</si>
  <si>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</si>
  <si>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</si>
  <si>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</si>
  <si>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</si>
  <si>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</si>
  <si>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</si>
  <si>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</si>
  <si>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</si>
  <si>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</si>
  <si>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</si>
  <si>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</si>
  <si>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</si>
  <si>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</si>
  <si>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</si>
  <si>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</si>
  <si>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</si>
  <si>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</si>
  <si>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</si>
  <si>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</si>
  <si>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</si>
  <si>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</si>
  <si>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</si>
  <si>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</si>
  <si>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</si>
  <si>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</si>
  <si>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</si>
  <si>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</si>
  <si>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</si>
  <si>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</si>
  <si>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</si>
  <si>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</si>
  <si>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</si>
  <si>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</si>
  <si>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</si>
  <si>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</si>
  <si>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</si>
  <si>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</si>
  <si>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</si>
  <si>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</si>
  <si>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</si>
  <si>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</si>
  <si>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</si>
  <si>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</si>
  <si>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</si>
  <si>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</si>
  <si>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</si>
  <si>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</si>
  <si>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</si>
  <si>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</si>
  <si>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</si>
  <si>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</si>
  <si>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</si>
  <si>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</si>
  <si>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</si>
  <si>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</si>
  <si>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</si>
  <si>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</si>
  <si>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</si>
  <si>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</si>
  <si>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</si>
  <si>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</si>
  <si>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</si>
  <si>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</si>
  <si>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</si>
  <si>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</si>
  <si>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</si>
  <si>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</si>
  <si>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</si>
  <si>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</si>
  <si>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</si>
  <si>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</si>
  <si>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</si>
  <si>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</si>
  <si>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</si>
  <si>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</si>
  <si>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</si>
  <si>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</si>
  <si>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</si>
  <si>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</si>
  <si>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</si>
  <si>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</si>
  <si>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</si>
  <si>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</si>
  <si>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</si>
  <si>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</si>
  <si>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</si>
  <si>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</si>
  <si>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</si>
  <si>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</si>
  <si>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</si>
  <si>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</si>
  <si>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</si>
  <si>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</si>
  <si>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</si>
  <si>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</si>
  <si>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</si>
  <si>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</si>
  <si>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</si>
  <si>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</si>
  <si>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</si>
  <si>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</si>
  <si>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</si>
  <si>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</si>
  <si>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</si>
  <si>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</si>
  <si>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</si>
  <si>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</si>
  <si>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</si>
  <si>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</si>
  <si>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</si>
  <si>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</si>
  <si>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</si>
  <si>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</si>
  <si>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</si>
  <si>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</si>
  <si>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</si>
  <si>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</si>
  <si>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</si>
  <si>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</si>
  <si>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</si>
  <si>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</si>
  <si>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</si>
  <si>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</si>
  <si>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</si>
  <si>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</si>
  <si>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</si>
  <si>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</si>
  <si>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</si>
  <si>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</si>
  <si>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</si>
  <si>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</si>
  <si>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</si>
  <si>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</si>
  <si>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</si>
  <si>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</si>
  <si>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</si>
  <si>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</si>
  <si>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</si>
  <si>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</si>
  <si>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</si>
  <si>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</si>
  <si>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</si>
  <si>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</si>
  <si>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</si>
  <si>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</si>
  <si>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</si>
  <si>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</si>
  <si>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</si>
  <si>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</si>
  <si>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</si>
  <si>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</si>
  <si>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</si>
  <si>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</si>
  <si>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</si>
  <si>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</si>
  <si>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</si>
  <si>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</si>
  <si>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</si>
  <si>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</si>
  <si>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</si>
  <si>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</si>
  <si>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</si>
  <si>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</si>
  <si>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</si>
  <si>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</si>
  <si>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</si>
  <si>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</si>
  <si>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</si>
  <si>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</si>
  <si>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</si>
  <si>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</si>
  <si>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</si>
  <si>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</si>
  <si>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</si>
  <si>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</si>
  <si>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</si>
  <si>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</si>
  <si>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</si>
  <si>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</si>
  <si>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</si>
  <si>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</si>
  <si>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</si>
  <si>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</si>
  <si>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</si>
  <si>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</si>
  <si>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</si>
  <si>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</si>
  <si>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</si>
  <si>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</si>
  <si>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</si>
  <si>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</si>
  <si>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</si>
  <si>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</si>
  <si>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</si>
  <si>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</si>
  <si>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</si>
  <si>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</si>
  <si>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</si>
  <si>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</si>
  <si>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</si>
  <si>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</si>
  <si>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</si>
  <si>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</si>
  <si>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</si>
  <si>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</si>
  <si>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</si>
  <si>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</si>
  <si>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</si>
  <si>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</si>
  <si>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</si>
  <si>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</si>
  <si>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</si>
  <si>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</si>
  <si>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</si>
  <si>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</si>
  <si>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</si>
  <si>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</si>
  <si>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</si>
  <si>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</si>
  <si>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</si>
  <si>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</si>
  <si>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</si>
  <si>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</si>
  <si>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</si>
  <si>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</si>
  <si>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</si>
  <si>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</si>
  <si>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</si>
  <si>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</si>
  <si>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</si>
  <si>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</si>
  <si>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</si>
  <si>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</si>
  <si>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</si>
  <si>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</si>
  <si>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</si>
  <si>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</si>
  <si>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</si>
  <si>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</si>
  <si>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</si>
  <si>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</si>
  <si>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</si>
  <si>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</si>
  <si>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</si>
  <si>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</si>
  <si>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</si>
  <si>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</si>
  <si>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</si>
  <si>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</si>
  <si>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</si>
  <si>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</si>
  <si>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</si>
  <si>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</si>
  <si>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</si>
  <si>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</si>
  <si>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</si>
  <si>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</si>
  <si>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</si>
  <si>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</si>
  <si>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</si>
  <si>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</si>
  <si>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</si>
  <si>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</si>
  <si>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</si>
  <si>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</si>
  <si>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</si>
  <si>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</si>
  <si>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</si>
  <si>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</si>
  <si>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</si>
  <si>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</si>
  <si>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</si>
  <si>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</si>
  <si>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</si>
  <si>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</si>
  <si>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</si>
  <si>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</si>
  <si>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</si>
  <si>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</si>
  <si>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</si>
  <si>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</si>
  <si>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</si>
  <si>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</si>
  <si>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</si>
  <si>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</si>
  <si>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</si>
  <si>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</si>
  <si>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</si>
  <si>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</si>
  <si>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</si>
  <si>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</si>
  <si>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</si>
  <si>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</si>
  <si>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</si>
  <si>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</si>
  <si>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</si>
  <si>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</si>
  <si>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</si>
  <si>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</si>
  <si>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</si>
  <si>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</si>
  <si>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</si>
  <si>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</si>
  <si>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</si>
  <si>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</si>
  <si>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</si>
  <si>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</si>
  <si>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</si>
  <si>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</si>
  <si>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</si>
  <si>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</si>
  <si>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</si>
  <si>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</si>
  <si>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</si>
  <si>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</si>
  <si>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</si>
  <si>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</si>
  <si>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</si>
  <si>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</si>
  <si>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</si>
  <si>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</si>
  <si>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</si>
  <si>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</si>
  <si>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</si>
  <si>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</si>
  <si>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</si>
  <si>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</si>
  <si>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</si>
  <si>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</si>
  <si>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</si>
  <si>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</si>
  <si>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</si>
  <si>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</si>
  <si>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</si>
  <si>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</si>
  <si>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</si>
  <si>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</si>
  <si>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</si>
  <si>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</si>
  <si>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</si>
  <si>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</si>
  <si>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</si>
  <si>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</si>
  <si>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</si>
  <si>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</si>
  <si>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</si>
  <si>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</si>
  <si>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</si>
  <si>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</si>
  <si>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</si>
  <si>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</si>
  <si>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</si>
  <si>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</si>
  <si>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</si>
  <si>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</si>
  <si>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</si>
  <si>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</si>
  <si>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</si>
  <si>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</si>
  <si>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</si>
  <si>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</si>
  <si>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</si>
  <si>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</si>
  <si>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</si>
  <si>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</si>
  <si>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</si>
  <si>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</si>
  <si>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</si>
  <si>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</si>
  <si>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</si>
  <si>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</si>
  <si>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</si>
  <si>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</si>
  <si>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</si>
  <si>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</si>
  <si>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</si>
  <si>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</si>
  <si>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</si>
  <si>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</si>
  <si>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</si>
  <si>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</si>
  <si>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</si>
  <si>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</si>
  <si>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</si>
  <si>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</si>
  <si>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</si>
  <si>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</si>
  <si>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</si>
  <si>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</si>
  <si>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</si>
  <si>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</si>
  <si>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</si>
  <si>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</si>
  <si>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</si>
  <si>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</si>
  <si>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</si>
  <si>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</si>
  <si>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</si>
  <si>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</si>
  <si>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</si>
  <si>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</si>
  <si>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</si>
  <si>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</si>
  <si>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</si>
  <si>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</si>
  <si>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</si>
  <si>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</si>
  <si>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</si>
  <si>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</si>
  <si>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</si>
  <si>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</si>
  <si>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</si>
  <si>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</si>
  <si>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</si>
  <si>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</si>
  <si>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</si>
  <si>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</si>
  <si>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</si>
  <si>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</si>
  <si>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</si>
  <si>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</si>
  <si>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</si>
  <si>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</si>
  <si>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</si>
  <si>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</si>
  <si>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</si>
  <si>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</si>
  <si>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</si>
  <si>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</si>
  <si>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</si>
  <si>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</si>
  <si>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</si>
  <si>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</si>
  <si>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</si>
  <si>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</si>
  <si>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</si>
  <si>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</si>
  <si>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</si>
  <si>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</si>
  <si>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</si>
  <si>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</si>
  <si>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</si>
  <si>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</si>
  <si>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</si>
  <si>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</si>
  <si>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</si>
  <si>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</si>
  <si>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</si>
  <si>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</si>
  <si>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</si>
  <si>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</si>
  <si>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</si>
  <si>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</si>
  <si>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</si>
  <si>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</si>
  <si>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</si>
  <si>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</si>
  <si>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</si>
  <si>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</si>
  <si>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</si>
  <si>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</si>
  <si>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</si>
  <si>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</si>
  <si>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</si>
  <si>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</si>
  <si>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</si>
  <si>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</si>
  <si>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</si>
  <si>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</si>
  <si>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</si>
  <si>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</si>
  <si>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</si>
  <si>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</si>
  <si>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</si>
  <si>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</si>
  <si>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</si>
  <si>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</si>
  <si>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</si>
  <si>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</si>
  <si>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</si>
  <si>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</si>
  <si>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</si>
  <si>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</si>
  <si>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</si>
  <si>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</si>
  <si>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</si>
  <si>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</si>
  <si>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</si>
  <si>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</si>
  <si>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</si>
  <si>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</si>
  <si>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</si>
  <si>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</si>
  <si>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</si>
  <si>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</si>
  <si>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</si>
  <si>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</si>
  <si>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</si>
  <si>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</si>
  <si>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</si>
  <si>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</si>
  <si>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</si>
  <si>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</si>
  <si>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</si>
  <si>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</si>
  <si>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</si>
  <si>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</si>
  <si>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</si>
  <si>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</si>
  <si>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</si>
  <si>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</si>
  <si>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</si>
  <si>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</si>
  <si>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</si>
  <si>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</si>
  <si>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</si>
  <si>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</si>
  <si>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</si>
  <si>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</si>
  <si>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</si>
  <si>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</si>
  <si>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</si>
  <si>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</si>
  <si>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</si>
  <si>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</si>
  <si>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</si>
  <si>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</si>
  <si>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</si>
  <si>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</si>
  <si>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</si>
  <si>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</si>
  <si>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</si>
  <si>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</si>
  <si>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</si>
  <si>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</si>
  <si>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</si>
  <si>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</si>
  <si>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</si>
  <si>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</si>
  <si>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</si>
  <si>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</si>
  <si>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</si>
  <si>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</si>
  <si>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</si>
  <si>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</si>
  <si>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</si>
  <si>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</si>
  <si>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</si>
  <si>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</si>
  <si>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 Employee</t>
  </si>
  <si>
    <t>Attrition rate</t>
  </si>
  <si>
    <t xml:space="preserve">Attrition </t>
  </si>
  <si>
    <t>Average of Age</t>
  </si>
  <si>
    <t>Attrition Rate</t>
  </si>
  <si>
    <t>Average of Job Satisfaction</t>
  </si>
  <si>
    <t>Balance Rating</t>
  </si>
  <si>
    <t>Balance rating</t>
  </si>
  <si>
    <t>Row Labels</t>
  </si>
  <si>
    <t>Grand Total</t>
  </si>
  <si>
    <t>Count of Employee Count</t>
  </si>
  <si>
    <t>Sum of CF_attrition count</t>
  </si>
  <si>
    <t>job role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</si>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</sst>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0.0"/>
    <numFmt numFmtId="166" formatCode="_(* #,##0_);_(* \(#,##0\);_(* &quot;-&quot;??_);_(@_)"/>
  </numFmts>
  <fonts count="3" x14ac:knownFonts="1">
    <font>
      <sz val="12"/>
      <color theme="1"/>
      <name val="Calibri"/>
      <scheme val="minor"/>
    </font>
    <font>
      <sz val="12"/>
      <color theme="1"/>
      <name val="Calibri"/>
      <family val="2"/>
      <scheme val="minor"/>
    </font>
    <font>
      <sz val="12"/>
      <color theme="1"/>
      <name val="Calibri"/>
      <scheme val="minor"/>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3">
    <xf numFmtId="0" fontId="0" fillId="0" borderId="0"/>
    <xf numFmtId="9" fontId="1" fillId="0" borderId="0" applyFont="0" applyFill="0" applyBorder="0" applyAlignment="0" applyProtection="0"/>
    <xf numFmtId="164" fontId="2" fillId="0" borderId="0" applyFont="0" applyFill="0" applyBorder="0" applyAlignment="0" applyProtection="0"/>
  </cellStyleXfs>
  <cellXfs count="27">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6" xfId="0" applyNumberFormat="1" applyBorder="1"/>
    <xf numFmtId="1" fontId="0" fillId="0" borderId="4" xfId="0" applyNumberFormat="1" applyBorder="1"/>
    <xf numFmtId="1" fontId="0" fillId="0" borderId="0" xfId="0" applyNumberFormat="1"/>
    <xf numFmtId="10" fontId="0" fillId="0" borderId="0" xfId="0" applyNumberFormat="1"/>
    <xf numFmtId="0" fontId="0" fillId="2" borderId="0" xfId="0" applyFill="1"/>
    <xf numFmtId="0" fontId="0" fillId="0" borderId="8" xfId="0" applyBorder="1"/>
    <xf numFmtId="165" fontId="0" fillId="0" borderId="9" xfId="0" applyNumberFormat="1" applyBorder="1"/>
    <xf numFmtId="165" fontId="0" fillId="0" borderId="0" xfId="0" applyNumberFormat="1"/>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0" fontId="0" fillId="0" borderId="3" xfId="0" applyBorder="1" applyAlignment="1">
      <alignment horizontal="left"/>
    </xf>
    <xf numFmtId="0" fontId="0" fillId="0" borderId="0" xfId="0" applyAlignment="1">
      <alignment horizontal="left"/>
    </xf>
    <xf numFmtId="9" fontId="0" fillId="0" borderId="0" xfId="1" applyFont="1"/>
    <xf numFmtId="10" fontId="0" fillId="0" borderId="8" xfId="0" applyNumberFormat="1" applyBorder="1"/>
    <xf numFmtId="10" fontId="0" fillId="0" borderId="10" xfId="0" applyNumberFormat="1" applyBorder="1"/>
    <xf numFmtId="10" fontId="0" fillId="0" borderId="9" xfId="0" applyNumberFormat="1" applyBorder="1"/>
    <xf numFmtId="0" fontId="0" fillId="0" borderId="10" xfId="0" applyBorder="1"/>
    <xf numFmtId="0" fontId="0" fillId="0" borderId="9" xfId="0" applyBorder="1"/>
    <xf numFmtId="0" fontId="0" fillId="0" borderId="6" xfId="0" applyBorder="1"/>
    <xf numFmtId="166" fontId="0" fillId="0" borderId="0" xfId="2" applyNumberFormat="1" applyFont="1"/>
    <xf numFmtId="166" fontId="0" fillId="0" borderId="3" xfId="0" applyNumberFormat="1" applyBorder="1"/>
  </cellXfs>
  <cellStyles count="3">
    <cellStyle name="Comma" xfId="2" builtinId="3"/>
    <cellStyle name="Normal" xfId="0" builtinId="0"/>
    <cellStyle name="Percent" xfId="1" builtinId="5"/>
  </cellStyles>
  <dxfs count="12">
    <dxf>
      <numFmt numFmtId="14" formatCode="0.00%"/>
    </dxf>
    <dxf>
      <numFmt numFmtId="14" formatCode="0.00%"/>
    </dxf>
    <dxf>
      <numFmt numFmtId="165" formatCode="0.0"/>
    </dxf>
    <dxf>
      <numFmt numFmtId="166" formatCode="_(* #,##0_);_(* \(#,##0\);_(* &quot;-&quot;??_);_(@_)"/>
    </dxf>
    <dxf>
      <numFmt numFmtId="1" formatCode="0"/>
    </dxf>
    <dxf>
      <numFmt numFmtId="2" formatCode="0.00"/>
    </dxf>
    <dxf>
      <numFmt numFmtId="14" formatCode="0.00%"/>
    </dxf>
    <dxf>
      <numFmt numFmtId="167" formatCode="0.0000%"/>
    </dxf>
    <dxf>
      <fill>
        <patternFill patternType="solid">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xr9:uid="{00000000-0011-0000-FFFF-FFFF00000000}">
      <tableStyleElement type="headerRow" dxfId="11"/>
      <tableStyleElement type="firstRowStripe" dxfId="10"/>
      <tableStyleElement type="secondRowStripe" dxfId="9"/>
    </tableStyle>
    <tableStyle name="Invisible" pivot="0" table="0" count="0" xr9:uid="{BA56212D-1131-4CFE-BB41-46FC82A9E789}"/>
    <tableStyle name="Slicer Style 1" pivot="0" table="0" count="4" xr9:uid="{B19750A2-FB9E-418E-AF38-F9B80B339B5B}">
      <tableStyleElement type="wholeTable" dxfId="8"/>
    </tableStyle>
    <tableStyle name="style-1" pivot="0" table="0" count="0" xr9:uid="{0F352973-F771-46AB-830F-033AE33386DB}"/>
  </tableStyles>
  <colors>
    <mruColors>
      <color rgb="FF284780"/>
      <color rgb="FF008000"/>
      <color rgb="FF4472C4"/>
      <color rgb="FF6699FF"/>
      <color rgb="FF0033CC"/>
      <color rgb="FF00FFFF"/>
      <color rgb="FF66CCFF"/>
      <color rgb="FF336699"/>
      <color rgb="FF969696"/>
      <color rgb="FF99CCFF"/>
    </mruColors>
  </colors>
  <extLst>
    <ext xmlns:x14="http://schemas.microsoft.com/office/spreadsheetml/2009/9/main" uri="{46F421CA-312F-682f-3DD2-61675219B42D}">
      <x14:dxfs count="3">
        <dxf>
          <fill>
            <gradientFill>
              <stop position="0">
                <color theme="1" tint="0.49803155613879818"/>
              </stop>
              <stop position="1">
                <color theme="0" tint="-0.25098422193060094"/>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8" tint="-0.25098422193060094"/>
              </stop>
              <stop position="1">
                <color theme="8" tint="0.40000610370189521"/>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 name="style-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40962401430834"/>
          <c:y val="0.1778607313551791"/>
          <c:w val="0.35382537158774841"/>
          <c:h val="0.6442785372896418"/>
        </c:manualLayout>
      </c:layout>
      <c:doughnutChart>
        <c:varyColors val="1"/>
        <c:ser>
          <c:idx val="0"/>
          <c:order val="0"/>
          <c:dPt>
            <c:idx val="0"/>
            <c:bubble3D val="0"/>
            <c:spPr>
              <a:gradFill>
                <a:gsLst>
                  <a:gs pos="97000">
                    <a:srgbClr val="00B0F0"/>
                  </a:gs>
                  <a:gs pos="56000">
                    <a:srgbClr val="00B050"/>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1-F704-4D86-9386-B3FDA6816FAC}"/>
              </c:ext>
            </c:extLst>
          </c:dPt>
          <c:dPt>
            <c:idx val="1"/>
            <c:bubble3D val="0"/>
            <c:spPr>
              <a:solidFill>
                <a:schemeClr val="bg1">
                  <a:lumMod val="95000"/>
                  <a:alpha val="95000"/>
                </a:schemeClr>
              </a:solidFill>
              <a:ln w="19050">
                <a:solidFill>
                  <a:schemeClr val="lt1"/>
                </a:solidFill>
              </a:ln>
              <a:effectLst/>
            </c:spPr>
            <c:extLst>
              <c:ext xmlns:c16="http://schemas.microsoft.com/office/drawing/2014/chart" uri="{C3380CC4-5D6E-409C-BE32-E72D297353CC}">
                <c16:uniqueId val="{00000003-F704-4D86-9386-B3FDA6816FAC}"/>
              </c:ext>
            </c:extLst>
          </c:dPt>
          <c:val>
            <c:numRef>
              <c:f>Rating!$D$8:$D$9</c:f>
              <c:numCache>
                <c:formatCode>General</c:formatCode>
                <c:ptCount val="2"/>
                <c:pt idx="0">
                  <c:v>0.65663265306122454</c:v>
                </c:pt>
                <c:pt idx="1">
                  <c:v>0.34336734693877546</c:v>
                </c:pt>
              </c:numCache>
            </c:numRef>
          </c:val>
          <c:extLst>
            <c:ext xmlns:c16="http://schemas.microsoft.com/office/drawing/2014/chart" uri="{C3380CC4-5D6E-409C-BE32-E72D297353CC}">
              <c16:uniqueId val="{00000004-F704-4D86-9386-B3FDA6816FAC}"/>
            </c:ext>
          </c:extLst>
        </c:ser>
        <c:dLbls>
          <c:showLegendKey val="0"/>
          <c:showVal val="0"/>
          <c:showCatName val="0"/>
          <c:showSerName val="0"/>
          <c:showPercent val="0"/>
          <c:showBubbleSize val="0"/>
          <c:showLeaderLines val="1"/>
        </c:dLbls>
        <c:firstSliceAng val="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431271758685947E-2"/>
          <c:y val="0.1321027936576421"/>
          <c:w val="0.89693307086614171"/>
          <c:h val="0.79074876057159504"/>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602829"/>
              </a:solidFill>
              <a:ln>
                <a:noFill/>
              </a:ln>
              <a:effectLst/>
            </c:spPr>
            <c:extLst>
              <c:ext xmlns:c16="http://schemas.microsoft.com/office/drawing/2014/chart" uri="{C3380CC4-5D6E-409C-BE32-E72D297353CC}">
                <c16:uniqueId val="{00000003-50D6-4E11-8BB2-B31898A37F00}"/>
              </c:ext>
            </c:extLst>
          </c:dPt>
          <c:dLbls>
            <c:delete val="1"/>
          </c:dLbls>
          <c:val>
            <c:numRef>
              <c:f>Rating!$B$8</c:f>
              <c:numCache>
                <c:formatCode>0.0</c:formatCode>
                <c:ptCount val="1"/>
                <c:pt idx="0">
                  <c:v>2.6265306122448981</c:v>
                </c:pt>
              </c:numCache>
            </c:numRef>
          </c:val>
          <c:extLst>
            <c:ext xmlns:c16="http://schemas.microsoft.com/office/drawing/2014/chart" uri="{C3380CC4-5D6E-409C-BE32-E72D297353CC}">
              <c16:uniqueId val="{00000000-50D6-4E11-8BB2-B31898A37F00}"/>
            </c:ext>
          </c:extLst>
        </c:ser>
        <c:ser>
          <c:idx val="1"/>
          <c:order val="1"/>
          <c:spPr>
            <a:solidFill>
              <a:srgbClr val="92D050"/>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3-6E08-469E-9905-DA6B134233D5}"/>
              </c:ext>
            </c:extLst>
          </c:dPt>
          <c:dLbls>
            <c:delete val="1"/>
          </c:dLbls>
          <c:val>
            <c:numRef>
              <c:f>Rating!$B$9</c:f>
              <c:numCache>
                <c:formatCode>0.0</c:formatCode>
                <c:ptCount val="1"/>
                <c:pt idx="0">
                  <c:v>1.3734693877551019</c:v>
                </c:pt>
              </c:numCache>
            </c:numRef>
          </c:val>
          <c:extLst>
            <c:ext xmlns:c16="http://schemas.microsoft.com/office/drawing/2014/chart" uri="{C3380CC4-5D6E-409C-BE32-E72D297353CC}">
              <c16:uniqueId val="{00000001-50D6-4E11-8BB2-B31898A37F00}"/>
            </c:ext>
          </c:extLst>
        </c:ser>
        <c:dLbls>
          <c:showLegendKey val="0"/>
          <c:showVal val="1"/>
          <c:showCatName val="0"/>
          <c:showSerName val="0"/>
          <c:showPercent val="0"/>
          <c:showBubbleSize val="0"/>
        </c:dLbls>
        <c:gapWidth val="0"/>
        <c:overlap val="100"/>
        <c:axId val="598368175"/>
        <c:axId val="598312015"/>
      </c:barChart>
      <c:catAx>
        <c:axId val="598368175"/>
        <c:scaling>
          <c:orientation val="minMax"/>
        </c:scaling>
        <c:delete val="1"/>
        <c:axPos val="l"/>
        <c:majorTickMark val="out"/>
        <c:minorTickMark val="none"/>
        <c:tickLblPos val="nextTo"/>
        <c:crossAx val="598312015"/>
        <c:crosses val="autoZero"/>
        <c:auto val="1"/>
        <c:lblAlgn val="ctr"/>
        <c:lblOffset val="100"/>
        <c:noMultiLvlLbl val="0"/>
      </c:catAx>
      <c:valAx>
        <c:axId val="598312015"/>
        <c:scaling>
          <c:orientation val="minMax"/>
          <c:max val="4"/>
          <c:min val="0"/>
        </c:scaling>
        <c:delete val="1"/>
        <c:axPos val="b"/>
        <c:numFmt formatCode="0.0" sourceLinked="1"/>
        <c:majorTickMark val="out"/>
        <c:minorTickMark val="none"/>
        <c:tickLblPos val="nextTo"/>
        <c:crossAx val="598368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841A75"/>
              </a:solidFill>
              <a:ln w="19050">
                <a:noFill/>
              </a:ln>
              <a:effectLst/>
            </c:spPr>
            <c:extLst>
              <c:ext xmlns:c16="http://schemas.microsoft.com/office/drawing/2014/chart" uri="{C3380CC4-5D6E-409C-BE32-E72D297353CC}">
                <c16:uniqueId val="{00000001-99AB-46D3-846E-D41E70627F8E}"/>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99AB-46D3-846E-D41E70627F8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9AB-46D3-846E-D41E70627F8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485126859142614E-2"/>
          <c:y val="0.12496135899679209"/>
          <c:w val="0.79633950510645524"/>
          <c:h val="0.78388547787272178"/>
        </c:manualLayout>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DE66-4936-9E28-EB23F9E86546}"/>
              </c:ext>
            </c:extLst>
          </c:dPt>
          <c:dPt>
            <c:idx val="1"/>
            <c:bubble3D val="0"/>
            <c:spPr>
              <a:solidFill>
                <a:schemeClr val="accent1">
                  <a:lumMod val="75000"/>
                </a:schemeClr>
              </a:solidFill>
              <a:ln w="19050">
                <a:noFill/>
              </a:ln>
              <a:effectLst/>
            </c:spPr>
            <c:extLst>
              <c:ext xmlns:c16="http://schemas.microsoft.com/office/drawing/2014/chart" uri="{C3380CC4-5D6E-409C-BE32-E72D297353CC}">
                <c16:uniqueId val="{00000003-DE66-4936-9E28-EB23F9E8654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DE66-4936-9E28-EB23F9E8654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Edu!Attrition By EDU</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94000">
                <a:schemeClr val="accent6">
                  <a:lumMod val="87000"/>
                </a:schemeClr>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94000">
                <a:schemeClr val="accent6">
                  <a:lumMod val="87000"/>
                </a:schemeClr>
              </a:gs>
              <a:gs pos="100000">
                <a:schemeClr val="accent6">
                  <a:lumMod val="60000"/>
                  <a:lumOff val="40000"/>
                </a:schemeClr>
              </a:gs>
            </a:gsLst>
            <a:lin ang="5400000" scaled="1"/>
          </a:gradFill>
          <a:ln>
            <a:noFill/>
          </a:ln>
          <a:effectLst/>
        </c:spPr>
      </c:pivotFmt>
      <c:pivotFmt>
        <c:idx val="4"/>
        <c:spPr>
          <a:gradFill>
            <a:gsLst>
              <a:gs pos="94000">
                <a:schemeClr val="accent6">
                  <a:lumMod val="87000"/>
                </a:schemeClr>
              </a:gs>
              <a:gs pos="100000">
                <a:schemeClr val="accent6">
                  <a:lumMod val="60000"/>
                  <a:lumOff val="40000"/>
                </a:schemeClr>
              </a:gs>
            </a:gsLst>
            <a:lin ang="5400000" scaled="1"/>
          </a:gradFill>
          <a:ln>
            <a:noFill/>
          </a:ln>
          <a:effectLst/>
        </c:spPr>
      </c:pivotFmt>
      <c:pivotFmt>
        <c:idx val="5"/>
        <c:spPr>
          <a:gradFill>
            <a:gsLst>
              <a:gs pos="94000">
                <a:schemeClr val="accent6">
                  <a:lumMod val="87000"/>
                </a:schemeClr>
              </a:gs>
              <a:gs pos="100000">
                <a:schemeClr val="accent6">
                  <a:lumMod val="60000"/>
                  <a:lumOff val="40000"/>
                </a:schemeClr>
              </a:gs>
            </a:gsLst>
            <a:lin ang="5400000" scaled="1"/>
          </a:gradFill>
          <a:ln>
            <a:noFill/>
          </a:ln>
          <a:effectLst/>
        </c:spPr>
      </c:pivotFmt>
      <c:pivotFmt>
        <c:idx val="6"/>
        <c:spPr>
          <a:gradFill>
            <a:gsLst>
              <a:gs pos="94000">
                <a:schemeClr val="accent6">
                  <a:lumMod val="87000"/>
                </a:schemeClr>
              </a:gs>
              <a:gs pos="100000">
                <a:schemeClr val="accent6">
                  <a:lumMod val="60000"/>
                  <a:lumOff val="40000"/>
                </a:schemeClr>
              </a:gs>
            </a:gsLst>
            <a:lin ang="5400000" scaled="1"/>
          </a:gradFill>
          <a:ln>
            <a:noFill/>
          </a:ln>
          <a:effectLst/>
        </c:spPr>
      </c:pivotFmt>
      <c:pivotFmt>
        <c:idx val="7"/>
        <c:spPr>
          <a:gradFill>
            <a:gsLst>
              <a:gs pos="94000">
                <a:schemeClr val="accent6">
                  <a:lumMod val="87000"/>
                </a:schemeClr>
              </a:gs>
              <a:gs pos="100000">
                <a:schemeClr val="accent6">
                  <a:lumMod val="60000"/>
                  <a:lumOff val="40000"/>
                </a:schemeClr>
              </a:gs>
            </a:gsLst>
            <a:lin ang="5400000" scaled="1"/>
          </a:gradFill>
          <a:ln>
            <a:noFill/>
          </a:ln>
          <a:effectLst/>
        </c:spPr>
      </c:pivotFmt>
    </c:pivotFmts>
    <c:plotArea>
      <c:layout/>
      <c:barChart>
        <c:barDir val="bar"/>
        <c:grouping val="clustered"/>
        <c:varyColors val="1"/>
        <c:ser>
          <c:idx val="0"/>
          <c:order val="0"/>
          <c:tx>
            <c:strRef>
              <c:f>'Attrition By Edu'!$B$3</c:f>
              <c:strCache>
                <c:ptCount val="1"/>
                <c:pt idx="0">
                  <c:v>Total</c:v>
                </c:pt>
              </c:strCache>
            </c:strRef>
          </c:tx>
          <c:spPr>
            <a:gradFill>
              <a:gsLst>
                <a:gs pos="94000">
                  <a:schemeClr val="accent6">
                    <a:lumMod val="87000"/>
                  </a:schemeClr>
                </a:gs>
                <a:gs pos="100000">
                  <a:schemeClr val="accent6">
                    <a:lumMod val="60000"/>
                    <a:lumOff val="40000"/>
                  </a:schemeClr>
                </a:gs>
              </a:gsLst>
              <a:lin ang="5400000" scaled="1"/>
            </a:gradFill>
            <a:ln>
              <a:noFill/>
            </a:ln>
          </c:spPr>
          <c:invertIfNegative val="0"/>
          <c:dPt>
            <c:idx val="0"/>
            <c:invertIfNegative val="0"/>
            <c:bubble3D val="0"/>
            <c:spPr>
              <a:gradFill>
                <a:gsLst>
                  <a:gs pos="94000">
                    <a:schemeClr val="accent6">
                      <a:lumMod val="87000"/>
                    </a:schemeClr>
                  </a:gs>
                  <a:gs pos="100000">
                    <a:schemeClr val="accent6">
                      <a:lumMod val="60000"/>
                      <a:lumOff val="40000"/>
                    </a:schemeClr>
                  </a:gs>
                </a:gsLst>
                <a:lin ang="5400000" scaled="1"/>
              </a:gradFill>
              <a:ln>
                <a:noFill/>
              </a:ln>
              <a:effectLst/>
            </c:spPr>
            <c:extLst>
              <c:ext xmlns:c16="http://schemas.microsoft.com/office/drawing/2014/chart" uri="{C3380CC4-5D6E-409C-BE32-E72D297353CC}">
                <c16:uniqueId val="{00000001-DA7E-48DE-8064-1FBC92FB0A9D}"/>
              </c:ext>
            </c:extLst>
          </c:dPt>
          <c:dPt>
            <c:idx val="1"/>
            <c:invertIfNegative val="0"/>
            <c:bubble3D val="0"/>
            <c:spPr>
              <a:gradFill>
                <a:gsLst>
                  <a:gs pos="94000">
                    <a:schemeClr val="accent6">
                      <a:lumMod val="87000"/>
                    </a:schemeClr>
                  </a:gs>
                  <a:gs pos="100000">
                    <a:schemeClr val="accent6">
                      <a:lumMod val="60000"/>
                      <a:lumOff val="40000"/>
                    </a:schemeClr>
                  </a:gs>
                </a:gsLst>
                <a:lin ang="5400000" scaled="1"/>
              </a:gradFill>
              <a:ln>
                <a:noFill/>
              </a:ln>
              <a:effectLst/>
            </c:spPr>
            <c:extLst>
              <c:ext xmlns:c16="http://schemas.microsoft.com/office/drawing/2014/chart" uri="{C3380CC4-5D6E-409C-BE32-E72D297353CC}">
                <c16:uniqueId val="{00000003-DA7E-48DE-8064-1FBC92FB0A9D}"/>
              </c:ext>
            </c:extLst>
          </c:dPt>
          <c:dPt>
            <c:idx val="2"/>
            <c:invertIfNegative val="0"/>
            <c:bubble3D val="0"/>
            <c:spPr>
              <a:gradFill>
                <a:gsLst>
                  <a:gs pos="94000">
                    <a:schemeClr val="accent6">
                      <a:lumMod val="87000"/>
                    </a:schemeClr>
                  </a:gs>
                  <a:gs pos="100000">
                    <a:schemeClr val="accent6">
                      <a:lumMod val="60000"/>
                      <a:lumOff val="40000"/>
                    </a:schemeClr>
                  </a:gs>
                </a:gsLst>
                <a:lin ang="5400000" scaled="1"/>
              </a:gradFill>
              <a:ln>
                <a:noFill/>
              </a:ln>
              <a:effectLst/>
            </c:spPr>
            <c:extLst>
              <c:ext xmlns:c16="http://schemas.microsoft.com/office/drawing/2014/chart" uri="{C3380CC4-5D6E-409C-BE32-E72D297353CC}">
                <c16:uniqueId val="{00000005-DA7E-48DE-8064-1FBC92FB0A9D}"/>
              </c:ext>
            </c:extLst>
          </c:dPt>
          <c:dPt>
            <c:idx val="3"/>
            <c:invertIfNegative val="0"/>
            <c:bubble3D val="0"/>
            <c:spPr>
              <a:gradFill>
                <a:gsLst>
                  <a:gs pos="94000">
                    <a:schemeClr val="accent6">
                      <a:lumMod val="87000"/>
                    </a:schemeClr>
                  </a:gs>
                  <a:gs pos="100000">
                    <a:schemeClr val="accent6">
                      <a:lumMod val="60000"/>
                      <a:lumOff val="40000"/>
                    </a:schemeClr>
                  </a:gs>
                </a:gsLst>
                <a:lin ang="5400000" scaled="1"/>
              </a:gradFill>
              <a:ln>
                <a:noFill/>
              </a:ln>
              <a:effectLst/>
            </c:spPr>
            <c:extLst>
              <c:ext xmlns:c16="http://schemas.microsoft.com/office/drawing/2014/chart" uri="{C3380CC4-5D6E-409C-BE32-E72D297353CC}">
                <c16:uniqueId val="{00000007-DA7E-48DE-8064-1FBC92FB0A9D}"/>
              </c:ext>
            </c:extLst>
          </c:dPt>
          <c:dPt>
            <c:idx val="4"/>
            <c:invertIfNegative val="0"/>
            <c:bubble3D val="0"/>
            <c:spPr>
              <a:gradFill>
                <a:gsLst>
                  <a:gs pos="94000">
                    <a:schemeClr val="accent6">
                      <a:lumMod val="87000"/>
                    </a:schemeClr>
                  </a:gs>
                  <a:gs pos="100000">
                    <a:schemeClr val="accent6">
                      <a:lumMod val="60000"/>
                      <a:lumOff val="40000"/>
                    </a:schemeClr>
                  </a:gs>
                </a:gsLst>
                <a:lin ang="5400000" scaled="1"/>
              </a:gradFill>
              <a:ln>
                <a:noFill/>
              </a:ln>
              <a:effectLst/>
            </c:spPr>
            <c:extLst>
              <c:ext xmlns:c16="http://schemas.microsoft.com/office/drawing/2014/chart" uri="{C3380CC4-5D6E-409C-BE32-E72D297353CC}">
                <c16:uniqueId val="{00000009-DA7E-48DE-8064-1FBC92FB0A9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Edu'!$A$4:$A$9</c:f>
              <c:strCache>
                <c:ptCount val="5"/>
                <c:pt idx="0">
                  <c:v>Doctoral Degree</c:v>
                </c:pt>
                <c:pt idx="1">
                  <c:v>High School</c:v>
                </c:pt>
                <c:pt idx="2">
                  <c:v>Associates Degree</c:v>
                </c:pt>
                <c:pt idx="3">
                  <c:v>Master's Degree</c:v>
                </c:pt>
                <c:pt idx="4">
                  <c:v>Bachelor's Degree</c:v>
                </c:pt>
              </c:strCache>
            </c:strRef>
          </c:cat>
          <c:val>
            <c:numRef>
              <c:f>'Attrition By Edu'!$B$4:$B$9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600-42D7-8925-FAC9ED7B662D}"/>
            </c:ext>
          </c:extLst>
        </c:ser>
        <c:dLbls>
          <c:dLblPos val="outEnd"/>
          <c:showLegendKey val="0"/>
          <c:showVal val="1"/>
          <c:showCatName val="0"/>
          <c:showSerName val="0"/>
          <c:showPercent val="0"/>
          <c:showBubbleSize val="0"/>
        </c:dLbls>
        <c:gapWidth val="40"/>
        <c:axId val="787153551"/>
        <c:axId val="787172687"/>
      </c:barChart>
      <c:catAx>
        <c:axId val="7871535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crossAx val="787172687"/>
        <c:crosses val="autoZero"/>
        <c:auto val="1"/>
        <c:lblAlgn val="ctr"/>
        <c:lblOffset val="100"/>
        <c:noMultiLvlLbl val="0"/>
      </c:catAx>
      <c:valAx>
        <c:axId val="787172687"/>
        <c:scaling>
          <c:orientation val="minMax"/>
        </c:scaling>
        <c:delete val="1"/>
        <c:axPos val="b"/>
        <c:numFmt formatCode="General" sourceLinked="1"/>
        <c:majorTickMark val="out"/>
        <c:minorTickMark val="none"/>
        <c:tickLblPos val="nextTo"/>
        <c:crossAx val="787153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0033CC"/>
          </a:solidFill>
          <a:ln w="9525">
            <a:solidFill>
              <a:schemeClr val="accent1">
                <a:lumMod val="60000"/>
                <a:lumOff val="40000"/>
              </a:schemeClr>
            </a:solidFill>
          </a:ln>
          <a:effectLst>
            <a:outerShdw blurRad="50800" dist="50800" dir="5400000" sx="1000" sy="1000" algn="ctr" rotWithShape="0">
              <a:srgbClr val="000000">
                <a:alpha val="99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Tahoma" panose="020B0604030504040204" pitchFamily="34" charset="0"/>
                  <a:ea typeface="Tahoma" panose="020B0604030504040204" pitchFamily="34" charset="0"/>
                  <a:cs typeface="Tahoma" panose="020B060403050404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62000">
                <a:schemeClr val="accent1">
                  <a:lumMod val="60000"/>
                  <a:lumOff val="40000"/>
                </a:schemeClr>
              </a:gs>
              <a:gs pos="0">
                <a:schemeClr val="accent1">
                  <a:lumMod val="40000"/>
                  <a:lumOff val="60000"/>
                </a:schemeClr>
              </a:gs>
            </a:gsLst>
            <a:path path="circle">
              <a:fillToRect l="50000" t="-80000" r="50000" b="180000"/>
            </a:path>
            <a:tileRect/>
          </a:gradFill>
          <a:ln w="9525">
            <a:solidFill>
              <a:schemeClr val="accent1">
                <a:lumMod val="60000"/>
                <a:lumOff val="40000"/>
              </a:schemeClr>
            </a:solidFill>
          </a:ln>
          <a:effectLst>
            <a:outerShdw blurRad="50800" dist="50800" dir="5400000" sx="1000" sy="1000" algn="ctr" rotWithShape="0">
              <a:srgbClr val="000000">
                <a:alpha val="99000"/>
              </a:srgbClr>
            </a:outerShdw>
          </a:effectLst>
        </c:spPr>
      </c:pivotFmt>
      <c:pivotFmt>
        <c:idx val="7"/>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w="9525">
            <a:solidFill>
              <a:schemeClr val="accent1">
                <a:lumMod val="60000"/>
                <a:lumOff val="40000"/>
              </a:schemeClr>
            </a:solidFill>
          </a:ln>
          <a:effectLst>
            <a:outerShdw blurRad="50800" dist="50800" dir="5400000" sx="1000" sy="1000" algn="ctr" rotWithShape="0">
              <a:srgbClr val="000000">
                <a:alpha val="99000"/>
              </a:srgbClr>
            </a:outerShdw>
          </a:effectLst>
        </c:spPr>
      </c:pivotFmt>
      <c:pivotFmt>
        <c:idx val="8"/>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w="9525">
            <a:solidFill>
              <a:schemeClr val="accent1">
                <a:lumMod val="60000"/>
                <a:lumOff val="40000"/>
              </a:schemeClr>
            </a:solidFill>
          </a:ln>
          <a:effectLst>
            <a:outerShdw blurRad="50800" dist="50800" dir="5400000" sx="1000" sy="1000" algn="ctr" rotWithShape="0">
              <a:srgbClr val="000000">
                <a:alpha val="99000"/>
              </a:srgbClr>
            </a:outerShdw>
          </a:effectLst>
        </c:spPr>
      </c:pivotFmt>
    </c:pivotFmts>
    <c:plotArea>
      <c:layout/>
      <c:pieChart>
        <c:varyColors val="1"/>
        <c:ser>
          <c:idx val="0"/>
          <c:order val="0"/>
          <c:tx>
            <c:strRef>
              <c:f>'department wise Attrition'!$B$3</c:f>
              <c:strCache>
                <c:ptCount val="1"/>
                <c:pt idx="0">
                  <c:v>Total</c:v>
                </c:pt>
              </c:strCache>
            </c:strRef>
          </c:tx>
          <c:spPr>
            <a:solidFill>
              <a:srgbClr val="0033CC"/>
            </a:solidFill>
            <a:ln w="9525">
              <a:solidFill>
                <a:schemeClr val="accent1">
                  <a:lumMod val="60000"/>
                  <a:lumOff val="40000"/>
                </a:schemeClr>
              </a:solidFill>
            </a:ln>
            <a:effectLst>
              <a:outerShdw blurRad="50800" dist="50800" dir="5400000" sx="1000" sy="1000" algn="ctr" rotWithShape="0">
                <a:srgbClr val="000000">
                  <a:alpha val="99000"/>
                </a:srgbClr>
              </a:outerShdw>
            </a:effectLst>
          </c:spPr>
          <c:dPt>
            <c:idx val="0"/>
            <c:bubble3D val="0"/>
            <c:spPr>
              <a:gradFill flip="none" rotWithShape="1">
                <a:gsLst>
                  <a:gs pos="62000">
                    <a:schemeClr val="accent1">
                      <a:lumMod val="60000"/>
                      <a:lumOff val="40000"/>
                    </a:schemeClr>
                  </a:gs>
                  <a:gs pos="0">
                    <a:schemeClr val="accent1">
                      <a:lumMod val="40000"/>
                      <a:lumOff val="60000"/>
                    </a:schemeClr>
                  </a:gs>
                </a:gsLst>
                <a:path path="circle">
                  <a:fillToRect l="50000" t="-80000" r="50000" b="180000"/>
                </a:path>
                <a:tileRect/>
              </a:gradFill>
              <a:ln w="9525">
                <a:solidFill>
                  <a:schemeClr val="accent1">
                    <a:lumMod val="60000"/>
                    <a:lumOff val="40000"/>
                  </a:schemeClr>
                </a:solidFill>
              </a:ln>
              <a:effectLst>
                <a:outerShdw blurRad="50800" dist="50800" dir="5400000" sx="1000" sy="1000" algn="ctr" rotWithShape="0">
                  <a:srgbClr val="000000">
                    <a:alpha val="99000"/>
                  </a:srgbClr>
                </a:outerShdw>
              </a:effectLst>
            </c:spPr>
            <c:extLst>
              <c:ext xmlns:c16="http://schemas.microsoft.com/office/drawing/2014/chart" uri="{C3380CC4-5D6E-409C-BE32-E72D297353CC}">
                <c16:uniqueId val="{00000001-A852-4EC8-8512-3F26C2141A9A}"/>
              </c:ext>
            </c:extLst>
          </c:dPt>
          <c:dPt>
            <c:idx val="1"/>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w="9525">
                <a:solidFill>
                  <a:schemeClr val="accent1">
                    <a:lumMod val="60000"/>
                    <a:lumOff val="40000"/>
                  </a:schemeClr>
                </a:solidFill>
              </a:ln>
              <a:effectLst>
                <a:outerShdw blurRad="50800" dist="50800" dir="5400000" sx="1000" sy="1000" algn="ctr" rotWithShape="0">
                  <a:srgbClr val="000000">
                    <a:alpha val="99000"/>
                  </a:srgbClr>
                </a:outerShdw>
              </a:effectLst>
            </c:spPr>
            <c:extLst>
              <c:ext xmlns:c16="http://schemas.microsoft.com/office/drawing/2014/chart" uri="{C3380CC4-5D6E-409C-BE32-E72D297353CC}">
                <c16:uniqueId val="{00000003-A852-4EC8-8512-3F26C2141A9A}"/>
              </c:ext>
            </c:extLst>
          </c:dPt>
          <c:dPt>
            <c:idx val="2"/>
            <c:bubble3D val="0"/>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w="9525">
                <a:solidFill>
                  <a:schemeClr val="accent1">
                    <a:lumMod val="60000"/>
                    <a:lumOff val="40000"/>
                  </a:schemeClr>
                </a:solidFill>
              </a:ln>
              <a:effectLst>
                <a:outerShdw blurRad="50800" dist="50800" dir="5400000" sx="1000" sy="1000" algn="ctr" rotWithShape="0">
                  <a:srgbClr val="000000">
                    <a:alpha val="99000"/>
                  </a:srgbClr>
                </a:outerShdw>
              </a:effectLst>
            </c:spPr>
            <c:extLst>
              <c:ext xmlns:c16="http://schemas.microsoft.com/office/drawing/2014/chart" uri="{C3380CC4-5D6E-409C-BE32-E72D297353CC}">
                <c16:uniqueId val="{00000005-A852-4EC8-8512-3F26C2141A9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Tahoma" panose="020B0604030504040204" pitchFamily="34" charset="0"/>
                    <a:ea typeface="Tahoma" panose="020B0604030504040204" pitchFamily="34" charset="0"/>
                    <a:cs typeface="Tahoma" panose="020B0604030504040204" pitchFamily="34"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852-4EC8-8512-3F26C2141A9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 group</c:name>
    <c:fmtId val="7"/>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a:gsLst>
              <a:gs pos="0">
                <a:schemeClr val="accent2"/>
              </a:gs>
              <a:gs pos="100000">
                <a:schemeClr val="accent2">
                  <a:lumMod val="75000"/>
                </a:schemeClr>
              </a:gs>
            </a:gsLst>
            <a:path path="circle">
              <a:fillToRect l="50000" t="-80000" r="50000" b="18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2"/>
                </a:gs>
                <a:gs pos="100000">
                  <a:schemeClr val="accent2">
                    <a:lumMod val="75000"/>
                  </a:schemeClr>
                </a:gs>
              </a:gsLst>
              <a:path path="circle">
                <a:fillToRect l="50000" t="-80000" r="50000" b="18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EF9-4F60-9379-A37633C37031}"/>
            </c:ext>
          </c:extLst>
        </c:ser>
        <c:dLbls>
          <c:dLblPos val="outEnd"/>
          <c:showLegendKey val="0"/>
          <c:showVal val="1"/>
          <c:showCatName val="0"/>
          <c:showSerName val="0"/>
          <c:showPercent val="0"/>
          <c:showBubbleSize val="0"/>
        </c:dLbls>
        <c:gapWidth val="110"/>
        <c:overlap val="-27"/>
        <c:axId val="1476832703"/>
        <c:axId val="1476849759"/>
      </c:barChart>
      <c:catAx>
        <c:axId val="1476832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crossAx val="1476849759"/>
        <c:crosses val="autoZero"/>
        <c:auto val="1"/>
        <c:lblAlgn val="ctr"/>
        <c:lblOffset val="100"/>
        <c:noMultiLvlLbl val="0"/>
      </c:catAx>
      <c:valAx>
        <c:axId val="1476849759"/>
        <c:scaling>
          <c:orientation val="minMax"/>
        </c:scaling>
        <c:delete val="1"/>
        <c:axPos val="l"/>
        <c:numFmt formatCode="General" sourceLinked="1"/>
        <c:majorTickMark val="none"/>
        <c:minorTickMark val="none"/>
        <c:tickLblPos val="nextTo"/>
        <c:crossAx val="147683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E3-4ACC-93CF-B107E99FB5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E3-4ACC-93CF-B107E99FB572}"/>
              </c:ext>
            </c:extLst>
          </c:dPt>
          <c:val>
            <c:numRef>
              <c:f>Rating!$D$8:$D$9</c:f>
              <c:numCache>
                <c:formatCode>General</c:formatCode>
                <c:ptCount val="2"/>
                <c:pt idx="0">
                  <c:v>0.65663265306122454</c:v>
                </c:pt>
                <c:pt idx="1">
                  <c:v>0.34336734693877546</c:v>
                </c:pt>
              </c:numCache>
            </c:numRef>
          </c:val>
          <c:extLst>
            <c:ext xmlns:c16="http://schemas.microsoft.com/office/drawing/2014/chart" uri="{C3380CC4-5D6E-409C-BE32-E72D297353CC}">
              <c16:uniqueId val="{00000000-E251-41BE-8EBD-E61336EC38A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431271758685947E-2"/>
          <c:y val="0.1321027936576421"/>
          <c:w val="0.89693307086614171"/>
          <c:h val="0.79074876057159504"/>
        </c:manualLayout>
      </c:layout>
      <c:barChart>
        <c:barDir val="bar"/>
        <c:grouping val="stacked"/>
        <c:varyColors val="0"/>
        <c:ser>
          <c:idx val="0"/>
          <c:order val="0"/>
          <c:spPr>
            <a:solidFill>
              <a:schemeClr val="accent1"/>
            </a:solidFill>
            <a:ln>
              <a:noFill/>
            </a:ln>
            <a:effectLst/>
          </c:spPr>
          <c:invertIfNegative val="0"/>
          <c:dLbls>
            <c:delete val="1"/>
          </c:dLbls>
          <c:val>
            <c:numRef>
              <c:f>Rating!$B$8</c:f>
              <c:numCache>
                <c:formatCode>0.0</c:formatCode>
                <c:ptCount val="1"/>
                <c:pt idx="0">
                  <c:v>2.6265306122448981</c:v>
                </c:pt>
              </c:numCache>
            </c:numRef>
          </c:val>
          <c:extLst>
            <c:ext xmlns:c16="http://schemas.microsoft.com/office/drawing/2014/chart" uri="{C3380CC4-5D6E-409C-BE32-E72D297353CC}">
              <c16:uniqueId val="{00000000-C1D8-4099-8FEA-CD0D6F2A0482}"/>
            </c:ext>
          </c:extLst>
        </c:ser>
        <c:ser>
          <c:idx val="1"/>
          <c:order val="1"/>
          <c:spPr>
            <a:solidFill>
              <a:schemeClr val="accent2"/>
            </a:solidFill>
            <a:ln>
              <a:noFill/>
            </a:ln>
            <a:effectLst/>
          </c:spPr>
          <c:invertIfNegative val="0"/>
          <c:dLbls>
            <c:delete val="1"/>
          </c:dLbls>
          <c:val>
            <c:numRef>
              <c:f>Rating!$B$9</c:f>
              <c:numCache>
                <c:formatCode>0.0</c:formatCode>
                <c:ptCount val="1"/>
                <c:pt idx="0">
                  <c:v>1.3734693877551019</c:v>
                </c:pt>
              </c:numCache>
            </c:numRef>
          </c:val>
          <c:extLst>
            <c:ext xmlns:c16="http://schemas.microsoft.com/office/drawing/2014/chart" uri="{C3380CC4-5D6E-409C-BE32-E72D297353CC}">
              <c16:uniqueId val="{0000000A-C1D8-4099-8FEA-CD0D6F2A0482}"/>
            </c:ext>
          </c:extLst>
        </c:ser>
        <c:dLbls>
          <c:showLegendKey val="0"/>
          <c:showVal val="1"/>
          <c:showCatName val="0"/>
          <c:showSerName val="0"/>
          <c:showPercent val="0"/>
          <c:showBubbleSize val="0"/>
        </c:dLbls>
        <c:gapWidth val="0"/>
        <c:overlap val="100"/>
        <c:axId val="598368175"/>
        <c:axId val="598312015"/>
      </c:barChart>
      <c:catAx>
        <c:axId val="598368175"/>
        <c:scaling>
          <c:orientation val="minMax"/>
        </c:scaling>
        <c:delete val="1"/>
        <c:axPos val="l"/>
        <c:majorTickMark val="out"/>
        <c:minorTickMark val="none"/>
        <c:tickLblPos val="nextTo"/>
        <c:crossAx val="598312015"/>
        <c:crosses val="autoZero"/>
        <c:auto val="1"/>
        <c:lblAlgn val="ctr"/>
        <c:lblOffset val="100"/>
        <c:noMultiLvlLbl val="0"/>
      </c:catAx>
      <c:valAx>
        <c:axId val="598312015"/>
        <c:scaling>
          <c:orientation val="minMax"/>
          <c:max val="4"/>
          <c:min val="0"/>
        </c:scaling>
        <c:delete val="1"/>
        <c:axPos val="b"/>
        <c:numFmt formatCode="0.0" sourceLinked="1"/>
        <c:majorTickMark val="out"/>
        <c:minorTickMark val="none"/>
        <c:tickLblPos val="nextTo"/>
        <c:crossAx val="598368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C8F-4991-A15E-76A8FDA774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8F-4991-A15E-76A8FDA7746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C4A2-4296-9764-5701AAAE75B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Edu!Attrition By EDU</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Edu'!$A$4:$A$9</c:f>
              <c:strCache>
                <c:ptCount val="5"/>
                <c:pt idx="0">
                  <c:v>Doctoral Degree</c:v>
                </c:pt>
                <c:pt idx="1">
                  <c:v>High School</c:v>
                </c:pt>
                <c:pt idx="2">
                  <c:v>Associates Degree</c:v>
                </c:pt>
                <c:pt idx="3">
                  <c:v>Master's Degree</c:v>
                </c:pt>
                <c:pt idx="4">
                  <c:v>Bachelor's Degree</c:v>
                </c:pt>
              </c:strCache>
            </c:strRef>
          </c:cat>
          <c:val>
            <c:numRef>
              <c:f>'Attrition By Edu'!$B$4:$B$9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4C0-4A17-95D0-CA25B52621C2}"/>
            </c:ext>
          </c:extLst>
        </c:ser>
        <c:dLbls>
          <c:dLblPos val="outEnd"/>
          <c:showLegendKey val="0"/>
          <c:showVal val="1"/>
          <c:showCatName val="0"/>
          <c:showSerName val="0"/>
          <c:showPercent val="0"/>
          <c:showBubbleSize val="0"/>
        </c:dLbls>
        <c:gapWidth val="182"/>
        <c:axId val="787153551"/>
        <c:axId val="787172687"/>
      </c:barChart>
      <c:catAx>
        <c:axId val="7871535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172687"/>
        <c:crosses val="autoZero"/>
        <c:auto val="1"/>
        <c:lblAlgn val="ctr"/>
        <c:lblOffset val="100"/>
        <c:noMultiLvlLbl val="0"/>
      </c:catAx>
      <c:valAx>
        <c:axId val="787172687"/>
        <c:scaling>
          <c:orientation val="minMax"/>
        </c:scaling>
        <c:delete val="1"/>
        <c:axPos val="b"/>
        <c:numFmt formatCode="General" sourceLinked="1"/>
        <c:majorTickMark val="out"/>
        <c:minorTickMark val="none"/>
        <c:tickLblPos val="nextTo"/>
        <c:crossAx val="787153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70-4D63-8A28-1825626A57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70-4D63-8A28-1825626A57A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270-4D63-8A28-1825626A57A9}"/>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5D4-4A10-96B6-D9404CA1BD6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F27-490A-A26B-2E95CFC4CD75}"/>
            </c:ext>
          </c:extLst>
        </c:ser>
        <c:dLbls>
          <c:dLblPos val="outEnd"/>
          <c:showLegendKey val="0"/>
          <c:showVal val="1"/>
          <c:showCatName val="0"/>
          <c:showSerName val="0"/>
          <c:showPercent val="0"/>
          <c:showBubbleSize val="0"/>
        </c:dLbls>
        <c:gapWidth val="219"/>
        <c:overlap val="-27"/>
        <c:axId val="1476832703"/>
        <c:axId val="1476849759"/>
      </c:barChart>
      <c:catAx>
        <c:axId val="1476832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849759"/>
        <c:crosses val="autoZero"/>
        <c:auto val="1"/>
        <c:lblAlgn val="ctr"/>
        <c:lblOffset val="100"/>
        <c:noMultiLvlLbl val="0"/>
      </c:catAx>
      <c:valAx>
        <c:axId val="1476849759"/>
        <c:scaling>
          <c:orientation val="minMax"/>
        </c:scaling>
        <c:delete val="1"/>
        <c:axPos val="l"/>
        <c:numFmt formatCode="General" sourceLinked="1"/>
        <c:majorTickMark val="none"/>
        <c:minorTickMark val="none"/>
        <c:tickLblPos val="nextTo"/>
        <c:crossAx val="147683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E47F4A3A-0489-40AF-8329-C85139DDDEFF}">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FFAA5360-FC4C-445E-8A6E-6F47A75BDBFE}">
          <cx:tx>
            <cx:txData>
              <cx:f>_xlchart.v2.1</cx:f>
              <cx:v>Attrition</cx:v>
            </cx:txData>
          </cx:tx>
          <cx:spPr>
            <a:gradFill>
              <a:gsLst>
                <a:gs pos="0">
                  <a:srgbClr val="4472C4"/>
                </a:gs>
                <a:gs pos="91000">
                  <a:schemeClr val="accent2">
                    <a:lumMod val="50000"/>
                  </a:schemeClr>
                </a:gs>
                <a:gs pos="0">
                  <a:schemeClr val="accent2">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E47F4A3A-0489-40AF-8329-C85139DDDEFF}">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FFAA5360-FC4C-445E-8A6E-6F47A75BDBFE}">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4</xdr:col>
      <xdr:colOff>337628</xdr:colOff>
      <xdr:row>0</xdr:row>
      <xdr:rowOff>144181</xdr:rowOff>
    </xdr:from>
    <xdr:ext cx="13093891" cy="6561419"/>
    <xdr:grpSp>
      <xdr:nvGrpSpPr>
        <xdr:cNvPr id="2" name="Shape 2">
          <a:extLst>
            <a:ext uri="{FF2B5EF4-FFF2-40B4-BE49-F238E27FC236}">
              <a16:creationId xmlns:a16="http://schemas.microsoft.com/office/drawing/2014/main" id="{00000000-0008-0000-0300-000002000000}"/>
            </a:ext>
          </a:extLst>
        </xdr:cNvPr>
        <xdr:cNvGrpSpPr/>
      </xdr:nvGrpSpPr>
      <xdr:grpSpPr>
        <a:xfrm>
          <a:off x="2955782" y="144181"/>
          <a:ext cx="13093891" cy="6561419"/>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41324" y="5199256"/>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513862</xdr:colOff>
      <xdr:row>5</xdr:row>
      <xdr:rowOff>68384</xdr:rowOff>
    </xdr:from>
    <xdr:to>
      <xdr:col>7</xdr:col>
      <xdr:colOff>435708</xdr:colOff>
      <xdr:row>6</xdr:row>
      <xdr:rowOff>146538</xdr:rowOff>
    </xdr:to>
    <xdr:sp macro="" textlink="">
      <xdr:nvSpPr>
        <xdr:cNvPr id="3" name="TextBox 2">
          <a:extLst>
            <a:ext uri="{FF2B5EF4-FFF2-40B4-BE49-F238E27FC236}">
              <a16:creationId xmlns:a16="http://schemas.microsoft.com/office/drawing/2014/main" id="{08788D15-49F3-4340-AF99-60C70AE4412A}"/>
            </a:ext>
          </a:extLst>
        </xdr:cNvPr>
        <xdr:cNvSpPr txBox="1"/>
      </xdr:nvSpPr>
      <xdr:spPr>
        <a:xfrm>
          <a:off x="3139831" y="1006230"/>
          <a:ext cx="1891323" cy="265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829"/>
              </a:solidFill>
              <a:latin typeface="Tahoma" panose="020B0604030504040204" pitchFamily="34" charset="0"/>
              <a:ea typeface="Tahoma" panose="020B0604030504040204" pitchFamily="34" charset="0"/>
              <a:cs typeface="Tahoma" panose="020B0604030504040204" pitchFamily="34" charset="0"/>
            </a:rPr>
            <a:t>Total</a:t>
          </a:r>
          <a:r>
            <a:rPr lang="en-US" sz="1400" b="1" baseline="0">
              <a:solidFill>
                <a:srgbClr val="602829"/>
              </a:solidFill>
              <a:latin typeface="Tahoma" panose="020B0604030504040204" pitchFamily="34" charset="0"/>
              <a:ea typeface="Tahoma" panose="020B0604030504040204" pitchFamily="34" charset="0"/>
              <a:cs typeface="Tahoma" panose="020B0604030504040204" pitchFamily="34" charset="0"/>
            </a:rPr>
            <a:t> Employees</a:t>
          </a:r>
          <a:endParaRPr lang="en-US" sz="1400" b="1">
            <a:solidFill>
              <a:srgbClr val="602829"/>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5</xdr:col>
      <xdr:colOff>176546</xdr:colOff>
      <xdr:row>6</xdr:row>
      <xdr:rowOff>97263</xdr:rowOff>
    </xdr:from>
    <xdr:to>
      <xdr:col>7</xdr:col>
      <xdr:colOff>250371</xdr:colOff>
      <xdr:row>9</xdr:row>
      <xdr:rowOff>43543</xdr:rowOff>
    </xdr:to>
    <xdr:sp macro="" textlink="KPI!A12">
      <xdr:nvSpPr>
        <xdr:cNvPr id="5" name="TextBox 4">
          <a:extLst>
            <a:ext uri="{FF2B5EF4-FFF2-40B4-BE49-F238E27FC236}">
              <a16:creationId xmlns:a16="http://schemas.microsoft.com/office/drawing/2014/main" id="{3B4A7B2C-4D9B-44C9-B748-24EDA0F10014}"/>
            </a:ext>
          </a:extLst>
        </xdr:cNvPr>
        <xdr:cNvSpPr txBox="1"/>
      </xdr:nvSpPr>
      <xdr:spPr>
        <a:xfrm>
          <a:off x="3442260" y="1272920"/>
          <a:ext cx="1380111" cy="534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F9224E-8294-4EF5-A9CF-4DDC42ACFD99}" type="TxLink">
            <a:rPr lang="en-US" sz="2000" b="1" i="0" u="none" strike="noStrike">
              <a:solidFill>
                <a:srgbClr val="000000"/>
              </a:solidFill>
              <a:latin typeface="Tahoma" panose="020B0604030504040204" pitchFamily="34" charset="0"/>
              <a:ea typeface="Tahoma" panose="020B0604030504040204" pitchFamily="34" charset="0"/>
              <a:cs typeface="Tahoma" panose="020B0604030504040204" pitchFamily="34" charset="0"/>
            </a:rPr>
            <a:pPr algn="ctr"/>
            <a:t> 1,470 </a:t>
          </a:fld>
          <a:endParaRPr lang="en-US" sz="20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8</xdr:col>
      <xdr:colOff>541166</xdr:colOff>
      <xdr:row>5</xdr:row>
      <xdr:rowOff>77075</xdr:rowOff>
    </xdr:from>
    <xdr:to>
      <xdr:col>11</xdr:col>
      <xdr:colOff>463012</xdr:colOff>
      <xdr:row>6</xdr:row>
      <xdr:rowOff>155229</xdr:rowOff>
    </xdr:to>
    <xdr:sp macro="" textlink="">
      <xdr:nvSpPr>
        <xdr:cNvPr id="166" name="TextBox 165">
          <a:extLst>
            <a:ext uri="{FF2B5EF4-FFF2-40B4-BE49-F238E27FC236}">
              <a16:creationId xmlns:a16="http://schemas.microsoft.com/office/drawing/2014/main" id="{9845C16F-9C55-4D51-BE78-E36278A724E0}"/>
            </a:ext>
          </a:extLst>
        </xdr:cNvPr>
        <xdr:cNvSpPr txBox="1"/>
      </xdr:nvSpPr>
      <xdr:spPr>
        <a:xfrm>
          <a:off x="5793104" y="1014921"/>
          <a:ext cx="1891323" cy="265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829"/>
              </a:solidFill>
              <a:latin typeface="Tahoma" panose="020B0604030504040204" pitchFamily="34" charset="0"/>
              <a:ea typeface="Tahoma" panose="020B0604030504040204" pitchFamily="34" charset="0"/>
              <a:cs typeface="Tahoma" panose="020B0604030504040204" pitchFamily="34" charset="0"/>
            </a:rPr>
            <a:t>Attrition</a:t>
          </a:r>
        </a:p>
      </xdr:txBody>
    </xdr:sp>
    <xdr:clientData/>
  </xdr:twoCellAnchor>
  <xdr:twoCellAnchor>
    <xdr:from>
      <xdr:col>9</xdr:col>
      <xdr:colOff>337079</xdr:colOff>
      <xdr:row>6</xdr:row>
      <xdr:rowOff>132953</xdr:rowOff>
    </xdr:from>
    <xdr:to>
      <xdr:col>11</xdr:col>
      <xdr:colOff>67684</xdr:colOff>
      <xdr:row>8</xdr:row>
      <xdr:rowOff>110158</xdr:rowOff>
    </xdr:to>
    <xdr:sp macro="" textlink="KPI!C12">
      <xdr:nvSpPr>
        <xdr:cNvPr id="167" name="TextBox 166">
          <a:extLst>
            <a:ext uri="{FF2B5EF4-FFF2-40B4-BE49-F238E27FC236}">
              <a16:creationId xmlns:a16="http://schemas.microsoft.com/office/drawing/2014/main" id="{5AF1CD33-5204-4AEB-9932-203F40966356}"/>
            </a:ext>
          </a:extLst>
        </xdr:cNvPr>
        <xdr:cNvSpPr txBox="1"/>
      </xdr:nvSpPr>
      <xdr:spPr>
        <a:xfrm>
          <a:off x="6249148" y="1315367"/>
          <a:ext cx="1044398" cy="371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61C86D-CF49-4D54-9828-EF986ED748B6}" type="TxLink">
            <a:rPr lang="en-US" sz="1800" b="1" i="0" u="none" strike="noStrike">
              <a:solidFill>
                <a:srgbClr val="002060"/>
              </a:solidFill>
              <a:latin typeface="Tahoma" panose="020B0604030504040204" pitchFamily="34" charset="0"/>
              <a:ea typeface="Tahoma" panose="020B0604030504040204" pitchFamily="34" charset="0"/>
              <a:cs typeface="Tahoma" panose="020B0604030504040204" pitchFamily="34" charset="0"/>
            </a:rPr>
            <a:pPr algn="ctr"/>
            <a:t>237</a:t>
          </a:fld>
          <a:endParaRPr lang="en-US" sz="1800" b="1">
            <a:solidFill>
              <a:srgbClr val="002060"/>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12</xdr:col>
      <xdr:colOff>245663</xdr:colOff>
      <xdr:row>5</xdr:row>
      <xdr:rowOff>52215</xdr:rowOff>
    </xdr:from>
    <xdr:to>
      <xdr:col>15</xdr:col>
      <xdr:colOff>394138</xdr:colOff>
      <xdr:row>6</xdr:row>
      <xdr:rowOff>157655</xdr:rowOff>
    </xdr:to>
    <xdr:sp macro="" textlink="">
      <xdr:nvSpPr>
        <xdr:cNvPr id="228" name="TextBox 227">
          <a:extLst>
            <a:ext uri="{FF2B5EF4-FFF2-40B4-BE49-F238E27FC236}">
              <a16:creationId xmlns:a16="http://schemas.microsoft.com/office/drawing/2014/main" id="{2E22A1C0-75C6-4B76-8DF1-6B6B3271D116}"/>
            </a:ext>
          </a:extLst>
        </xdr:cNvPr>
        <xdr:cNvSpPr txBox="1"/>
      </xdr:nvSpPr>
      <xdr:spPr>
        <a:xfrm>
          <a:off x="8128422" y="1037560"/>
          <a:ext cx="2119164" cy="30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829"/>
              </a:solidFill>
              <a:latin typeface="Tahoma" panose="020B0604030504040204" pitchFamily="34" charset="0"/>
              <a:ea typeface="Tahoma" panose="020B0604030504040204" pitchFamily="34" charset="0"/>
              <a:cs typeface="Tahoma" panose="020B0604030504040204" pitchFamily="34" charset="0"/>
            </a:rPr>
            <a:t>Active</a:t>
          </a:r>
          <a:r>
            <a:rPr lang="en-US" sz="1400" b="1" baseline="0">
              <a:solidFill>
                <a:srgbClr val="602829"/>
              </a:solidFill>
              <a:latin typeface="Tahoma" panose="020B0604030504040204" pitchFamily="34" charset="0"/>
              <a:ea typeface="Tahoma" panose="020B0604030504040204" pitchFamily="34" charset="0"/>
              <a:cs typeface="Tahoma" panose="020B0604030504040204" pitchFamily="34" charset="0"/>
            </a:rPr>
            <a:t> Employees</a:t>
          </a:r>
          <a:endParaRPr lang="en-US" sz="1400" b="1">
            <a:solidFill>
              <a:srgbClr val="602829"/>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13</xdr:col>
      <xdr:colOff>376493</xdr:colOff>
      <xdr:row>6</xdr:row>
      <xdr:rowOff>146092</xdr:rowOff>
    </xdr:from>
    <xdr:to>
      <xdr:col>15</xdr:col>
      <xdr:colOff>107098</xdr:colOff>
      <xdr:row>8</xdr:row>
      <xdr:rowOff>123297</xdr:rowOff>
    </xdr:to>
    <xdr:sp macro="" textlink="KPI!D12">
      <xdr:nvSpPr>
        <xdr:cNvPr id="229" name="TextBox 228">
          <a:extLst>
            <a:ext uri="{FF2B5EF4-FFF2-40B4-BE49-F238E27FC236}">
              <a16:creationId xmlns:a16="http://schemas.microsoft.com/office/drawing/2014/main" id="{5C375727-7058-4315-A2AE-F0D46386594F}"/>
            </a:ext>
          </a:extLst>
        </xdr:cNvPr>
        <xdr:cNvSpPr txBox="1"/>
      </xdr:nvSpPr>
      <xdr:spPr>
        <a:xfrm>
          <a:off x="8916148" y="1328506"/>
          <a:ext cx="1044398" cy="371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C7544E-7D3D-4810-9C71-7DFF1A6B3840}" type="TxLink">
            <a:rPr lang="en-US" sz="1800" b="1" i="0" u="none" strike="noStrike">
              <a:solidFill>
                <a:srgbClr val="000000"/>
              </a:solidFill>
              <a:latin typeface="Tahoma" panose="020B0604030504040204" pitchFamily="34" charset="0"/>
              <a:ea typeface="Tahoma" panose="020B0604030504040204" pitchFamily="34" charset="0"/>
              <a:cs typeface="Tahoma" panose="020B0604030504040204" pitchFamily="34" charset="0"/>
            </a:rPr>
            <a:pPr algn="ctr"/>
            <a:t>1233</a:t>
          </a:fld>
          <a:endParaRPr lang="en-US" sz="1800" b="1">
            <a:solidFill>
              <a:srgbClr val="002060"/>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15</xdr:col>
      <xdr:colOff>578069</xdr:colOff>
      <xdr:row>4</xdr:row>
      <xdr:rowOff>183932</xdr:rowOff>
    </xdr:from>
    <xdr:to>
      <xdr:col>19</xdr:col>
      <xdr:colOff>433552</xdr:colOff>
      <xdr:row>7</xdr:row>
      <xdr:rowOff>39415</xdr:rowOff>
    </xdr:to>
    <xdr:sp macro="" textlink="">
      <xdr:nvSpPr>
        <xdr:cNvPr id="261" name="TextBox 260">
          <a:extLst>
            <a:ext uri="{FF2B5EF4-FFF2-40B4-BE49-F238E27FC236}">
              <a16:creationId xmlns:a16="http://schemas.microsoft.com/office/drawing/2014/main" id="{93BA4FE5-B272-401B-BCD2-1687BA8E74AE}"/>
            </a:ext>
          </a:extLst>
        </xdr:cNvPr>
        <xdr:cNvSpPr txBox="1"/>
      </xdr:nvSpPr>
      <xdr:spPr>
        <a:xfrm>
          <a:off x="10431517" y="972208"/>
          <a:ext cx="2483069" cy="446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829"/>
              </a:solidFill>
              <a:latin typeface="Tahoma" panose="020B0604030504040204" pitchFamily="34" charset="0"/>
              <a:ea typeface="Tahoma" panose="020B0604030504040204" pitchFamily="34" charset="0"/>
              <a:cs typeface="Tahoma" panose="020B0604030504040204" pitchFamily="34" charset="0"/>
            </a:rPr>
            <a:t>Attrition</a:t>
          </a:r>
          <a:r>
            <a:rPr lang="en-US" sz="1400" b="1" baseline="0">
              <a:solidFill>
                <a:srgbClr val="602829"/>
              </a:solidFill>
              <a:latin typeface="Tahoma" panose="020B0604030504040204" pitchFamily="34" charset="0"/>
              <a:ea typeface="Tahoma" panose="020B0604030504040204" pitchFamily="34" charset="0"/>
              <a:cs typeface="Tahoma" panose="020B0604030504040204" pitchFamily="34" charset="0"/>
            </a:rPr>
            <a:t> Rate</a:t>
          </a:r>
          <a:endParaRPr lang="en-US" sz="1400" b="1">
            <a:solidFill>
              <a:srgbClr val="602829"/>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20</xdr:col>
      <xdr:colOff>26275</xdr:colOff>
      <xdr:row>4</xdr:row>
      <xdr:rowOff>183932</xdr:rowOff>
    </xdr:from>
    <xdr:to>
      <xdr:col>23</xdr:col>
      <xdr:colOff>105102</xdr:colOff>
      <xdr:row>7</xdr:row>
      <xdr:rowOff>13139</xdr:rowOff>
    </xdr:to>
    <xdr:sp macro="" textlink="">
      <xdr:nvSpPr>
        <xdr:cNvPr id="325" name="TextBox 324">
          <a:extLst>
            <a:ext uri="{FF2B5EF4-FFF2-40B4-BE49-F238E27FC236}">
              <a16:creationId xmlns:a16="http://schemas.microsoft.com/office/drawing/2014/main" id="{E2BFF289-313B-4D4A-8B50-52BC23BB4AA0}"/>
            </a:ext>
          </a:extLst>
        </xdr:cNvPr>
        <xdr:cNvSpPr txBox="1"/>
      </xdr:nvSpPr>
      <xdr:spPr>
        <a:xfrm>
          <a:off x="13164206" y="972208"/>
          <a:ext cx="2049517" cy="420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829"/>
              </a:solidFill>
              <a:latin typeface="Tahoma" panose="020B0604030504040204" pitchFamily="34" charset="0"/>
              <a:ea typeface="Tahoma" panose="020B0604030504040204" pitchFamily="34" charset="0"/>
              <a:cs typeface="Tahoma" panose="020B0604030504040204" pitchFamily="34" charset="0"/>
            </a:rPr>
            <a:t>Average</a:t>
          </a:r>
          <a:r>
            <a:rPr lang="en-US" sz="1400" b="1" baseline="0">
              <a:solidFill>
                <a:srgbClr val="602829"/>
              </a:solidFill>
              <a:latin typeface="Tahoma" panose="020B0604030504040204" pitchFamily="34" charset="0"/>
              <a:ea typeface="Tahoma" panose="020B0604030504040204" pitchFamily="34" charset="0"/>
              <a:cs typeface="Tahoma" panose="020B0604030504040204" pitchFamily="34" charset="0"/>
            </a:rPr>
            <a:t> Age</a:t>
          </a:r>
          <a:endParaRPr lang="en-US" sz="1400" b="1">
            <a:solidFill>
              <a:srgbClr val="602829"/>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20</xdr:col>
      <xdr:colOff>494734</xdr:colOff>
      <xdr:row>6</xdr:row>
      <xdr:rowOff>146092</xdr:rowOff>
    </xdr:from>
    <xdr:to>
      <xdr:col>22</xdr:col>
      <xdr:colOff>225339</xdr:colOff>
      <xdr:row>8</xdr:row>
      <xdr:rowOff>123297</xdr:rowOff>
    </xdr:to>
    <xdr:sp macro="" textlink="KPI!E12">
      <xdr:nvSpPr>
        <xdr:cNvPr id="326" name="TextBox 325">
          <a:extLst>
            <a:ext uri="{FF2B5EF4-FFF2-40B4-BE49-F238E27FC236}">
              <a16:creationId xmlns:a16="http://schemas.microsoft.com/office/drawing/2014/main" id="{DB156039-55E0-41E0-A1EC-4A6068DAAED1}"/>
            </a:ext>
          </a:extLst>
        </xdr:cNvPr>
        <xdr:cNvSpPr txBox="1"/>
      </xdr:nvSpPr>
      <xdr:spPr>
        <a:xfrm>
          <a:off x="13632665" y="1328506"/>
          <a:ext cx="1044398" cy="371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2BE74DE-C0CE-4805-84DD-786DDC4B5816}" type="TxLink">
            <a:rPr lang="en-US" sz="1800" b="1" i="0" u="none" strike="noStrike">
              <a:solidFill>
                <a:srgbClr val="000000"/>
              </a:solidFill>
              <a:latin typeface="Tahoma" panose="020B0604030504040204" pitchFamily="34" charset="0"/>
              <a:ea typeface="Tahoma" panose="020B0604030504040204" pitchFamily="34" charset="0"/>
              <a:cs typeface="Tahoma" panose="020B0604030504040204" pitchFamily="34" charset="0"/>
            </a:rPr>
            <a:pPr algn="ctr"/>
            <a:t>37</a:t>
          </a:fld>
          <a:endParaRPr lang="en-US" sz="1800" b="1">
            <a:solidFill>
              <a:srgbClr val="002060"/>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17</xdr:col>
      <xdr:colOff>140011</xdr:colOff>
      <xdr:row>6</xdr:row>
      <xdr:rowOff>119814</xdr:rowOff>
    </xdr:from>
    <xdr:to>
      <xdr:col>19</xdr:col>
      <xdr:colOff>46892</xdr:colOff>
      <xdr:row>8</xdr:row>
      <xdr:rowOff>117230</xdr:rowOff>
    </xdr:to>
    <xdr:sp macro="" textlink="KPI!B12">
      <xdr:nvSpPr>
        <xdr:cNvPr id="327" name="TextBox 326">
          <a:extLst>
            <a:ext uri="{FF2B5EF4-FFF2-40B4-BE49-F238E27FC236}">
              <a16:creationId xmlns:a16="http://schemas.microsoft.com/office/drawing/2014/main" id="{61B3335A-7049-4F89-A602-C2E54113AB89}"/>
            </a:ext>
          </a:extLst>
        </xdr:cNvPr>
        <xdr:cNvSpPr txBox="1"/>
      </xdr:nvSpPr>
      <xdr:spPr>
        <a:xfrm>
          <a:off x="11300380" y="1245229"/>
          <a:ext cx="1219866" cy="372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402D42-8AFD-4FC6-BCD2-AAD46E9A72AF}" type="TxLink">
            <a:rPr lang="en-US" sz="1800" b="1" i="0" u="none" strike="noStrike">
              <a:solidFill>
                <a:srgbClr val="000000"/>
              </a:solidFill>
              <a:latin typeface="Tahoma" panose="020B0604030504040204" pitchFamily="34" charset="0"/>
              <a:ea typeface="Tahoma" panose="020B0604030504040204" pitchFamily="34" charset="0"/>
              <a:cs typeface="Tahoma" panose="020B0604030504040204" pitchFamily="34" charset="0"/>
            </a:rPr>
            <a:pPr algn="ctr"/>
            <a:t>16.12%</a:t>
          </a:fld>
          <a:endParaRPr lang="en-US" sz="1800" b="1">
            <a:solidFill>
              <a:srgbClr val="002060"/>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oneCellAnchor>
    <xdr:from>
      <xdr:col>7</xdr:col>
      <xdr:colOff>433755</xdr:colOff>
      <xdr:row>5</xdr:row>
      <xdr:rowOff>117231</xdr:rowOff>
    </xdr:from>
    <xdr:ext cx="333375" cy="314325"/>
    <xdr:pic>
      <xdr:nvPicPr>
        <xdr:cNvPr id="329" name="image4.png">
          <a:extLst>
            <a:ext uri="{FF2B5EF4-FFF2-40B4-BE49-F238E27FC236}">
              <a16:creationId xmlns:a16="http://schemas.microsoft.com/office/drawing/2014/main" id="{0E8DF1D7-F3E4-497C-AFC5-1D09A638490E}"/>
            </a:ext>
          </a:extLst>
        </xdr:cNvPr>
        <xdr:cNvPicPr preferRelativeResize="0"/>
      </xdr:nvPicPr>
      <xdr:blipFill>
        <a:blip xmlns:r="http://schemas.openxmlformats.org/officeDocument/2006/relationships" r:embed="rId1" cstate="print"/>
        <a:stretch>
          <a:fillRect/>
        </a:stretch>
      </xdr:blipFill>
      <xdr:spPr>
        <a:xfrm>
          <a:off x="5029201" y="1055077"/>
          <a:ext cx="333375" cy="314325"/>
        </a:xfrm>
        <a:prstGeom prst="rect">
          <a:avLst/>
        </a:prstGeom>
        <a:noFill/>
      </xdr:spPr>
    </xdr:pic>
    <xdr:clientData fLocksWithSheet="0"/>
  </xdr:oneCellAnchor>
  <xdr:oneCellAnchor>
    <xdr:from>
      <xdr:col>15</xdr:col>
      <xdr:colOff>437660</xdr:colOff>
      <xdr:row>5</xdr:row>
      <xdr:rowOff>149274</xdr:rowOff>
    </xdr:from>
    <xdr:ext cx="316523" cy="257908"/>
    <xdr:pic>
      <xdr:nvPicPr>
        <xdr:cNvPr id="331" name="image5.png">
          <a:extLst>
            <a:ext uri="{FF2B5EF4-FFF2-40B4-BE49-F238E27FC236}">
              <a16:creationId xmlns:a16="http://schemas.microsoft.com/office/drawing/2014/main" id="{732E65C7-2056-4248-A343-207405466804}"/>
            </a:ext>
          </a:extLst>
        </xdr:cNvPr>
        <xdr:cNvPicPr preferRelativeResize="0"/>
      </xdr:nvPicPr>
      <xdr:blipFill>
        <a:blip xmlns:r="http://schemas.openxmlformats.org/officeDocument/2006/relationships" r:embed="rId2" cstate="print"/>
        <a:stretch>
          <a:fillRect/>
        </a:stretch>
      </xdr:blipFill>
      <xdr:spPr>
        <a:xfrm>
          <a:off x="10343660" y="1114474"/>
          <a:ext cx="316523" cy="257908"/>
        </a:xfrm>
        <a:prstGeom prst="rect">
          <a:avLst/>
        </a:prstGeom>
        <a:noFill/>
      </xdr:spPr>
    </xdr:pic>
    <xdr:clientData fLocksWithSheet="0"/>
  </xdr:oneCellAnchor>
  <xdr:oneCellAnchor>
    <xdr:from>
      <xdr:col>23</xdr:col>
      <xdr:colOff>255563</xdr:colOff>
      <xdr:row>5</xdr:row>
      <xdr:rowOff>100037</xdr:rowOff>
    </xdr:from>
    <xdr:ext cx="339969" cy="293078"/>
    <xdr:pic>
      <xdr:nvPicPr>
        <xdr:cNvPr id="333" name="image6.png">
          <a:extLst>
            <a:ext uri="{FF2B5EF4-FFF2-40B4-BE49-F238E27FC236}">
              <a16:creationId xmlns:a16="http://schemas.microsoft.com/office/drawing/2014/main" id="{CCB0FD36-9A19-4B9B-9A1E-C7871E747A88}"/>
            </a:ext>
          </a:extLst>
        </xdr:cNvPr>
        <xdr:cNvPicPr preferRelativeResize="0"/>
      </xdr:nvPicPr>
      <xdr:blipFill>
        <a:blip xmlns:r="http://schemas.openxmlformats.org/officeDocument/2006/relationships" r:embed="rId3" cstate="print"/>
        <a:stretch>
          <a:fillRect/>
        </a:stretch>
      </xdr:blipFill>
      <xdr:spPr>
        <a:xfrm>
          <a:off x="15444763" y="1065237"/>
          <a:ext cx="339969" cy="293078"/>
        </a:xfrm>
        <a:prstGeom prst="rect">
          <a:avLst/>
        </a:prstGeom>
        <a:noFill/>
      </xdr:spPr>
    </xdr:pic>
    <xdr:clientData fLocksWithSheet="0"/>
  </xdr:oneCellAnchor>
  <xdr:oneCellAnchor>
    <xdr:from>
      <xdr:col>19</xdr:col>
      <xdr:colOff>58617</xdr:colOff>
      <xdr:row>5</xdr:row>
      <xdr:rowOff>152400</xdr:rowOff>
    </xdr:from>
    <xdr:ext cx="375138" cy="246185"/>
    <xdr:pic>
      <xdr:nvPicPr>
        <xdr:cNvPr id="335" name="image2.png">
          <a:extLst>
            <a:ext uri="{FF2B5EF4-FFF2-40B4-BE49-F238E27FC236}">
              <a16:creationId xmlns:a16="http://schemas.microsoft.com/office/drawing/2014/main" id="{CA8E6A82-50E8-4C53-9E97-7D0CE27FA52A}"/>
            </a:ext>
          </a:extLst>
        </xdr:cNvPr>
        <xdr:cNvPicPr preferRelativeResize="0"/>
      </xdr:nvPicPr>
      <xdr:blipFill>
        <a:blip xmlns:r="http://schemas.openxmlformats.org/officeDocument/2006/relationships" r:embed="rId4" cstate="print"/>
        <a:stretch>
          <a:fillRect/>
        </a:stretch>
      </xdr:blipFill>
      <xdr:spPr>
        <a:xfrm>
          <a:off x="12531971" y="1090246"/>
          <a:ext cx="375138" cy="246185"/>
        </a:xfrm>
        <a:prstGeom prst="rect">
          <a:avLst/>
        </a:prstGeom>
        <a:noFill/>
      </xdr:spPr>
    </xdr:pic>
    <xdr:clientData fLocksWithSheet="0"/>
  </xdr:oneCellAnchor>
  <xdr:oneCellAnchor>
    <xdr:from>
      <xdr:col>11</xdr:col>
      <xdr:colOff>152400</xdr:colOff>
      <xdr:row>5</xdr:row>
      <xdr:rowOff>58616</xdr:rowOff>
    </xdr:from>
    <xdr:ext cx="562708" cy="386861"/>
    <xdr:pic>
      <xdr:nvPicPr>
        <xdr:cNvPr id="337" name="image7.png">
          <a:extLst>
            <a:ext uri="{FF2B5EF4-FFF2-40B4-BE49-F238E27FC236}">
              <a16:creationId xmlns:a16="http://schemas.microsoft.com/office/drawing/2014/main" id="{60F245CD-8D5B-4C13-8276-8649C4755902}"/>
            </a:ext>
          </a:extLst>
        </xdr:cNvPr>
        <xdr:cNvPicPr preferRelativeResize="0"/>
      </xdr:nvPicPr>
      <xdr:blipFill>
        <a:blip xmlns:r="http://schemas.openxmlformats.org/officeDocument/2006/relationships" r:embed="rId5" cstate="print"/>
        <a:stretch>
          <a:fillRect/>
        </a:stretch>
      </xdr:blipFill>
      <xdr:spPr>
        <a:xfrm>
          <a:off x="7373815" y="996462"/>
          <a:ext cx="562708" cy="386861"/>
        </a:xfrm>
        <a:prstGeom prst="rect">
          <a:avLst/>
        </a:prstGeom>
        <a:noFill/>
      </xdr:spPr>
    </xdr:pic>
    <xdr:clientData fLocksWithSheet="0"/>
  </xdr:oneCellAnchor>
  <xdr:twoCellAnchor>
    <xdr:from>
      <xdr:col>6</xdr:col>
      <xdr:colOff>128954</xdr:colOff>
      <xdr:row>1</xdr:row>
      <xdr:rowOff>23447</xdr:rowOff>
    </xdr:from>
    <xdr:to>
      <xdr:col>15</xdr:col>
      <xdr:colOff>375139</xdr:colOff>
      <xdr:row>4</xdr:row>
      <xdr:rowOff>82062</xdr:rowOff>
    </xdr:to>
    <xdr:sp macro="" textlink="">
      <xdr:nvSpPr>
        <xdr:cNvPr id="6" name="TextBox 5">
          <a:extLst>
            <a:ext uri="{FF2B5EF4-FFF2-40B4-BE49-F238E27FC236}">
              <a16:creationId xmlns:a16="http://schemas.microsoft.com/office/drawing/2014/main" id="{D61F6A12-100A-4F2F-BE82-6A090ED7B45E}"/>
            </a:ext>
          </a:extLst>
        </xdr:cNvPr>
        <xdr:cNvSpPr txBox="1"/>
      </xdr:nvSpPr>
      <xdr:spPr>
        <a:xfrm>
          <a:off x="4067908" y="211016"/>
          <a:ext cx="6154616" cy="621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rgbClr val="002060"/>
              </a:solidFill>
              <a:latin typeface="Tahoma" panose="020B0604030504040204" pitchFamily="34" charset="0"/>
              <a:ea typeface="Tahoma" panose="020B0604030504040204" pitchFamily="34" charset="0"/>
              <a:cs typeface="Tahoma" panose="020B0604030504040204" pitchFamily="34" charset="0"/>
            </a:rPr>
            <a:t>HR ANALYTICS</a:t>
          </a:r>
          <a:r>
            <a:rPr lang="en-US" sz="3200" b="1" baseline="0">
              <a:solidFill>
                <a:srgbClr val="002060"/>
              </a:solidFill>
              <a:latin typeface="Tahoma" panose="020B0604030504040204" pitchFamily="34" charset="0"/>
              <a:ea typeface="Tahoma" panose="020B0604030504040204" pitchFamily="34" charset="0"/>
              <a:cs typeface="Tahoma" panose="020B0604030504040204" pitchFamily="34" charset="0"/>
            </a:rPr>
            <a:t> DASHBOARD</a:t>
          </a:r>
          <a:endParaRPr lang="en-US" sz="3200" b="1">
            <a:solidFill>
              <a:srgbClr val="002060"/>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oneCellAnchor>
    <xdr:from>
      <xdr:col>4</xdr:col>
      <xdr:colOff>609600</xdr:colOff>
      <xdr:row>1</xdr:row>
      <xdr:rowOff>105508</xdr:rowOff>
    </xdr:from>
    <xdr:ext cx="542925" cy="523875"/>
    <xdr:pic>
      <xdr:nvPicPr>
        <xdr:cNvPr id="339" name="image1.png">
          <a:extLst>
            <a:ext uri="{FF2B5EF4-FFF2-40B4-BE49-F238E27FC236}">
              <a16:creationId xmlns:a16="http://schemas.microsoft.com/office/drawing/2014/main" id="{C478BDD9-1F03-4C30-B6C8-619617230535}"/>
            </a:ext>
          </a:extLst>
        </xdr:cNvPr>
        <xdr:cNvPicPr preferRelativeResize="0"/>
      </xdr:nvPicPr>
      <xdr:blipFill>
        <a:blip xmlns:r="http://schemas.openxmlformats.org/officeDocument/2006/relationships" r:embed="rId6" cstate="print"/>
        <a:stretch>
          <a:fillRect/>
        </a:stretch>
      </xdr:blipFill>
      <xdr:spPr>
        <a:xfrm>
          <a:off x="3235569" y="293077"/>
          <a:ext cx="542925" cy="523875"/>
        </a:xfrm>
        <a:prstGeom prst="rect">
          <a:avLst/>
        </a:prstGeom>
        <a:noFill/>
      </xdr:spPr>
    </xdr:pic>
    <xdr:clientData fLocksWithSheet="0"/>
  </xdr:oneCellAnchor>
  <xdr:oneCellAnchor>
    <xdr:from>
      <xdr:col>16</xdr:col>
      <xdr:colOff>264159</xdr:colOff>
      <xdr:row>1</xdr:row>
      <xdr:rowOff>68775</xdr:rowOff>
    </xdr:from>
    <xdr:ext cx="597878" cy="586154"/>
    <xdr:pic>
      <xdr:nvPicPr>
        <xdr:cNvPr id="341" name="image3.png">
          <a:extLst>
            <a:ext uri="{FF2B5EF4-FFF2-40B4-BE49-F238E27FC236}">
              <a16:creationId xmlns:a16="http://schemas.microsoft.com/office/drawing/2014/main" id="{007613BA-BB59-4385-A43F-A03AA7ACB651}"/>
            </a:ext>
          </a:extLst>
        </xdr:cNvPr>
        <xdr:cNvPicPr preferRelativeResize="0"/>
      </xdr:nvPicPr>
      <xdr:blipFill>
        <a:blip xmlns:r="http://schemas.openxmlformats.org/officeDocument/2006/relationships" r:embed="rId7" cstate="print"/>
        <a:stretch>
          <a:fillRect/>
        </a:stretch>
      </xdr:blipFill>
      <xdr:spPr>
        <a:xfrm>
          <a:off x="10830559" y="261815"/>
          <a:ext cx="597878" cy="586154"/>
        </a:xfrm>
        <a:prstGeom prst="rect">
          <a:avLst/>
        </a:prstGeom>
        <a:noFill/>
      </xdr:spPr>
    </xdr:pic>
    <xdr:clientData fLocksWithSheet="0"/>
  </xdr:oneCellAnchor>
  <xdr:twoCellAnchor>
    <xdr:from>
      <xdr:col>17</xdr:col>
      <xdr:colOff>233681</xdr:colOff>
      <xdr:row>0</xdr:row>
      <xdr:rowOff>101600</xdr:rowOff>
    </xdr:from>
    <xdr:to>
      <xdr:col>19</xdr:col>
      <xdr:colOff>284481</xdr:colOff>
      <xdr:row>5</xdr:row>
      <xdr:rowOff>11724</xdr:rowOff>
    </xdr:to>
    <xdr:sp macro="" textlink="">
      <xdr:nvSpPr>
        <xdr:cNvPr id="7" name="TextBox 6">
          <a:extLst>
            <a:ext uri="{FF2B5EF4-FFF2-40B4-BE49-F238E27FC236}">
              <a16:creationId xmlns:a16="http://schemas.microsoft.com/office/drawing/2014/main" id="{472967F3-5497-422D-A283-D0056706A453}"/>
            </a:ext>
          </a:extLst>
        </xdr:cNvPr>
        <xdr:cNvSpPr txBox="1"/>
      </xdr:nvSpPr>
      <xdr:spPr>
        <a:xfrm>
          <a:off x="11460481" y="101600"/>
          <a:ext cx="1371600" cy="87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602829"/>
              </a:solidFill>
              <a:latin typeface="Tahoma" panose="020B0604030504040204" pitchFamily="34" charset="0"/>
              <a:ea typeface="Tahoma" panose="020B0604030504040204" pitchFamily="34" charset="0"/>
              <a:cs typeface="Tahoma" panose="020B0604030504040204" pitchFamily="34" charset="0"/>
            </a:rPr>
            <a:t>JOB</a:t>
          </a:r>
          <a:r>
            <a:rPr lang="en-US" sz="1200" b="1" baseline="0">
              <a:solidFill>
                <a:srgbClr val="602829"/>
              </a:solidFill>
              <a:latin typeface="Tahoma" panose="020B0604030504040204" pitchFamily="34" charset="0"/>
              <a:ea typeface="Tahoma" panose="020B0604030504040204" pitchFamily="34" charset="0"/>
              <a:cs typeface="Tahoma" panose="020B0604030504040204" pitchFamily="34" charset="0"/>
            </a:rPr>
            <a:t> </a:t>
          </a:r>
          <a:r>
            <a:rPr lang="en-US" sz="1200" b="1">
              <a:solidFill>
                <a:srgbClr val="602829"/>
              </a:solidFill>
              <a:latin typeface="Tahoma" panose="020B0604030504040204" pitchFamily="34" charset="0"/>
              <a:ea typeface="Tahoma" panose="020B0604030504040204" pitchFamily="34" charset="0"/>
              <a:cs typeface="Tahoma" panose="020B0604030504040204" pitchFamily="34" charset="0"/>
            </a:rPr>
            <a:t>SATISFACTION</a:t>
          </a:r>
          <a:r>
            <a:rPr lang="en-US" sz="1200" b="1" baseline="0">
              <a:solidFill>
                <a:srgbClr val="602829"/>
              </a:solidFill>
              <a:latin typeface="Tahoma" panose="020B0604030504040204" pitchFamily="34" charset="0"/>
              <a:ea typeface="Tahoma" panose="020B0604030504040204" pitchFamily="34" charset="0"/>
              <a:cs typeface="Tahoma" panose="020B0604030504040204" pitchFamily="34" charset="0"/>
            </a:rPr>
            <a:t> RATING</a:t>
          </a:r>
          <a:endParaRPr lang="en-US" sz="1200" b="1">
            <a:solidFill>
              <a:srgbClr val="602829"/>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19</xdr:col>
      <xdr:colOff>58617</xdr:colOff>
      <xdr:row>0</xdr:row>
      <xdr:rowOff>152398</xdr:rowOff>
    </xdr:from>
    <xdr:to>
      <xdr:col>21</xdr:col>
      <xdr:colOff>281355</xdr:colOff>
      <xdr:row>5</xdr:row>
      <xdr:rowOff>70337</xdr:rowOff>
    </xdr:to>
    <xdr:graphicFrame macro="">
      <xdr:nvGraphicFramePr>
        <xdr:cNvPr id="343" name="Chart 342">
          <a:extLst>
            <a:ext uri="{FF2B5EF4-FFF2-40B4-BE49-F238E27FC236}">
              <a16:creationId xmlns:a16="http://schemas.microsoft.com/office/drawing/2014/main" id="{81D5841B-BE27-4216-B498-942E55EAC1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433753</xdr:colOff>
      <xdr:row>1</xdr:row>
      <xdr:rowOff>164124</xdr:rowOff>
    </xdr:from>
    <xdr:to>
      <xdr:col>20</xdr:col>
      <xdr:colOff>211015</xdr:colOff>
      <xdr:row>4</xdr:row>
      <xdr:rowOff>0</xdr:rowOff>
    </xdr:to>
    <xdr:sp macro="" textlink="Rating!$B$8">
      <xdr:nvSpPr>
        <xdr:cNvPr id="8" name="TextBox 7">
          <a:extLst>
            <a:ext uri="{FF2B5EF4-FFF2-40B4-BE49-F238E27FC236}">
              <a16:creationId xmlns:a16="http://schemas.microsoft.com/office/drawing/2014/main" id="{1BEDAA8D-EA36-45C4-8B02-B729170EED12}"/>
            </a:ext>
          </a:extLst>
        </xdr:cNvPr>
        <xdr:cNvSpPr txBox="1"/>
      </xdr:nvSpPr>
      <xdr:spPr>
        <a:xfrm>
          <a:off x="12907107" y="351693"/>
          <a:ext cx="433754" cy="398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9941FE3-99B5-4D96-9418-C0BB7E6E0064}" type="TxLink">
            <a:rPr lang="en-US" sz="1200" b="1" i="0" u="none" strike="noStrike">
              <a:solidFill>
                <a:srgbClr val="002060"/>
              </a:solidFill>
              <a:latin typeface="Tahoma" panose="020B0604030504040204" pitchFamily="34" charset="0"/>
              <a:ea typeface="Tahoma" panose="020B0604030504040204" pitchFamily="34" charset="0"/>
              <a:cs typeface="Tahoma" panose="020B0604030504040204" pitchFamily="34" charset="0"/>
            </a:rPr>
            <a:pPr/>
            <a:t>2.6</a:t>
          </a:fld>
          <a:endParaRPr lang="en-US" sz="1100" b="1">
            <a:solidFill>
              <a:srgbClr val="002060"/>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20</xdr:col>
      <xdr:colOff>477520</xdr:colOff>
      <xdr:row>1</xdr:row>
      <xdr:rowOff>82062</xdr:rowOff>
    </xdr:from>
    <xdr:to>
      <xdr:col>23</xdr:col>
      <xdr:colOff>162560</xdr:colOff>
      <xdr:row>4</xdr:row>
      <xdr:rowOff>58615</xdr:rowOff>
    </xdr:to>
    <xdr:graphicFrame macro="">
      <xdr:nvGraphicFramePr>
        <xdr:cNvPr id="347" name="Chart 346">
          <a:extLst>
            <a:ext uri="{FF2B5EF4-FFF2-40B4-BE49-F238E27FC236}">
              <a16:creationId xmlns:a16="http://schemas.microsoft.com/office/drawing/2014/main" id="{EB8153F9-F3E5-4D2F-8996-58D2CB44B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568961</xdr:colOff>
      <xdr:row>1</xdr:row>
      <xdr:rowOff>146149</xdr:rowOff>
    </xdr:from>
    <xdr:to>
      <xdr:col>23</xdr:col>
      <xdr:colOff>81280</xdr:colOff>
      <xdr:row>4</xdr:row>
      <xdr:rowOff>30481</xdr:rowOff>
    </xdr:to>
    <xdr:sp macro="" textlink="">
      <xdr:nvSpPr>
        <xdr:cNvPr id="351" name="Freeform: Shape 350">
          <a:extLst>
            <a:ext uri="{FF2B5EF4-FFF2-40B4-BE49-F238E27FC236}">
              <a16:creationId xmlns:a16="http://schemas.microsoft.com/office/drawing/2014/main" id="{24972D8C-EB2F-43A8-A359-9BA75AA3A79F}"/>
            </a:ext>
          </a:extLst>
        </xdr:cNvPr>
        <xdr:cNvSpPr/>
      </xdr:nvSpPr>
      <xdr:spPr>
        <a:xfrm>
          <a:off x="13776961" y="339189"/>
          <a:ext cx="1493519" cy="463452"/>
        </a:xfrm>
        <a:custGeom>
          <a:avLst/>
          <a:gdLst>
            <a:gd name="connsiteX0" fmla="*/ 0 w 1725968"/>
            <a:gd name="connsiteY0" fmla="*/ 155181 h 406270"/>
            <a:gd name="connsiteX1" fmla="*/ 133956 w 1725968"/>
            <a:gd name="connsiteY1" fmla="*/ 251088 h 406270"/>
            <a:gd name="connsiteX2" fmla="*/ 82789 w 1725968"/>
            <a:gd name="connsiteY2" fmla="*/ 406269 h 406270"/>
            <a:gd name="connsiteX3" fmla="*/ 216743 w 1725968"/>
            <a:gd name="connsiteY3" fmla="*/ 310361 h 406270"/>
            <a:gd name="connsiteX4" fmla="*/ 350696 w 1725968"/>
            <a:gd name="connsiteY4" fmla="*/ 406269 h 406270"/>
            <a:gd name="connsiteX5" fmla="*/ 299529 w 1725968"/>
            <a:gd name="connsiteY5" fmla="*/ 251088 h 406270"/>
            <a:gd name="connsiteX6" fmla="*/ 432157 w 1725968"/>
            <a:gd name="connsiteY6" fmla="*/ 156132 h 406270"/>
            <a:gd name="connsiteX7" fmla="*/ 564784 w 1725968"/>
            <a:gd name="connsiteY7" fmla="*/ 251088 h 406270"/>
            <a:gd name="connsiteX8" fmla="*/ 513617 w 1725968"/>
            <a:gd name="connsiteY8" fmla="*/ 406269 h 406270"/>
            <a:gd name="connsiteX9" fmla="*/ 647571 w 1725968"/>
            <a:gd name="connsiteY9" fmla="*/ 310361 h 406270"/>
            <a:gd name="connsiteX10" fmla="*/ 781524 w 1725968"/>
            <a:gd name="connsiteY10" fmla="*/ 406269 h 406270"/>
            <a:gd name="connsiteX11" fmla="*/ 730357 w 1725968"/>
            <a:gd name="connsiteY11" fmla="*/ 251088 h 406270"/>
            <a:gd name="connsiteX12" fmla="*/ 862985 w 1725968"/>
            <a:gd name="connsiteY12" fmla="*/ 156132 h 406270"/>
            <a:gd name="connsiteX13" fmla="*/ 995612 w 1725968"/>
            <a:gd name="connsiteY13" fmla="*/ 251088 h 406270"/>
            <a:gd name="connsiteX14" fmla="*/ 944445 w 1725968"/>
            <a:gd name="connsiteY14" fmla="*/ 406269 h 406270"/>
            <a:gd name="connsiteX15" fmla="*/ 1078399 w 1725968"/>
            <a:gd name="connsiteY15" fmla="*/ 310361 h 406270"/>
            <a:gd name="connsiteX16" fmla="*/ 1212352 w 1725968"/>
            <a:gd name="connsiteY16" fmla="*/ 406269 h 406270"/>
            <a:gd name="connsiteX17" fmla="*/ 1161185 w 1725968"/>
            <a:gd name="connsiteY17" fmla="*/ 251088 h 406270"/>
            <a:gd name="connsiteX18" fmla="*/ 1293812 w 1725968"/>
            <a:gd name="connsiteY18" fmla="*/ 156133 h 406270"/>
            <a:gd name="connsiteX19" fmla="*/ 1426439 w 1725968"/>
            <a:gd name="connsiteY19" fmla="*/ 251088 h 406270"/>
            <a:gd name="connsiteX20" fmla="*/ 1375272 w 1725968"/>
            <a:gd name="connsiteY20" fmla="*/ 406269 h 406270"/>
            <a:gd name="connsiteX21" fmla="*/ 1509226 w 1725968"/>
            <a:gd name="connsiteY21" fmla="*/ 310361 h 406270"/>
            <a:gd name="connsiteX22" fmla="*/ 1643179 w 1725968"/>
            <a:gd name="connsiteY22" fmla="*/ 406269 h 406270"/>
            <a:gd name="connsiteX23" fmla="*/ 1592012 w 1725968"/>
            <a:gd name="connsiteY23" fmla="*/ 251088 h 406270"/>
            <a:gd name="connsiteX24" fmla="*/ 1725968 w 1725968"/>
            <a:gd name="connsiteY24" fmla="*/ 155181 h 406270"/>
            <a:gd name="connsiteX25" fmla="*/ 1725968 w 1725968"/>
            <a:gd name="connsiteY25" fmla="*/ 406270 h 406270"/>
            <a:gd name="connsiteX26" fmla="*/ 0 w 1725968"/>
            <a:gd name="connsiteY26" fmla="*/ 406270 h 406270"/>
            <a:gd name="connsiteX27" fmla="*/ 1509226 w 1725968"/>
            <a:gd name="connsiteY27" fmla="*/ 0 h 406270"/>
            <a:gd name="connsiteX28" fmla="*/ 1725968 w 1725968"/>
            <a:gd name="connsiteY28" fmla="*/ 0 h 406270"/>
            <a:gd name="connsiteX29" fmla="*/ 1725968 w 1725968"/>
            <a:gd name="connsiteY29" fmla="*/ 155181 h 406270"/>
            <a:gd name="connsiteX30" fmla="*/ 1560391 w 1725968"/>
            <a:gd name="connsiteY30" fmla="*/ 155182 h 406270"/>
            <a:gd name="connsiteX31" fmla="*/ 1078399 w 1725968"/>
            <a:gd name="connsiteY31" fmla="*/ 0 h 406270"/>
            <a:gd name="connsiteX32" fmla="*/ 1509226 w 1725968"/>
            <a:gd name="connsiteY32" fmla="*/ 0 h 406270"/>
            <a:gd name="connsiteX33" fmla="*/ 1458060 w 1725968"/>
            <a:gd name="connsiteY33" fmla="*/ 155182 h 406270"/>
            <a:gd name="connsiteX34" fmla="*/ 1295141 w 1725968"/>
            <a:gd name="connsiteY34" fmla="*/ 155181 h 406270"/>
            <a:gd name="connsiteX35" fmla="*/ 1295141 w 1725968"/>
            <a:gd name="connsiteY35" fmla="*/ 155181 h 406270"/>
            <a:gd name="connsiteX36" fmla="*/ 1293812 w 1725968"/>
            <a:gd name="connsiteY36" fmla="*/ 155181 h 406270"/>
            <a:gd name="connsiteX37" fmla="*/ 1292483 w 1725968"/>
            <a:gd name="connsiteY37" fmla="*/ 155181 h 406270"/>
            <a:gd name="connsiteX38" fmla="*/ 1292483 w 1725968"/>
            <a:gd name="connsiteY38" fmla="*/ 155181 h 406270"/>
            <a:gd name="connsiteX39" fmla="*/ 1129564 w 1725968"/>
            <a:gd name="connsiteY39" fmla="*/ 155182 h 406270"/>
            <a:gd name="connsiteX40" fmla="*/ 647571 w 1725968"/>
            <a:gd name="connsiteY40" fmla="*/ 0 h 406270"/>
            <a:gd name="connsiteX41" fmla="*/ 1078399 w 1725968"/>
            <a:gd name="connsiteY41" fmla="*/ 0 h 406270"/>
            <a:gd name="connsiteX42" fmla="*/ 1027233 w 1725968"/>
            <a:gd name="connsiteY42" fmla="*/ 155182 h 406270"/>
            <a:gd name="connsiteX43" fmla="*/ 864313 w 1725968"/>
            <a:gd name="connsiteY43" fmla="*/ 155181 h 406270"/>
            <a:gd name="connsiteX44" fmla="*/ 862985 w 1725968"/>
            <a:gd name="connsiteY44" fmla="*/ 155181 h 406270"/>
            <a:gd name="connsiteX45" fmla="*/ 861656 w 1725968"/>
            <a:gd name="connsiteY45" fmla="*/ 155181 h 406270"/>
            <a:gd name="connsiteX46" fmla="*/ 698736 w 1725968"/>
            <a:gd name="connsiteY46" fmla="*/ 155182 h 406270"/>
            <a:gd name="connsiteX47" fmla="*/ 216743 w 1725968"/>
            <a:gd name="connsiteY47" fmla="*/ 0 h 406270"/>
            <a:gd name="connsiteX48" fmla="*/ 647571 w 1725968"/>
            <a:gd name="connsiteY48" fmla="*/ 0 h 406270"/>
            <a:gd name="connsiteX49" fmla="*/ 596405 w 1725968"/>
            <a:gd name="connsiteY49" fmla="*/ 155182 h 406270"/>
            <a:gd name="connsiteX50" fmla="*/ 433485 w 1725968"/>
            <a:gd name="connsiteY50" fmla="*/ 155181 h 406270"/>
            <a:gd name="connsiteX51" fmla="*/ 432157 w 1725968"/>
            <a:gd name="connsiteY51" fmla="*/ 155181 h 406270"/>
            <a:gd name="connsiteX52" fmla="*/ 430828 w 1725968"/>
            <a:gd name="connsiteY52" fmla="*/ 155181 h 406270"/>
            <a:gd name="connsiteX53" fmla="*/ 267908 w 1725968"/>
            <a:gd name="connsiteY53" fmla="*/ 155182 h 406270"/>
            <a:gd name="connsiteX54" fmla="*/ 0 w 1725968"/>
            <a:gd name="connsiteY54" fmla="*/ 0 h 406270"/>
            <a:gd name="connsiteX55" fmla="*/ 216743 w 1725968"/>
            <a:gd name="connsiteY55" fmla="*/ 0 h 406270"/>
            <a:gd name="connsiteX56" fmla="*/ 165577 w 1725968"/>
            <a:gd name="connsiteY56" fmla="*/ 155182 h 406270"/>
            <a:gd name="connsiteX57" fmla="*/ 0 w 1725968"/>
            <a:gd name="connsiteY57" fmla="*/ 155181 h 40627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1725968" h="406270">
              <a:moveTo>
                <a:pt x="0" y="155181"/>
              </a:moveTo>
              <a:lnTo>
                <a:pt x="133956" y="251088"/>
              </a:lnTo>
              <a:lnTo>
                <a:pt x="82789" y="406269"/>
              </a:lnTo>
              <a:lnTo>
                <a:pt x="216743" y="310361"/>
              </a:lnTo>
              <a:lnTo>
                <a:pt x="350696" y="406269"/>
              </a:lnTo>
              <a:lnTo>
                <a:pt x="299529" y="251088"/>
              </a:lnTo>
              <a:lnTo>
                <a:pt x="432157" y="156132"/>
              </a:lnTo>
              <a:lnTo>
                <a:pt x="564784" y="251088"/>
              </a:lnTo>
              <a:lnTo>
                <a:pt x="513617" y="406269"/>
              </a:lnTo>
              <a:lnTo>
                <a:pt x="647571" y="310361"/>
              </a:lnTo>
              <a:lnTo>
                <a:pt x="781524" y="406269"/>
              </a:lnTo>
              <a:lnTo>
                <a:pt x="730357" y="251088"/>
              </a:lnTo>
              <a:lnTo>
                <a:pt x="862985" y="156132"/>
              </a:lnTo>
              <a:lnTo>
                <a:pt x="995612" y="251088"/>
              </a:lnTo>
              <a:lnTo>
                <a:pt x="944445" y="406269"/>
              </a:lnTo>
              <a:lnTo>
                <a:pt x="1078399" y="310361"/>
              </a:lnTo>
              <a:lnTo>
                <a:pt x="1212352" y="406269"/>
              </a:lnTo>
              <a:lnTo>
                <a:pt x="1161185" y="251088"/>
              </a:lnTo>
              <a:lnTo>
                <a:pt x="1293812" y="156133"/>
              </a:lnTo>
              <a:lnTo>
                <a:pt x="1426439" y="251088"/>
              </a:lnTo>
              <a:lnTo>
                <a:pt x="1375272" y="406269"/>
              </a:lnTo>
              <a:lnTo>
                <a:pt x="1509226" y="310361"/>
              </a:lnTo>
              <a:lnTo>
                <a:pt x="1643179" y="406269"/>
              </a:lnTo>
              <a:lnTo>
                <a:pt x="1592012" y="251088"/>
              </a:lnTo>
              <a:lnTo>
                <a:pt x="1725968" y="155181"/>
              </a:lnTo>
              <a:lnTo>
                <a:pt x="1725968" y="406270"/>
              </a:lnTo>
              <a:lnTo>
                <a:pt x="0" y="406270"/>
              </a:lnTo>
              <a:close/>
              <a:moveTo>
                <a:pt x="1509226" y="0"/>
              </a:moveTo>
              <a:lnTo>
                <a:pt x="1725968" y="0"/>
              </a:lnTo>
              <a:lnTo>
                <a:pt x="1725968" y="155181"/>
              </a:lnTo>
              <a:lnTo>
                <a:pt x="1560391" y="155182"/>
              </a:lnTo>
              <a:close/>
              <a:moveTo>
                <a:pt x="1078399" y="0"/>
              </a:moveTo>
              <a:lnTo>
                <a:pt x="1509226" y="0"/>
              </a:lnTo>
              <a:lnTo>
                <a:pt x="1458060" y="155182"/>
              </a:lnTo>
              <a:lnTo>
                <a:pt x="1295141" y="155181"/>
              </a:lnTo>
              <a:lnTo>
                <a:pt x="1295141" y="155181"/>
              </a:lnTo>
              <a:lnTo>
                <a:pt x="1293812" y="155181"/>
              </a:lnTo>
              <a:lnTo>
                <a:pt x="1292483" y="155181"/>
              </a:lnTo>
              <a:lnTo>
                <a:pt x="1292483" y="155181"/>
              </a:lnTo>
              <a:lnTo>
                <a:pt x="1129564" y="155182"/>
              </a:lnTo>
              <a:close/>
              <a:moveTo>
                <a:pt x="647571" y="0"/>
              </a:moveTo>
              <a:lnTo>
                <a:pt x="1078399" y="0"/>
              </a:lnTo>
              <a:lnTo>
                <a:pt x="1027233" y="155182"/>
              </a:lnTo>
              <a:lnTo>
                <a:pt x="864313" y="155181"/>
              </a:lnTo>
              <a:lnTo>
                <a:pt x="862985" y="155181"/>
              </a:lnTo>
              <a:lnTo>
                <a:pt x="861656" y="155181"/>
              </a:lnTo>
              <a:lnTo>
                <a:pt x="698736" y="155182"/>
              </a:lnTo>
              <a:close/>
              <a:moveTo>
                <a:pt x="216743" y="0"/>
              </a:moveTo>
              <a:lnTo>
                <a:pt x="647571" y="0"/>
              </a:lnTo>
              <a:lnTo>
                <a:pt x="596405" y="155182"/>
              </a:lnTo>
              <a:lnTo>
                <a:pt x="433485" y="155181"/>
              </a:lnTo>
              <a:lnTo>
                <a:pt x="432157" y="155181"/>
              </a:lnTo>
              <a:lnTo>
                <a:pt x="430828" y="155181"/>
              </a:lnTo>
              <a:lnTo>
                <a:pt x="267908" y="155182"/>
              </a:lnTo>
              <a:close/>
              <a:moveTo>
                <a:pt x="0" y="0"/>
              </a:moveTo>
              <a:lnTo>
                <a:pt x="216743" y="0"/>
              </a:lnTo>
              <a:lnTo>
                <a:pt x="165577" y="155182"/>
              </a:lnTo>
              <a:lnTo>
                <a:pt x="0" y="155181"/>
              </a:lnTo>
              <a:close/>
            </a:path>
          </a:pathLst>
        </a:cu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20</xdr:col>
      <xdr:colOff>311330</xdr:colOff>
      <xdr:row>23</xdr:row>
      <xdr:rowOff>185614</xdr:rowOff>
    </xdr:from>
    <xdr:to>
      <xdr:col>22</xdr:col>
      <xdr:colOff>652417</xdr:colOff>
      <xdr:row>33</xdr:row>
      <xdr:rowOff>140063</xdr:rowOff>
    </xdr:to>
    <mc:AlternateContent xmlns:mc="http://schemas.openxmlformats.org/markup-compatibility/2006" xmlns:a14="http://schemas.microsoft.com/office/drawing/2010/main">
      <mc:Choice Requires="a14">
        <xdr:graphicFrame macro="">
          <xdr:nvGraphicFramePr>
            <xdr:cNvPr id="352" name="Education Field 1">
              <a:extLst>
                <a:ext uri="{FF2B5EF4-FFF2-40B4-BE49-F238E27FC236}">
                  <a16:creationId xmlns:a16="http://schemas.microsoft.com/office/drawing/2014/main" id="{79EEB648-2A48-4F0B-8D02-32CE6158F47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374187" y="4692300"/>
              <a:ext cx="1647373" cy="19138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421105</xdr:colOff>
      <xdr:row>13</xdr:row>
      <xdr:rowOff>182880</xdr:rowOff>
    </xdr:from>
    <xdr:to>
      <xdr:col>10</xdr:col>
      <xdr:colOff>150394</xdr:colOff>
      <xdr:row>21</xdr:row>
      <xdr:rowOff>140234</xdr:rowOff>
    </xdr:to>
    <xdr:grpSp>
      <xdr:nvGrpSpPr>
        <xdr:cNvPr id="16" name="Group 15">
          <a:extLst>
            <a:ext uri="{FF2B5EF4-FFF2-40B4-BE49-F238E27FC236}">
              <a16:creationId xmlns:a16="http://schemas.microsoft.com/office/drawing/2014/main" id="{7A7AB4E2-83E3-48E5-B3FB-521C639D6A73}"/>
            </a:ext>
          </a:extLst>
        </xdr:cNvPr>
        <xdr:cNvGrpSpPr/>
      </xdr:nvGrpSpPr>
      <xdr:grpSpPr>
        <a:xfrm>
          <a:off x="3039259" y="2722880"/>
          <a:ext cx="3656520" cy="1520431"/>
          <a:chOff x="2983984" y="2634699"/>
          <a:chExt cx="3561825" cy="1371601"/>
        </a:xfrm>
      </xdr:grpSpPr>
      <xdr:graphicFrame macro="">
        <xdr:nvGraphicFramePr>
          <xdr:cNvPr id="356" name="Chart 355">
            <a:extLst>
              <a:ext uri="{FF2B5EF4-FFF2-40B4-BE49-F238E27FC236}">
                <a16:creationId xmlns:a16="http://schemas.microsoft.com/office/drawing/2014/main" id="{486AADC9-01AF-4F9B-BC0B-D24C3D46C095}"/>
              </a:ext>
            </a:extLst>
          </xdr:cNvPr>
          <xdr:cNvGraphicFramePr>
            <a:graphicFrameLocks/>
          </xdr:cNvGraphicFramePr>
        </xdr:nvGraphicFramePr>
        <xdr:xfrm>
          <a:off x="2983984" y="2664091"/>
          <a:ext cx="1371600" cy="1322614"/>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357" name="Chart 356">
            <a:extLst>
              <a:ext uri="{FF2B5EF4-FFF2-40B4-BE49-F238E27FC236}">
                <a16:creationId xmlns:a16="http://schemas.microsoft.com/office/drawing/2014/main" id="{89B5B8BA-8C6B-46DC-B7B0-20A37B5753FC}"/>
              </a:ext>
            </a:extLst>
          </xdr:cNvPr>
          <xdr:cNvGraphicFramePr>
            <a:graphicFrameLocks/>
          </xdr:cNvGraphicFramePr>
        </xdr:nvGraphicFramePr>
        <xdr:xfrm>
          <a:off x="5164635" y="2634699"/>
          <a:ext cx="1381174" cy="1371601"/>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0" name="Graphic 9" descr="Male profile with solid fill">
            <a:extLst>
              <a:ext uri="{FF2B5EF4-FFF2-40B4-BE49-F238E27FC236}">
                <a16:creationId xmlns:a16="http://schemas.microsoft.com/office/drawing/2014/main" id="{03ED9B18-CB54-4571-90B8-38D6416051A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752473" y="3068053"/>
            <a:ext cx="457200" cy="420328"/>
          </a:xfrm>
          <a:prstGeom prst="rect">
            <a:avLst/>
          </a:prstGeom>
        </xdr:spPr>
      </xdr:pic>
      <xdr:pic>
        <xdr:nvPicPr>
          <xdr:cNvPr id="12" name="Graphic 11" descr="Female Profile with solid fill">
            <a:extLst>
              <a:ext uri="{FF2B5EF4-FFF2-40B4-BE49-F238E27FC236}">
                <a16:creationId xmlns:a16="http://schemas.microsoft.com/office/drawing/2014/main" id="{7946756A-DA11-4570-8161-AB9A06FA5DA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306537" y="3064684"/>
            <a:ext cx="457200" cy="420328"/>
          </a:xfrm>
          <a:prstGeom prst="rect">
            <a:avLst/>
          </a:prstGeom>
        </xdr:spPr>
      </xdr:pic>
      <xdr:sp macro="" textlink="Gender!$B$9">
        <xdr:nvSpPr>
          <xdr:cNvPr id="359" name="TextBox 358">
            <a:extLst>
              <a:ext uri="{FF2B5EF4-FFF2-40B4-BE49-F238E27FC236}">
                <a16:creationId xmlns:a16="http://schemas.microsoft.com/office/drawing/2014/main" id="{1C60ABA1-D328-478F-98C1-DDC14ACD1101}"/>
              </a:ext>
            </a:extLst>
          </xdr:cNvPr>
          <xdr:cNvSpPr txBox="1"/>
        </xdr:nvSpPr>
        <xdr:spPr>
          <a:xfrm>
            <a:off x="3299952" y="3085370"/>
            <a:ext cx="727685" cy="450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5DBA34-AFB3-4D2E-92B4-0CB243B4413E}" type="TxLink">
              <a:rPr lang="en-US" sz="1200" b="1" i="0" u="none" strike="noStrike">
                <a:solidFill>
                  <a:srgbClr val="000000"/>
                </a:solidFill>
                <a:latin typeface="Tahoma" panose="020B0604030504040204" pitchFamily="34" charset="0"/>
                <a:ea typeface="Tahoma" panose="020B0604030504040204" pitchFamily="34" charset="0"/>
                <a:cs typeface="Tahoma" panose="020B0604030504040204" pitchFamily="34" charset="0"/>
              </a:rPr>
              <a:pPr algn="ctr"/>
              <a:t>588</a:t>
            </a:fld>
            <a:endParaRPr lang="en-US" sz="1100" b="1">
              <a:solidFill>
                <a:srgbClr val="002060"/>
              </a:solidFill>
              <a:latin typeface="Tahoma" panose="020B0604030504040204" pitchFamily="34" charset="0"/>
              <a:ea typeface="Tahoma" panose="020B0604030504040204" pitchFamily="34" charset="0"/>
              <a:cs typeface="Tahoma" panose="020B0604030504040204" pitchFamily="34" charset="0"/>
            </a:endParaRPr>
          </a:p>
        </xdr:txBody>
      </xdr:sp>
      <xdr:sp macro="" textlink="Gender!$B$10">
        <xdr:nvSpPr>
          <xdr:cNvPr id="360" name="TextBox 359">
            <a:extLst>
              <a:ext uri="{FF2B5EF4-FFF2-40B4-BE49-F238E27FC236}">
                <a16:creationId xmlns:a16="http://schemas.microsoft.com/office/drawing/2014/main" id="{AE963751-E88E-49D1-8499-D8A616862D7A}"/>
              </a:ext>
            </a:extLst>
          </xdr:cNvPr>
          <xdr:cNvSpPr txBox="1"/>
        </xdr:nvSpPr>
        <xdr:spPr>
          <a:xfrm>
            <a:off x="5511731" y="3134355"/>
            <a:ext cx="545765" cy="372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045006-14A6-47D1-AC23-C4CF017516EA}" type="TxLink">
              <a:rPr lang="en-US" sz="1200" b="1" i="0" u="none" strike="noStrike">
                <a:solidFill>
                  <a:srgbClr val="000000"/>
                </a:solidFill>
                <a:latin typeface="Tahoma" panose="020B0604030504040204" pitchFamily="34" charset="0"/>
                <a:ea typeface="Tahoma" panose="020B0604030504040204" pitchFamily="34" charset="0"/>
                <a:cs typeface="Tahoma" panose="020B0604030504040204" pitchFamily="34" charset="0"/>
              </a:rPr>
              <a:pPr algn="ctr"/>
              <a:t>882</a:t>
            </a:fld>
            <a:endParaRPr lang="en-US" sz="1100" b="1">
              <a:solidFill>
                <a:srgbClr val="002060"/>
              </a:solidFill>
              <a:latin typeface="Tahoma" panose="020B0604030504040204" pitchFamily="34" charset="0"/>
              <a:ea typeface="Tahoma" panose="020B0604030504040204" pitchFamily="34" charset="0"/>
              <a:cs typeface="Tahoma" panose="020B0604030504040204" pitchFamily="34" charset="0"/>
            </a:endParaRPr>
          </a:p>
        </xdr:txBody>
      </xdr:sp>
    </xdr:grpSp>
    <xdr:clientData/>
  </xdr:twoCellAnchor>
  <xdr:twoCellAnchor>
    <xdr:from>
      <xdr:col>4</xdr:col>
      <xdr:colOff>551715</xdr:colOff>
      <xdr:row>9</xdr:row>
      <xdr:rowOff>190767</xdr:rowOff>
    </xdr:from>
    <xdr:to>
      <xdr:col>9</xdr:col>
      <xdr:colOff>501583</xdr:colOff>
      <xdr:row>11</xdr:row>
      <xdr:rowOff>130609</xdr:rowOff>
    </xdr:to>
    <xdr:sp macro="" textlink="">
      <xdr:nvSpPr>
        <xdr:cNvPr id="17" name="TextBox 16">
          <a:extLst>
            <a:ext uri="{FF2B5EF4-FFF2-40B4-BE49-F238E27FC236}">
              <a16:creationId xmlns:a16="http://schemas.microsoft.com/office/drawing/2014/main" id="{3EE10E5E-630D-4C1F-8CD8-60EC220B4B2A}"/>
            </a:ext>
          </a:extLst>
        </xdr:cNvPr>
        <xdr:cNvSpPr txBox="1"/>
      </xdr:nvSpPr>
      <xdr:spPr>
        <a:xfrm>
          <a:off x="3193315" y="1928127"/>
          <a:ext cx="3251868" cy="325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829"/>
              </a:solidFill>
              <a:latin typeface="Tahoma" panose="020B0604030504040204" pitchFamily="34" charset="0"/>
              <a:ea typeface="Tahoma" panose="020B0604030504040204" pitchFamily="34" charset="0"/>
              <a:cs typeface="Tahoma" panose="020B0604030504040204" pitchFamily="34" charset="0"/>
            </a:rPr>
            <a:t>Total</a:t>
          </a:r>
          <a:r>
            <a:rPr lang="en-US" sz="1400" b="1" baseline="0">
              <a:solidFill>
                <a:srgbClr val="841A75"/>
              </a:solidFill>
              <a:latin typeface="Tahoma" panose="020B0604030504040204" pitchFamily="34" charset="0"/>
              <a:ea typeface="Tahoma" panose="020B0604030504040204" pitchFamily="34" charset="0"/>
              <a:cs typeface="Tahoma" panose="020B0604030504040204" pitchFamily="34" charset="0"/>
            </a:rPr>
            <a:t> </a:t>
          </a:r>
          <a:r>
            <a:rPr lang="en-US" sz="1400" b="1">
              <a:solidFill>
                <a:srgbClr val="602829"/>
              </a:solidFill>
              <a:latin typeface="Tahoma" panose="020B0604030504040204" pitchFamily="34" charset="0"/>
              <a:ea typeface="Tahoma" panose="020B0604030504040204" pitchFamily="34" charset="0"/>
              <a:cs typeface="Tahoma" panose="020B0604030504040204" pitchFamily="34" charset="0"/>
            </a:rPr>
            <a:t>Employees</a:t>
          </a:r>
          <a:r>
            <a:rPr lang="en-US" sz="1400" b="1" baseline="0">
              <a:solidFill>
                <a:srgbClr val="841A75"/>
              </a:solidFill>
              <a:latin typeface="Tahoma" panose="020B0604030504040204" pitchFamily="34" charset="0"/>
              <a:ea typeface="Tahoma" panose="020B0604030504040204" pitchFamily="34" charset="0"/>
              <a:cs typeface="Tahoma" panose="020B0604030504040204" pitchFamily="34" charset="0"/>
            </a:rPr>
            <a:t> </a:t>
          </a:r>
          <a:r>
            <a:rPr lang="en-US" sz="1400" b="1" baseline="0">
              <a:solidFill>
                <a:srgbClr val="602829"/>
              </a:solidFill>
              <a:latin typeface="Tahoma" panose="020B0604030504040204" pitchFamily="34" charset="0"/>
              <a:ea typeface="Tahoma" panose="020B0604030504040204" pitchFamily="34" charset="0"/>
              <a:cs typeface="Tahoma" panose="020B0604030504040204" pitchFamily="34" charset="0"/>
            </a:rPr>
            <a:t>By</a:t>
          </a:r>
          <a:r>
            <a:rPr lang="en-US" sz="1400" b="1" baseline="0">
              <a:solidFill>
                <a:srgbClr val="841A75"/>
              </a:solidFill>
              <a:latin typeface="Tahoma" panose="020B0604030504040204" pitchFamily="34" charset="0"/>
              <a:ea typeface="Tahoma" panose="020B0604030504040204" pitchFamily="34" charset="0"/>
              <a:cs typeface="Tahoma" panose="020B0604030504040204" pitchFamily="34" charset="0"/>
            </a:rPr>
            <a:t> </a:t>
          </a:r>
          <a:r>
            <a:rPr lang="en-US" sz="1400" b="1">
              <a:solidFill>
                <a:srgbClr val="602829"/>
              </a:solidFill>
              <a:latin typeface="Tahoma" panose="020B0604030504040204" pitchFamily="34" charset="0"/>
              <a:ea typeface="Tahoma" panose="020B0604030504040204" pitchFamily="34" charset="0"/>
              <a:cs typeface="Tahoma" panose="020B0604030504040204" pitchFamily="34" charset="0"/>
            </a:rPr>
            <a:t>Gender</a:t>
          </a:r>
        </a:p>
      </xdr:txBody>
    </xdr:sp>
    <xdr:clientData/>
  </xdr:twoCellAnchor>
  <xdr:twoCellAnchor editAs="oneCell">
    <xdr:from>
      <xdr:col>6</xdr:col>
      <xdr:colOff>162560</xdr:colOff>
      <xdr:row>12</xdr:row>
      <xdr:rowOff>9091</xdr:rowOff>
    </xdr:from>
    <xdr:to>
      <xdr:col>8</xdr:col>
      <xdr:colOff>406400</xdr:colOff>
      <xdr:row>15</xdr:row>
      <xdr:rowOff>91440</xdr:rowOff>
    </xdr:to>
    <mc:AlternateContent xmlns:mc="http://schemas.openxmlformats.org/markup-compatibility/2006" xmlns:a14="http://schemas.microsoft.com/office/drawing/2010/main">
      <mc:Choice Requires="a14">
        <xdr:graphicFrame macro="">
          <xdr:nvGraphicFramePr>
            <xdr:cNvPr id="362" name="Gender 5">
              <a:extLst>
                <a:ext uri="{FF2B5EF4-FFF2-40B4-BE49-F238E27FC236}">
                  <a16:creationId xmlns:a16="http://schemas.microsoft.com/office/drawing/2014/main" id="{0EF021BE-28FA-4B8A-A734-48F2C788A33C}"/>
                </a:ext>
              </a:extLst>
            </xdr:cNvPr>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mlns="">
        <xdr:sp macro="" textlink="">
          <xdr:nvSpPr>
            <xdr:cNvPr id="0" name=""/>
            <xdr:cNvSpPr>
              <a:spLocks noTextEdit="1"/>
            </xdr:cNvSpPr>
          </xdr:nvSpPr>
          <xdr:spPr>
            <a:xfrm>
              <a:off x="4124960" y="2325571"/>
              <a:ext cx="1564640" cy="661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287499</xdr:colOff>
      <xdr:row>11</xdr:row>
      <xdr:rowOff>104077</xdr:rowOff>
    </xdr:from>
    <xdr:to>
      <xdr:col>17</xdr:col>
      <xdr:colOff>120317</xdr:colOff>
      <xdr:row>21</xdr:row>
      <xdr:rowOff>60158</xdr:rowOff>
    </xdr:to>
    <xdr:graphicFrame macro="">
      <xdr:nvGraphicFramePr>
        <xdr:cNvPr id="364" name="Chart 363">
          <a:extLst>
            <a:ext uri="{FF2B5EF4-FFF2-40B4-BE49-F238E27FC236}">
              <a16:creationId xmlns:a16="http://schemas.microsoft.com/office/drawing/2014/main" id="{54E3AE29-32CC-40EF-833B-77EA71FFDB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441157</xdr:colOff>
      <xdr:row>9</xdr:row>
      <xdr:rowOff>180473</xdr:rowOff>
    </xdr:from>
    <xdr:to>
      <xdr:col>15</xdr:col>
      <xdr:colOff>397787</xdr:colOff>
      <xdr:row>11</xdr:row>
      <xdr:rowOff>84022</xdr:rowOff>
    </xdr:to>
    <xdr:sp macro="" textlink="">
      <xdr:nvSpPr>
        <xdr:cNvPr id="369" name="TextBox 368">
          <a:extLst>
            <a:ext uri="{FF2B5EF4-FFF2-40B4-BE49-F238E27FC236}">
              <a16:creationId xmlns:a16="http://schemas.microsoft.com/office/drawing/2014/main" id="{F255437F-BA19-4C9E-837C-4260640C6E92}"/>
            </a:ext>
          </a:extLst>
        </xdr:cNvPr>
        <xdr:cNvSpPr txBox="1"/>
      </xdr:nvSpPr>
      <xdr:spPr>
        <a:xfrm>
          <a:off x="6958262" y="1894973"/>
          <a:ext cx="3215183" cy="284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829"/>
              </a:solidFill>
              <a:latin typeface="Tahoma" panose="020B0604030504040204" pitchFamily="34" charset="0"/>
              <a:ea typeface="Tahoma" panose="020B0604030504040204" pitchFamily="34" charset="0"/>
              <a:cs typeface="Tahoma" panose="020B0604030504040204" pitchFamily="34" charset="0"/>
            </a:rPr>
            <a:t>Education</a:t>
          </a:r>
          <a:r>
            <a:rPr lang="en-US" sz="1400" b="1" baseline="0">
              <a:solidFill>
                <a:srgbClr val="602829"/>
              </a:solidFill>
              <a:latin typeface="Tahoma" panose="020B0604030504040204" pitchFamily="34" charset="0"/>
              <a:ea typeface="Tahoma" panose="020B0604030504040204" pitchFamily="34" charset="0"/>
              <a:cs typeface="Tahoma" panose="020B0604030504040204" pitchFamily="34" charset="0"/>
            </a:rPr>
            <a:t> wise Attrition</a:t>
          </a:r>
          <a:endParaRPr lang="en-US" sz="1400" b="1">
            <a:solidFill>
              <a:srgbClr val="602829"/>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17</xdr:col>
      <xdr:colOff>550588</xdr:colOff>
      <xdr:row>11</xdr:row>
      <xdr:rowOff>93648</xdr:rowOff>
    </xdr:from>
    <xdr:to>
      <xdr:col>23</xdr:col>
      <xdr:colOff>644091</xdr:colOff>
      <xdr:row>21</xdr:row>
      <xdr:rowOff>49731</xdr:rowOff>
    </xdr:to>
    <mc:AlternateContent xmlns:mc="http://schemas.openxmlformats.org/markup-compatibility/2006">
      <mc:Choice xmlns:cx1="http://schemas.microsoft.com/office/drawing/2015/9/8/chartex" Requires="cx1">
        <xdr:graphicFrame macro="">
          <xdr:nvGraphicFramePr>
            <xdr:cNvPr id="370" name="Chart 369">
              <a:extLst>
                <a:ext uri="{FF2B5EF4-FFF2-40B4-BE49-F238E27FC236}">
                  <a16:creationId xmlns:a16="http://schemas.microsoft.com/office/drawing/2014/main" id="{D1F8FFA9-C02B-4A22-BB2D-ADE66B70DC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691028" y="2189148"/>
              <a:ext cx="4025423" cy="186108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879</xdr:colOff>
      <xdr:row>10</xdr:row>
      <xdr:rowOff>11700</xdr:rowOff>
    </xdr:from>
    <xdr:to>
      <xdr:col>23</xdr:col>
      <xdr:colOff>87850</xdr:colOff>
      <xdr:row>11</xdr:row>
      <xdr:rowOff>138368</xdr:rowOff>
    </xdr:to>
    <xdr:sp macro="" textlink="">
      <xdr:nvSpPr>
        <xdr:cNvPr id="375" name="TextBox 374">
          <a:extLst>
            <a:ext uri="{FF2B5EF4-FFF2-40B4-BE49-F238E27FC236}">
              <a16:creationId xmlns:a16="http://schemas.microsoft.com/office/drawing/2014/main" id="{D703AFF3-EE44-4E76-A2E2-ED72C2E52C50}"/>
            </a:ext>
          </a:extLst>
        </xdr:cNvPr>
        <xdr:cNvSpPr txBox="1"/>
      </xdr:nvSpPr>
      <xdr:spPr>
        <a:xfrm>
          <a:off x="11888079" y="1942100"/>
          <a:ext cx="3388971" cy="319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rgbClr val="602829"/>
              </a:solidFill>
              <a:latin typeface="Tahoma" panose="020B0604030504040204" pitchFamily="34" charset="0"/>
              <a:ea typeface="Tahoma" panose="020B0604030504040204" pitchFamily="34" charset="0"/>
              <a:cs typeface="Tahoma" panose="020B0604030504040204" pitchFamily="34" charset="0"/>
            </a:rPr>
            <a:t>Attrition by job Role</a:t>
          </a:r>
          <a:endParaRPr lang="en-US" sz="1400" b="1">
            <a:solidFill>
              <a:srgbClr val="602829"/>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4</xdr:col>
      <xdr:colOff>588287</xdr:colOff>
      <xdr:row>24</xdr:row>
      <xdr:rowOff>13839</xdr:rowOff>
    </xdr:from>
    <xdr:to>
      <xdr:col>9</xdr:col>
      <xdr:colOff>457744</xdr:colOff>
      <xdr:row>33</xdr:row>
      <xdr:rowOff>32889</xdr:rowOff>
    </xdr:to>
    <xdr:graphicFrame macro="">
      <xdr:nvGraphicFramePr>
        <xdr:cNvPr id="376" name="Chart 375">
          <a:extLst>
            <a:ext uri="{FF2B5EF4-FFF2-40B4-BE49-F238E27FC236}">
              <a16:creationId xmlns:a16="http://schemas.microsoft.com/office/drawing/2014/main" id="{2035715B-8170-4970-97B9-9AC8F399C4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555172</xdr:colOff>
      <xdr:row>22</xdr:row>
      <xdr:rowOff>54428</xdr:rowOff>
    </xdr:from>
    <xdr:to>
      <xdr:col>8</xdr:col>
      <xdr:colOff>561476</xdr:colOff>
      <xdr:row>24</xdr:row>
      <xdr:rowOff>101065</xdr:rowOff>
    </xdr:to>
    <xdr:sp macro="" textlink="">
      <xdr:nvSpPr>
        <xdr:cNvPr id="379" name="TextBox 378">
          <a:extLst>
            <a:ext uri="{FF2B5EF4-FFF2-40B4-BE49-F238E27FC236}">
              <a16:creationId xmlns:a16="http://schemas.microsoft.com/office/drawing/2014/main" id="{F7474A92-847D-4EC2-B052-AF07F65F4062}"/>
            </a:ext>
          </a:extLst>
        </xdr:cNvPr>
        <xdr:cNvSpPr txBox="1"/>
      </xdr:nvSpPr>
      <xdr:spPr>
        <a:xfrm>
          <a:off x="3167743" y="4365171"/>
          <a:ext cx="2618876" cy="438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829"/>
              </a:solidFill>
              <a:latin typeface="Tahoma" panose="020B0604030504040204" pitchFamily="34" charset="0"/>
              <a:ea typeface="Tahoma" panose="020B0604030504040204" pitchFamily="34" charset="0"/>
              <a:cs typeface="Tahoma" panose="020B0604030504040204" pitchFamily="34" charset="0"/>
            </a:rPr>
            <a:t>Department</a:t>
          </a:r>
          <a:r>
            <a:rPr lang="en-US" sz="1400" b="1" baseline="0">
              <a:solidFill>
                <a:srgbClr val="602829"/>
              </a:solidFill>
              <a:latin typeface="Tahoma" panose="020B0604030504040204" pitchFamily="34" charset="0"/>
              <a:ea typeface="Tahoma" panose="020B0604030504040204" pitchFamily="34" charset="0"/>
              <a:cs typeface="Tahoma" panose="020B0604030504040204" pitchFamily="34" charset="0"/>
            </a:rPr>
            <a:t> wise Attrition</a:t>
          </a:r>
        </a:p>
        <a:p>
          <a:endParaRPr lang="en-US" sz="1400" b="1">
            <a:solidFill>
              <a:srgbClr val="602829"/>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10</xdr:col>
      <xdr:colOff>197261</xdr:colOff>
      <xdr:row>23</xdr:row>
      <xdr:rowOff>164234</xdr:rowOff>
    </xdr:from>
    <xdr:to>
      <xdr:col>15</xdr:col>
      <xdr:colOff>320842</xdr:colOff>
      <xdr:row>33</xdr:row>
      <xdr:rowOff>30079</xdr:rowOff>
    </xdr:to>
    <xdr:graphicFrame macro="">
      <xdr:nvGraphicFramePr>
        <xdr:cNvPr id="381" name="Chart 380">
          <a:extLst>
            <a:ext uri="{FF2B5EF4-FFF2-40B4-BE49-F238E27FC236}">
              <a16:creationId xmlns:a16="http://schemas.microsoft.com/office/drawing/2014/main" id="{8D190596-5815-472F-B3A4-3A68B4C49F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576942</xdr:colOff>
      <xdr:row>22</xdr:row>
      <xdr:rowOff>76200</xdr:rowOff>
    </xdr:from>
    <xdr:to>
      <xdr:col>14</xdr:col>
      <xdr:colOff>610479</xdr:colOff>
      <xdr:row>24</xdr:row>
      <xdr:rowOff>74263</xdr:rowOff>
    </xdr:to>
    <xdr:sp macro="" textlink="">
      <xdr:nvSpPr>
        <xdr:cNvPr id="384" name="TextBox 383">
          <a:extLst>
            <a:ext uri="{FF2B5EF4-FFF2-40B4-BE49-F238E27FC236}">
              <a16:creationId xmlns:a16="http://schemas.microsoft.com/office/drawing/2014/main" id="{A031BA7B-329C-4039-8AF0-353F2FCEE00C}"/>
            </a:ext>
          </a:extLst>
        </xdr:cNvPr>
        <xdr:cNvSpPr txBox="1"/>
      </xdr:nvSpPr>
      <xdr:spPr>
        <a:xfrm>
          <a:off x="7108371" y="4386943"/>
          <a:ext cx="2646108" cy="389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rgbClr val="602829"/>
              </a:solidFill>
              <a:latin typeface="Tahoma" panose="020B0604030504040204" pitchFamily="34" charset="0"/>
              <a:ea typeface="Tahoma" panose="020B0604030504040204" pitchFamily="34" charset="0"/>
              <a:cs typeface="Tahoma" panose="020B0604030504040204" pitchFamily="34" charset="0"/>
            </a:rPr>
            <a:t>Attrition by Age Group</a:t>
          </a:r>
        </a:p>
        <a:p>
          <a:endParaRPr lang="en-US" sz="1400" b="1">
            <a:solidFill>
              <a:srgbClr val="602829"/>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15</xdr:col>
      <xdr:colOff>531395</xdr:colOff>
      <xdr:row>24</xdr:row>
      <xdr:rowOff>30078</xdr:rowOff>
    </xdr:from>
    <xdr:to>
      <xdr:col>19</xdr:col>
      <xdr:colOff>441158</xdr:colOff>
      <xdr:row>32</xdr:row>
      <xdr:rowOff>150395</xdr:rowOff>
    </xdr:to>
    <mc:AlternateContent xmlns:mc="http://schemas.openxmlformats.org/markup-compatibility/2006">
      <mc:Choice xmlns:cx2="http://schemas.microsoft.com/office/drawing/2015/10/21/chartex" Requires="cx2">
        <xdr:graphicFrame macro="">
          <xdr:nvGraphicFramePr>
            <xdr:cNvPr id="386" name="Chart 385">
              <a:extLst>
                <a:ext uri="{FF2B5EF4-FFF2-40B4-BE49-F238E27FC236}">
                  <a16:creationId xmlns:a16="http://schemas.microsoft.com/office/drawing/2014/main" id="{1072C5CF-AF61-4974-8201-0CBFB73CE5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361195" y="4602078"/>
              <a:ext cx="2531043" cy="164431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23</xdr:col>
      <xdr:colOff>726</xdr:colOff>
      <xdr:row>24</xdr:row>
      <xdr:rowOff>98500</xdr:rowOff>
    </xdr:from>
    <xdr:to>
      <xdr:col>24</xdr:col>
      <xdr:colOff>166189</xdr:colOff>
      <xdr:row>31</xdr:row>
      <xdr:rowOff>121919</xdr:rowOff>
    </xdr:to>
    <mc:AlternateContent xmlns:mc="http://schemas.openxmlformats.org/markup-compatibility/2006" xmlns:a14="http://schemas.microsoft.com/office/drawing/2010/main">
      <mc:Choice Requires="a14">
        <xdr:graphicFrame macro="">
          <xdr:nvGraphicFramePr>
            <xdr:cNvPr id="388" name="Department 1">
              <a:extLst>
                <a:ext uri="{FF2B5EF4-FFF2-40B4-BE49-F238E27FC236}">
                  <a16:creationId xmlns:a16="http://schemas.microsoft.com/office/drawing/2014/main" id="{02D41439-C73C-4CE1-A606-3EEC57589DA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23012" y="4801129"/>
              <a:ext cx="818606" cy="1395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76200</xdr:colOff>
      <xdr:row>22</xdr:row>
      <xdr:rowOff>87086</xdr:rowOff>
    </xdr:from>
    <xdr:to>
      <xdr:col>20</xdr:col>
      <xdr:colOff>111226</xdr:colOff>
      <xdr:row>24</xdr:row>
      <xdr:rowOff>101733</xdr:rowOff>
    </xdr:to>
    <xdr:sp macro="" textlink="">
      <xdr:nvSpPr>
        <xdr:cNvPr id="389" name="TextBox 388">
          <a:extLst>
            <a:ext uri="{FF2B5EF4-FFF2-40B4-BE49-F238E27FC236}">
              <a16:creationId xmlns:a16="http://schemas.microsoft.com/office/drawing/2014/main" id="{DA26354C-5B09-4219-A5D1-FFA8D8D264F0}"/>
            </a:ext>
          </a:extLst>
        </xdr:cNvPr>
        <xdr:cNvSpPr txBox="1"/>
      </xdr:nvSpPr>
      <xdr:spPr>
        <a:xfrm>
          <a:off x="10526486" y="4397829"/>
          <a:ext cx="2647597" cy="406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rgbClr val="602829"/>
              </a:solidFill>
              <a:latin typeface="Tahoma" panose="020B0604030504040204" pitchFamily="34" charset="0"/>
              <a:ea typeface="Tahoma" panose="020B0604030504040204" pitchFamily="34" charset="0"/>
              <a:cs typeface="Tahoma" panose="020B0604030504040204" pitchFamily="34" charset="0"/>
            </a:rPr>
            <a:t>Attrition by marital status</a:t>
          </a:r>
          <a:endParaRPr lang="en-US" sz="1400" b="1">
            <a:solidFill>
              <a:srgbClr val="602829"/>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20</xdr:col>
      <xdr:colOff>261256</xdr:colOff>
      <xdr:row>22</xdr:row>
      <xdr:rowOff>87086</xdr:rowOff>
    </xdr:from>
    <xdr:to>
      <xdr:col>22</xdr:col>
      <xdr:colOff>335279</xdr:colOff>
      <xdr:row>24</xdr:row>
      <xdr:rowOff>91441</xdr:rowOff>
    </xdr:to>
    <xdr:sp macro="" textlink="">
      <xdr:nvSpPr>
        <xdr:cNvPr id="390" name="TextBox 389">
          <a:extLst>
            <a:ext uri="{FF2B5EF4-FFF2-40B4-BE49-F238E27FC236}">
              <a16:creationId xmlns:a16="http://schemas.microsoft.com/office/drawing/2014/main" id="{0CCB4799-BD29-4760-BBD7-76B99A108647}"/>
            </a:ext>
          </a:extLst>
        </xdr:cNvPr>
        <xdr:cNvSpPr txBox="1"/>
      </xdr:nvSpPr>
      <xdr:spPr>
        <a:xfrm>
          <a:off x="13324113" y="4397829"/>
          <a:ext cx="1380309" cy="3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284780"/>
              </a:solidFill>
              <a:latin typeface="Tahoma" panose="020B0604030504040204" pitchFamily="34" charset="0"/>
              <a:ea typeface="Tahoma" panose="020B0604030504040204" pitchFamily="34" charset="0"/>
              <a:cs typeface="Tahoma" panose="020B0604030504040204" pitchFamily="34" charset="0"/>
            </a:rPr>
            <a:t>Educational</a:t>
          </a:r>
          <a:r>
            <a:rPr lang="en-US" sz="1100" b="1" baseline="0">
              <a:solidFill>
                <a:srgbClr val="284780"/>
              </a:solidFill>
              <a:latin typeface="Tahoma" panose="020B0604030504040204" pitchFamily="34" charset="0"/>
              <a:ea typeface="Tahoma" panose="020B0604030504040204" pitchFamily="34" charset="0"/>
              <a:cs typeface="Tahoma" panose="020B0604030504040204" pitchFamily="34" charset="0"/>
            </a:rPr>
            <a:t> field</a:t>
          </a:r>
          <a:endParaRPr lang="en-US" sz="1100" b="1">
            <a:solidFill>
              <a:srgbClr val="284780"/>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22</xdr:col>
      <xdr:colOff>381000</xdr:colOff>
      <xdr:row>22</xdr:row>
      <xdr:rowOff>65314</xdr:rowOff>
    </xdr:from>
    <xdr:to>
      <xdr:col>24</xdr:col>
      <xdr:colOff>162560</xdr:colOff>
      <xdr:row>24</xdr:row>
      <xdr:rowOff>10161</xdr:rowOff>
    </xdr:to>
    <xdr:sp macro="" textlink="">
      <xdr:nvSpPr>
        <xdr:cNvPr id="472" name="TextBox 471">
          <a:extLst>
            <a:ext uri="{FF2B5EF4-FFF2-40B4-BE49-F238E27FC236}">
              <a16:creationId xmlns:a16="http://schemas.microsoft.com/office/drawing/2014/main" id="{F045D8E3-73AB-45CF-910F-B377AAF8D541}"/>
            </a:ext>
          </a:extLst>
        </xdr:cNvPr>
        <xdr:cNvSpPr txBox="1"/>
      </xdr:nvSpPr>
      <xdr:spPr>
        <a:xfrm>
          <a:off x="14750143" y="4376057"/>
          <a:ext cx="1087846" cy="336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5">
                  <a:lumMod val="50000"/>
                </a:schemeClr>
              </a:solidFill>
              <a:latin typeface="Tahoma" panose="020B0604030504040204" pitchFamily="34" charset="0"/>
              <a:ea typeface="Tahoma" panose="020B0604030504040204" pitchFamily="34" charset="0"/>
              <a:cs typeface="Tahoma" panose="020B0604030504040204" pitchFamily="34" charset="0"/>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647700</xdr:colOff>
      <xdr:row>2</xdr:row>
      <xdr:rowOff>38101</xdr:rowOff>
    </xdr:from>
    <xdr:to>
      <xdr:col>8</xdr:col>
      <xdr:colOff>464820</xdr:colOff>
      <xdr:row>7</xdr:row>
      <xdr:rowOff>144780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0A822A0-705A-42FF-ADB7-9E1326ECC47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00700" y="434341"/>
              <a:ext cx="1828800" cy="10972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186690</xdr:colOff>
      <xdr:row>1</xdr:row>
      <xdr:rowOff>57150</xdr:rowOff>
    </xdr:from>
    <xdr:to>
      <xdr:col>8</xdr:col>
      <xdr:colOff>38100</xdr:colOff>
      <xdr:row>8</xdr:row>
      <xdr:rowOff>137160</xdr:rowOff>
    </xdr:to>
    <xdr:graphicFrame macro="">
      <xdr:nvGraphicFramePr>
        <xdr:cNvPr id="2" name="Chart 1">
          <a:extLst>
            <a:ext uri="{FF2B5EF4-FFF2-40B4-BE49-F238E27FC236}">
              <a16:creationId xmlns:a16="http://schemas.microsoft.com/office/drawing/2014/main" id="{19E8CED7-9D9D-4E6C-AD4A-094FF4B4F4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289560</xdr:colOff>
      <xdr:row>11</xdr:row>
      <xdr:rowOff>91441</xdr:rowOff>
    </xdr:from>
    <xdr:to>
      <xdr:col>1</xdr:col>
      <xdr:colOff>388620</xdr:colOff>
      <xdr:row>17</xdr:row>
      <xdr:rowOff>15241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3373E066-D602-42CF-A853-D4891E74DF6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89560" y="2270761"/>
              <a:ext cx="1897380" cy="1112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152400</xdr:colOff>
      <xdr:row>11</xdr:row>
      <xdr:rowOff>15240</xdr:rowOff>
    </xdr:from>
    <xdr:to>
      <xdr:col>9</xdr:col>
      <xdr:colOff>99060</xdr:colOff>
      <xdr:row>13</xdr:row>
      <xdr:rowOff>114300</xdr:rowOff>
    </xdr:to>
    <xdr:graphicFrame macro="">
      <xdr:nvGraphicFramePr>
        <xdr:cNvPr id="4" name="Chart 3">
          <a:extLst>
            <a:ext uri="{FF2B5EF4-FFF2-40B4-BE49-F238E27FC236}">
              <a16:creationId xmlns:a16="http://schemas.microsoft.com/office/drawing/2014/main" id="{19010235-9342-4DDE-B4BA-A027F74A05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373380</xdr:colOff>
      <xdr:row>6</xdr:row>
      <xdr:rowOff>38100</xdr:rowOff>
    </xdr:from>
    <xdr:to>
      <xdr:col>14</xdr:col>
      <xdr:colOff>190500</xdr:colOff>
      <xdr:row>19</xdr:row>
      <xdr:rowOff>158115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5BE51EB2-0652-4483-B158-A0A590C8AB5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877300" y="12268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426720</xdr:colOff>
      <xdr:row>0</xdr:row>
      <xdr:rowOff>91440</xdr:rowOff>
    </xdr:from>
    <xdr:to>
      <xdr:col>13</xdr:col>
      <xdr:colOff>243840</xdr:colOff>
      <xdr:row>14</xdr:row>
      <xdr:rowOff>13335</xdr:rowOff>
    </xdr:to>
    <mc:AlternateContent xmlns:mc="http://schemas.openxmlformats.org/markup-compatibility/2006" xmlns:a14="http://schemas.microsoft.com/office/drawing/2010/main">
      <mc:Choice Requires="a14">
        <xdr:graphicFrame macro="">
          <xdr:nvGraphicFramePr>
            <xdr:cNvPr id="2" name="Education Field 3">
              <a:extLst>
                <a:ext uri="{FF2B5EF4-FFF2-40B4-BE49-F238E27FC236}">
                  <a16:creationId xmlns:a16="http://schemas.microsoft.com/office/drawing/2014/main" id="{77FC1FDB-37BE-43D0-ABE8-A9DC2E47DBE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8458200" y="914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137160</xdr:colOff>
      <xdr:row>5</xdr:row>
      <xdr:rowOff>30481</xdr:rowOff>
    </xdr:from>
    <xdr:to>
      <xdr:col>10</xdr:col>
      <xdr:colOff>624840</xdr:colOff>
      <xdr:row>13</xdr:row>
      <xdr:rowOff>99061</xdr:rowOff>
    </xdr:to>
    <mc:AlternateContent xmlns:mc="http://schemas.openxmlformats.org/markup-compatibility/2006" xmlns:a14="http://schemas.microsoft.com/office/drawing/2010/main">
      <mc:Choice Requires="a14">
        <xdr:graphicFrame macro="">
          <xdr:nvGraphicFramePr>
            <xdr:cNvPr id="3" name="Gender 4">
              <a:extLst>
                <a:ext uri="{FF2B5EF4-FFF2-40B4-BE49-F238E27FC236}">
                  <a16:creationId xmlns:a16="http://schemas.microsoft.com/office/drawing/2014/main" id="{15886301-D8C6-4557-8FDB-A5727B5439AA}"/>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6827520" y="1021081"/>
              <a:ext cx="1828800" cy="1653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224790</xdr:colOff>
      <xdr:row>1</xdr:row>
      <xdr:rowOff>133350</xdr:rowOff>
    </xdr:from>
    <xdr:to>
      <xdr:col>5</xdr:col>
      <xdr:colOff>655320</xdr:colOff>
      <xdr:row>9</xdr:row>
      <xdr:rowOff>137160</xdr:rowOff>
    </xdr:to>
    <xdr:graphicFrame macro="">
      <xdr:nvGraphicFramePr>
        <xdr:cNvPr id="4" name="Chart 3">
          <a:extLst>
            <a:ext uri="{FF2B5EF4-FFF2-40B4-BE49-F238E27FC236}">
              <a16:creationId xmlns:a16="http://schemas.microsoft.com/office/drawing/2014/main" id="{F58A1DC3-D22B-47F5-AE88-DF9DAA3294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41910</xdr:colOff>
      <xdr:row>4</xdr:row>
      <xdr:rowOff>156210</xdr:rowOff>
    </xdr:from>
    <xdr:to>
      <xdr:col>9</xdr:col>
      <xdr:colOff>590550</xdr:colOff>
      <xdr:row>18</xdr:row>
      <xdr:rowOff>125730</xdr:rowOff>
    </xdr:to>
    <xdr:graphicFrame macro="">
      <xdr:nvGraphicFramePr>
        <xdr:cNvPr id="2" name="Chart 1">
          <a:extLst>
            <a:ext uri="{FF2B5EF4-FFF2-40B4-BE49-F238E27FC236}">
              <a16:creationId xmlns:a16="http://schemas.microsoft.com/office/drawing/2014/main" id="{BA5524C6-8A93-4CAD-9B50-536A71FCC6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415290</xdr:colOff>
      <xdr:row>1</xdr:row>
      <xdr:rowOff>171450</xdr:rowOff>
    </xdr:from>
    <xdr:to>
      <xdr:col>12</xdr:col>
      <xdr:colOff>293370</xdr:colOff>
      <xdr:row>15</xdr:row>
      <xdr:rowOff>140970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C725381-46BF-457D-8FDD-9C5D489261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58050" y="3695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4</xdr:row>
      <xdr:rowOff>179070</xdr:rowOff>
    </xdr:from>
    <xdr:to>
      <xdr:col>7</xdr:col>
      <xdr:colOff>228600</xdr:colOff>
      <xdr:row>13</xdr:row>
      <xdr:rowOff>129540</xdr:rowOff>
    </xdr:to>
    <xdr:graphicFrame macro="">
      <xdr:nvGraphicFramePr>
        <xdr:cNvPr id="2" name="Chart 1">
          <a:extLst>
            <a:ext uri="{FF2B5EF4-FFF2-40B4-BE49-F238E27FC236}">
              <a16:creationId xmlns:a16="http://schemas.microsoft.com/office/drawing/2014/main" id="{BE7C995E-7A5B-4D07-94B4-F95BD94B98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262890</xdr:colOff>
      <xdr:row>4</xdr:row>
      <xdr:rowOff>179070</xdr:rowOff>
    </xdr:from>
    <xdr:to>
      <xdr:col>8</xdr:col>
      <xdr:colOff>533400</xdr:colOff>
      <xdr:row>18</xdr:row>
      <xdr:rowOff>30480</xdr:rowOff>
    </xdr:to>
    <xdr:graphicFrame macro="">
      <xdr:nvGraphicFramePr>
        <xdr:cNvPr id="2" name="Chart 1">
          <a:extLst>
            <a:ext uri="{FF2B5EF4-FFF2-40B4-BE49-F238E27FC236}">
              <a16:creationId xmlns:a16="http://schemas.microsoft.com/office/drawing/2014/main" id="{A20ACCCC-E66A-4101-BD6D-68F67DE186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525780</xdr:colOff>
      <xdr:row>4</xdr:row>
      <xdr:rowOff>167640</xdr:rowOff>
    </xdr:from>
    <xdr:to>
      <xdr:col>14</xdr:col>
      <xdr:colOff>342900</xdr:colOff>
      <xdr:row>18</xdr:row>
      <xdr:rowOff>89535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5EECDF27-F4E3-4E5E-B5E5-7D728D4683B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227820" y="9601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15240</xdr:colOff>
      <xdr:row>4</xdr:row>
      <xdr:rowOff>137160</xdr:rowOff>
    </xdr:from>
    <xdr:to>
      <xdr:col>11</xdr:col>
      <xdr:colOff>502920</xdr:colOff>
      <xdr:row>18</xdr:row>
      <xdr:rowOff>59055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0191FA88-67A3-4731-B166-239047FF2726}"/>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376160" y="9296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87630</xdr:colOff>
      <xdr:row>4</xdr:row>
      <xdr:rowOff>179070</xdr:rowOff>
    </xdr:from>
    <xdr:to>
      <xdr:col>11</xdr:col>
      <xdr:colOff>487680</xdr:colOff>
      <xdr:row>16</xdr:row>
      <xdr:rowOff>137160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2DFFE6D-D7FE-437B-B57A-87EB178907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971550"/>
              <a:ext cx="4423410" cy="23355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twoCellAnchor>
    <xdr:from>
      <xdr:col>9</xdr:col>
      <xdr:colOff>0</xdr:colOff>
      <xdr:row>7</xdr:row>
      <xdr:rowOff>0</xdr:rowOff>
    </xdr:from>
    <xdr:to>
      <xdr:col>11</xdr:col>
      <xdr:colOff>415328</xdr:colOff>
      <xdr:row>9</xdr:row>
      <xdr:rowOff>25270</xdr:rowOff>
    </xdr:to>
    <xdr:sp macro="" textlink="">
      <xdr:nvSpPr>
        <xdr:cNvPr id="11" name="Freeform: Shape 10">
          <a:extLst>
            <a:ext uri="{FF2B5EF4-FFF2-40B4-BE49-F238E27FC236}">
              <a16:creationId xmlns:a16="http://schemas.microsoft.com/office/drawing/2014/main" id="{F4029FA9-8FA8-4F7E-BC9A-0685AE334F8A}"/>
            </a:ext>
          </a:extLst>
        </xdr:cNvPr>
        <xdr:cNvSpPr/>
      </xdr:nvSpPr>
      <xdr:spPr>
        <a:xfrm>
          <a:off x="5897880" y="1333500"/>
          <a:ext cx="1725968" cy="406270"/>
        </a:xfrm>
        <a:custGeom>
          <a:avLst/>
          <a:gdLst>
            <a:gd name="connsiteX0" fmla="*/ 0 w 1725968"/>
            <a:gd name="connsiteY0" fmla="*/ 155181 h 406270"/>
            <a:gd name="connsiteX1" fmla="*/ 133956 w 1725968"/>
            <a:gd name="connsiteY1" fmla="*/ 251088 h 406270"/>
            <a:gd name="connsiteX2" fmla="*/ 82789 w 1725968"/>
            <a:gd name="connsiteY2" fmla="*/ 406269 h 406270"/>
            <a:gd name="connsiteX3" fmla="*/ 216743 w 1725968"/>
            <a:gd name="connsiteY3" fmla="*/ 310361 h 406270"/>
            <a:gd name="connsiteX4" fmla="*/ 350696 w 1725968"/>
            <a:gd name="connsiteY4" fmla="*/ 406269 h 406270"/>
            <a:gd name="connsiteX5" fmla="*/ 299529 w 1725968"/>
            <a:gd name="connsiteY5" fmla="*/ 251088 h 406270"/>
            <a:gd name="connsiteX6" fmla="*/ 432157 w 1725968"/>
            <a:gd name="connsiteY6" fmla="*/ 156132 h 406270"/>
            <a:gd name="connsiteX7" fmla="*/ 564784 w 1725968"/>
            <a:gd name="connsiteY7" fmla="*/ 251088 h 406270"/>
            <a:gd name="connsiteX8" fmla="*/ 513617 w 1725968"/>
            <a:gd name="connsiteY8" fmla="*/ 406269 h 406270"/>
            <a:gd name="connsiteX9" fmla="*/ 647571 w 1725968"/>
            <a:gd name="connsiteY9" fmla="*/ 310361 h 406270"/>
            <a:gd name="connsiteX10" fmla="*/ 781524 w 1725968"/>
            <a:gd name="connsiteY10" fmla="*/ 406269 h 406270"/>
            <a:gd name="connsiteX11" fmla="*/ 730357 w 1725968"/>
            <a:gd name="connsiteY11" fmla="*/ 251088 h 406270"/>
            <a:gd name="connsiteX12" fmla="*/ 862985 w 1725968"/>
            <a:gd name="connsiteY12" fmla="*/ 156132 h 406270"/>
            <a:gd name="connsiteX13" fmla="*/ 995612 w 1725968"/>
            <a:gd name="connsiteY13" fmla="*/ 251088 h 406270"/>
            <a:gd name="connsiteX14" fmla="*/ 944445 w 1725968"/>
            <a:gd name="connsiteY14" fmla="*/ 406269 h 406270"/>
            <a:gd name="connsiteX15" fmla="*/ 1078399 w 1725968"/>
            <a:gd name="connsiteY15" fmla="*/ 310361 h 406270"/>
            <a:gd name="connsiteX16" fmla="*/ 1212352 w 1725968"/>
            <a:gd name="connsiteY16" fmla="*/ 406269 h 406270"/>
            <a:gd name="connsiteX17" fmla="*/ 1161185 w 1725968"/>
            <a:gd name="connsiteY17" fmla="*/ 251088 h 406270"/>
            <a:gd name="connsiteX18" fmla="*/ 1293812 w 1725968"/>
            <a:gd name="connsiteY18" fmla="*/ 156133 h 406270"/>
            <a:gd name="connsiteX19" fmla="*/ 1426439 w 1725968"/>
            <a:gd name="connsiteY19" fmla="*/ 251088 h 406270"/>
            <a:gd name="connsiteX20" fmla="*/ 1375272 w 1725968"/>
            <a:gd name="connsiteY20" fmla="*/ 406269 h 406270"/>
            <a:gd name="connsiteX21" fmla="*/ 1509226 w 1725968"/>
            <a:gd name="connsiteY21" fmla="*/ 310361 h 406270"/>
            <a:gd name="connsiteX22" fmla="*/ 1643179 w 1725968"/>
            <a:gd name="connsiteY22" fmla="*/ 406269 h 406270"/>
            <a:gd name="connsiteX23" fmla="*/ 1592012 w 1725968"/>
            <a:gd name="connsiteY23" fmla="*/ 251088 h 406270"/>
            <a:gd name="connsiteX24" fmla="*/ 1725968 w 1725968"/>
            <a:gd name="connsiteY24" fmla="*/ 155181 h 406270"/>
            <a:gd name="connsiteX25" fmla="*/ 1725968 w 1725968"/>
            <a:gd name="connsiteY25" fmla="*/ 406270 h 406270"/>
            <a:gd name="connsiteX26" fmla="*/ 0 w 1725968"/>
            <a:gd name="connsiteY26" fmla="*/ 406270 h 406270"/>
            <a:gd name="connsiteX27" fmla="*/ 1509226 w 1725968"/>
            <a:gd name="connsiteY27" fmla="*/ 0 h 406270"/>
            <a:gd name="connsiteX28" fmla="*/ 1725968 w 1725968"/>
            <a:gd name="connsiteY28" fmla="*/ 0 h 406270"/>
            <a:gd name="connsiteX29" fmla="*/ 1725968 w 1725968"/>
            <a:gd name="connsiteY29" fmla="*/ 155181 h 406270"/>
            <a:gd name="connsiteX30" fmla="*/ 1560391 w 1725968"/>
            <a:gd name="connsiteY30" fmla="*/ 155182 h 406270"/>
            <a:gd name="connsiteX31" fmla="*/ 1078399 w 1725968"/>
            <a:gd name="connsiteY31" fmla="*/ 0 h 406270"/>
            <a:gd name="connsiteX32" fmla="*/ 1509226 w 1725968"/>
            <a:gd name="connsiteY32" fmla="*/ 0 h 406270"/>
            <a:gd name="connsiteX33" fmla="*/ 1458060 w 1725968"/>
            <a:gd name="connsiteY33" fmla="*/ 155182 h 406270"/>
            <a:gd name="connsiteX34" fmla="*/ 1295141 w 1725968"/>
            <a:gd name="connsiteY34" fmla="*/ 155181 h 406270"/>
            <a:gd name="connsiteX35" fmla="*/ 1295141 w 1725968"/>
            <a:gd name="connsiteY35" fmla="*/ 155181 h 406270"/>
            <a:gd name="connsiteX36" fmla="*/ 1293812 w 1725968"/>
            <a:gd name="connsiteY36" fmla="*/ 155181 h 406270"/>
            <a:gd name="connsiteX37" fmla="*/ 1292483 w 1725968"/>
            <a:gd name="connsiteY37" fmla="*/ 155181 h 406270"/>
            <a:gd name="connsiteX38" fmla="*/ 1292483 w 1725968"/>
            <a:gd name="connsiteY38" fmla="*/ 155181 h 406270"/>
            <a:gd name="connsiteX39" fmla="*/ 1129564 w 1725968"/>
            <a:gd name="connsiteY39" fmla="*/ 155182 h 406270"/>
            <a:gd name="connsiteX40" fmla="*/ 647571 w 1725968"/>
            <a:gd name="connsiteY40" fmla="*/ 0 h 406270"/>
            <a:gd name="connsiteX41" fmla="*/ 1078399 w 1725968"/>
            <a:gd name="connsiteY41" fmla="*/ 0 h 406270"/>
            <a:gd name="connsiteX42" fmla="*/ 1027233 w 1725968"/>
            <a:gd name="connsiteY42" fmla="*/ 155182 h 406270"/>
            <a:gd name="connsiteX43" fmla="*/ 864313 w 1725968"/>
            <a:gd name="connsiteY43" fmla="*/ 155181 h 406270"/>
            <a:gd name="connsiteX44" fmla="*/ 862985 w 1725968"/>
            <a:gd name="connsiteY44" fmla="*/ 155181 h 406270"/>
            <a:gd name="connsiteX45" fmla="*/ 861656 w 1725968"/>
            <a:gd name="connsiteY45" fmla="*/ 155181 h 406270"/>
            <a:gd name="connsiteX46" fmla="*/ 698736 w 1725968"/>
            <a:gd name="connsiteY46" fmla="*/ 155182 h 406270"/>
            <a:gd name="connsiteX47" fmla="*/ 216743 w 1725968"/>
            <a:gd name="connsiteY47" fmla="*/ 0 h 406270"/>
            <a:gd name="connsiteX48" fmla="*/ 647571 w 1725968"/>
            <a:gd name="connsiteY48" fmla="*/ 0 h 406270"/>
            <a:gd name="connsiteX49" fmla="*/ 596405 w 1725968"/>
            <a:gd name="connsiteY49" fmla="*/ 155182 h 406270"/>
            <a:gd name="connsiteX50" fmla="*/ 433485 w 1725968"/>
            <a:gd name="connsiteY50" fmla="*/ 155181 h 406270"/>
            <a:gd name="connsiteX51" fmla="*/ 432157 w 1725968"/>
            <a:gd name="connsiteY51" fmla="*/ 155181 h 406270"/>
            <a:gd name="connsiteX52" fmla="*/ 430828 w 1725968"/>
            <a:gd name="connsiteY52" fmla="*/ 155181 h 406270"/>
            <a:gd name="connsiteX53" fmla="*/ 267908 w 1725968"/>
            <a:gd name="connsiteY53" fmla="*/ 155182 h 406270"/>
            <a:gd name="connsiteX54" fmla="*/ 0 w 1725968"/>
            <a:gd name="connsiteY54" fmla="*/ 0 h 406270"/>
            <a:gd name="connsiteX55" fmla="*/ 216743 w 1725968"/>
            <a:gd name="connsiteY55" fmla="*/ 0 h 406270"/>
            <a:gd name="connsiteX56" fmla="*/ 165577 w 1725968"/>
            <a:gd name="connsiteY56" fmla="*/ 155182 h 406270"/>
            <a:gd name="connsiteX57" fmla="*/ 0 w 1725968"/>
            <a:gd name="connsiteY57" fmla="*/ 155181 h 40627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1725968" h="406270">
              <a:moveTo>
                <a:pt x="0" y="155181"/>
              </a:moveTo>
              <a:lnTo>
                <a:pt x="133956" y="251088"/>
              </a:lnTo>
              <a:lnTo>
                <a:pt x="82789" y="406269"/>
              </a:lnTo>
              <a:lnTo>
                <a:pt x="216743" y="310361"/>
              </a:lnTo>
              <a:lnTo>
                <a:pt x="350696" y="406269"/>
              </a:lnTo>
              <a:lnTo>
                <a:pt x="299529" y="251088"/>
              </a:lnTo>
              <a:lnTo>
                <a:pt x="432157" y="156132"/>
              </a:lnTo>
              <a:lnTo>
                <a:pt x="564784" y="251088"/>
              </a:lnTo>
              <a:lnTo>
                <a:pt x="513617" y="406269"/>
              </a:lnTo>
              <a:lnTo>
                <a:pt x="647571" y="310361"/>
              </a:lnTo>
              <a:lnTo>
                <a:pt x="781524" y="406269"/>
              </a:lnTo>
              <a:lnTo>
                <a:pt x="730357" y="251088"/>
              </a:lnTo>
              <a:lnTo>
                <a:pt x="862985" y="156132"/>
              </a:lnTo>
              <a:lnTo>
                <a:pt x="995612" y="251088"/>
              </a:lnTo>
              <a:lnTo>
                <a:pt x="944445" y="406269"/>
              </a:lnTo>
              <a:lnTo>
                <a:pt x="1078399" y="310361"/>
              </a:lnTo>
              <a:lnTo>
                <a:pt x="1212352" y="406269"/>
              </a:lnTo>
              <a:lnTo>
                <a:pt x="1161185" y="251088"/>
              </a:lnTo>
              <a:lnTo>
                <a:pt x="1293812" y="156133"/>
              </a:lnTo>
              <a:lnTo>
                <a:pt x="1426439" y="251088"/>
              </a:lnTo>
              <a:lnTo>
                <a:pt x="1375272" y="406269"/>
              </a:lnTo>
              <a:lnTo>
                <a:pt x="1509226" y="310361"/>
              </a:lnTo>
              <a:lnTo>
                <a:pt x="1643179" y="406269"/>
              </a:lnTo>
              <a:lnTo>
                <a:pt x="1592012" y="251088"/>
              </a:lnTo>
              <a:lnTo>
                <a:pt x="1725968" y="155181"/>
              </a:lnTo>
              <a:lnTo>
                <a:pt x="1725968" y="406270"/>
              </a:lnTo>
              <a:lnTo>
                <a:pt x="0" y="406270"/>
              </a:lnTo>
              <a:close/>
              <a:moveTo>
                <a:pt x="1509226" y="0"/>
              </a:moveTo>
              <a:lnTo>
                <a:pt x="1725968" y="0"/>
              </a:lnTo>
              <a:lnTo>
                <a:pt x="1725968" y="155181"/>
              </a:lnTo>
              <a:lnTo>
                <a:pt x="1560391" y="155182"/>
              </a:lnTo>
              <a:close/>
              <a:moveTo>
                <a:pt x="1078399" y="0"/>
              </a:moveTo>
              <a:lnTo>
                <a:pt x="1509226" y="0"/>
              </a:lnTo>
              <a:lnTo>
                <a:pt x="1458060" y="155182"/>
              </a:lnTo>
              <a:lnTo>
                <a:pt x="1295141" y="155181"/>
              </a:lnTo>
              <a:lnTo>
                <a:pt x="1295141" y="155181"/>
              </a:lnTo>
              <a:lnTo>
                <a:pt x="1293812" y="155181"/>
              </a:lnTo>
              <a:lnTo>
                <a:pt x="1292483" y="155181"/>
              </a:lnTo>
              <a:lnTo>
                <a:pt x="1292483" y="155181"/>
              </a:lnTo>
              <a:lnTo>
                <a:pt x="1129564" y="155182"/>
              </a:lnTo>
              <a:close/>
              <a:moveTo>
                <a:pt x="647571" y="0"/>
              </a:moveTo>
              <a:lnTo>
                <a:pt x="1078399" y="0"/>
              </a:lnTo>
              <a:lnTo>
                <a:pt x="1027233" y="155182"/>
              </a:lnTo>
              <a:lnTo>
                <a:pt x="864313" y="155181"/>
              </a:lnTo>
              <a:lnTo>
                <a:pt x="862985" y="155181"/>
              </a:lnTo>
              <a:lnTo>
                <a:pt x="861656" y="155181"/>
              </a:lnTo>
              <a:lnTo>
                <a:pt x="698736" y="155182"/>
              </a:lnTo>
              <a:close/>
              <a:moveTo>
                <a:pt x="216743" y="0"/>
              </a:moveTo>
              <a:lnTo>
                <a:pt x="647571" y="0"/>
              </a:lnTo>
              <a:lnTo>
                <a:pt x="596405" y="155182"/>
              </a:lnTo>
              <a:lnTo>
                <a:pt x="433485" y="155181"/>
              </a:lnTo>
              <a:lnTo>
                <a:pt x="432157" y="155181"/>
              </a:lnTo>
              <a:lnTo>
                <a:pt x="430828" y="155181"/>
              </a:lnTo>
              <a:lnTo>
                <a:pt x="267908" y="155182"/>
              </a:lnTo>
              <a:close/>
              <a:moveTo>
                <a:pt x="0" y="0"/>
              </a:moveTo>
              <a:lnTo>
                <a:pt x="216743" y="0"/>
              </a:lnTo>
              <a:lnTo>
                <a:pt x="165577" y="155182"/>
              </a:lnTo>
              <a:lnTo>
                <a:pt x="0" y="155181"/>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58.807552662038" createdVersion="7" refreshedVersion="7" minRefreshableVersion="3" recordCount="1470" xr:uid="{5063FE7E-60AA-4925-98EF-29A158FAA8B1}">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24639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39151E-9CF3-4AAD-B585-F1177688AA85}"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5">
    <i>
      <x/>
    </i>
    <i i="1">
      <x v="1"/>
    </i>
    <i i="2">
      <x v="2"/>
    </i>
    <i i="3">
      <x v="3"/>
    </i>
    <i i="4">
      <x v="4"/>
    </i>
  </colItems>
  <dataFields count="5">
    <dataField name="Total Employee" fld="7" subtotal="count" baseField="0" baseItem="9" numFmtId="166"/>
    <dataField name="Attrition rate" fld="19" subtotal="average" baseField="0" baseItem="1" numFmtId="10"/>
    <dataField name="Attrition " fld="17" baseField="0" baseItem="1"/>
    <dataField name="Current Employees" fld="20" baseField="0" baseItem="0"/>
    <dataField name="Average of Age" fld="16" subtotal="average" baseField="0" baseItem="4" numFmtId="1"/>
  </dataFields>
  <formats count="5">
    <format dxfId="7">
      <pivotArea outline="0" fieldPosition="0">
        <references count="1">
          <reference field="4294967294" count="1">
            <x v="1"/>
          </reference>
        </references>
      </pivotArea>
    </format>
    <format dxfId="6">
      <pivotArea outline="0" collapsedLevelsAreSubtotals="1" fieldPosition="0">
        <references count="1">
          <reference field="4294967294" count="1" selected="0">
            <x v="1"/>
          </reference>
        </references>
      </pivotArea>
    </format>
    <format dxfId="5">
      <pivotArea outline="0" collapsedLevelsAreSubtotals="1" fieldPosition="0">
        <references count="1">
          <reference field="4294967294" count="1" selected="0">
            <x v="4"/>
          </reference>
        </references>
      </pivotArea>
    </format>
    <format dxfId="4">
      <pivotArea outline="0" fieldPosition="0">
        <references count="1">
          <reference field="4294967294" count="1">
            <x v="4"/>
          </reference>
        </references>
      </pivotArea>
    </format>
    <format dxfId="3">
      <pivotArea outline="0" collapsedLevelsAreSubtotals="1"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0C3918-3F1A-4045-922D-BA93106228AE}" name="Ratin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5" numFmtId="165"/>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599984-B377-4DE5-B9EB-521E00B12655}"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DB9214-4703-497F-B4BD-D7E480631A23}" name="Attrition By EDU"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23" baseItem="0"/>
  </dataField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2"/>
          </reference>
        </references>
      </pivotArea>
    </chartFormat>
    <chartFormat chart="3" format="4">
      <pivotArea type="data" outline="0" fieldPosition="0">
        <references count="2">
          <reference field="4294967294" count="1" selected="0">
            <x v="0"/>
          </reference>
          <reference field="23" count="1" selected="0">
            <x v="3"/>
          </reference>
        </references>
      </pivotArea>
    </chartFormat>
    <chartFormat chart="3" format="5">
      <pivotArea type="data" outline="0" fieldPosition="0">
        <references count="2">
          <reference field="4294967294" count="1" selected="0">
            <x v="0"/>
          </reference>
          <reference field="23" count="1" selected="0">
            <x v="0"/>
          </reference>
        </references>
      </pivotArea>
    </chartFormat>
    <chartFormat chart="3" format="6">
      <pivotArea type="data" outline="0" fieldPosition="0">
        <references count="2">
          <reference field="4294967294" count="1" selected="0">
            <x v="0"/>
          </reference>
          <reference field="23" count="1" selected="0">
            <x v="4"/>
          </reference>
        </references>
      </pivotArea>
    </chartFormat>
    <chartFormat chart="3" format="7">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BC4CA6-AA41-41CD-86C9-FAB595D643B6}"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7A5792-00E8-40AE-BDB0-1A36EF7D1E4E}" name="Department wise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2">
    <format dxfId="1">
      <pivotArea collapsedLevelsAreSubtotals="1" fieldPosition="0">
        <references count="1">
          <reference field="4" count="1">
            <x v="0"/>
          </reference>
        </references>
      </pivotArea>
    </format>
    <format dxfId="0">
      <pivotArea outline="0" fieldPosition="0">
        <references count="1">
          <reference field="4294967294" count="1">
            <x v="0"/>
          </reference>
        </references>
      </pivotArea>
    </format>
  </formats>
  <chartFormats count="8">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64D933-2F51-452C-989F-B2183F28B9FB}" name="Attrition By age grou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7E8FE2-1EC0-4172-8DEA-E3EF73EC3840}" name="Marital 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ACC110CE-458D-4791-A010-DFA2A7880F47}" sourceName="Education Field">
  <pivotTables>
    <pivotTable tabId="9" name="Rating"/>
    <pivotTable tabId="7" name="KPI"/>
    <pivotTable tabId="15" name="Attrition By age group"/>
    <pivotTable tabId="12" name="Attrition By EDU"/>
    <pivotTable tabId="13" name="PivotTable5"/>
    <pivotTable tabId="14" name="Department wise attrition"/>
    <pivotTable tabId="11" name="PivotTable3"/>
  </pivotTables>
  <data>
    <tabular pivotCacheId="2024639386">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36D6912D-36F4-40B5-AD92-27223C03D8F4}" sourceName="Gender">
  <pivotTables>
    <pivotTable tabId="11" name="PivotTable3"/>
    <pivotTable tabId="15" name="Attrition By age group"/>
    <pivotTable tabId="12" name="Attrition By EDU"/>
    <pivotTable tabId="13" name="PivotTable5"/>
    <pivotTable tabId="14" name="Department wise attrition"/>
    <pivotTable tabId="7" name="KPI"/>
    <pivotTable tabId="9" name="Rating"/>
    <pivotTable tabId="16" name="Marital Status"/>
  </pivotTables>
  <data>
    <tabular pivotCacheId="202463938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849ED75-E835-48A9-A489-14D4A3D85563}" sourceName="Department">
  <pivotTables>
    <pivotTable tabId="15" name="Attrition By age group"/>
    <pivotTable tabId="12" name="Attrition By EDU"/>
    <pivotTable tabId="13" name="PivotTable5"/>
    <pivotTable tabId="14" name="Department wise attrition"/>
    <pivotTable tabId="11" name="PivotTable3"/>
    <pivotTable tabId="7" name="KPI"/>
    <pivotTable tabId="16" name="Marital Status"/>
    <pivotTable tabId="9" name="Rating"/>
  </pivotTables>
  <data>
    <tabular pivotCacheId="202463938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C8E24520-3917-4275-9EFD-88CE7104CC12}" cache="Slicer_Education_Field" style="Slicer Style 1" rowHeight="260350"/>
  <slicer name="Gender 5" xr10:uid="{F86F4BAE-373B-4080-BA1C-5BB7B308CEA7}" cache="Slicer_Gender2" caption="Gender" columnCount="2" style="Slicer Style 1" rowHeight="260350"/>
  <slicer name="Department 1" xr10:uid="{690E08CA-739B-40A0-9D52-FFA04541388C}" cache="Slicer_Department" style="Slicer Style 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CE957A9-86B0-444C-B49A-CDAF358F51D0}"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393F8EAE-D45A-4ABB-8FE1-CD7C5738C3A0}" cache="Slicer_Education_Field" caption="Education Field" rowHeight="260350"/>
  <slicer name="Gender 1" xr10:uid="{BE04EEF7-3FB3-44B7-B5FB-C08D76C54E04}"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54C8518B-AD13-4011-A9A4-40B62AD06752}" cache="Slicer_Education_Field" caption="Education Field" rowHeight="260350"/>
  <slicer name="Gender 4" xr10:uid="{DAA98EA0-2BDC-4051-B180-A6E90A685A5B}" cache="Slicer_Gender2"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CD94F8A6-F537-403E-9A68-9B3F6F7E6E28}" cache="Slicer_Education_Field" caption="Education Field" rowHeight="260350"/>
  <slicer name="Department" xr10:uid="{87F8845A-2112-4742-8275-E1549580A479}" cache="Slicer_Department" caption="Departmen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tabSelected="1" zoomScale="78" zoomScaleNormal="78" workbookViewId="0">
      <selection activeCell="Z18" sqref="Z18"/>
    </sheetView>
  </sheetViews>
  <sheetFormatPr defaultColWidth="11.19921875" defaultRowHeight="15" customHeight="1" x14ac:dyDescent="0.3"/>
  <cols>
    <col min="1" max="26" width="8.59765625" style="9" customWidth="1"/>
    <col min="27" max="16384" width="11.19921875" style="9"/>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R1" sqref="R1"/>
    </sheetView>
  </sheetViews>
  <sheetFormatPr defaultColWidth="11.19921875" defaultRowHeight="15" customHeight="1" x14ac:dyDescent="0.3"/>
  <cols>
    <col min="1" max="1" width="9.796875" customWidth="1"/>
    <col min="2" max="2" width="16.796875" customWidth="1"/>
    <col min="3" max="3" width="13.296875" customWidth="1"/>
    <col min="4" max="4" width="17.59765625" customWidth="1"/>
    <col min="5" max="5" width="12.796875" customWidth="1"/>
    <col min="6" max="6" width="15.3984375" customWidth="1"/>
    <col min="7" max="7" width="9" customWidth="1"/>
    <col min="8" max="8" width="18.1992187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4.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2.5976562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D073-A0CD-4BFF-B93E-9D183F839C7E}">
  <dimension ref="A3:E12"/>
  <sheetViews>
    <sheetView workbookViewId="0">
      <selection activeCell="A4" sqref="A4"/>
    </sheetView>
  </sheetViews>
  <sheetFormatPr defaultRowHeight="15.6" x14ac:dyDescent="0.3"/>
  <cols>
    <col min="1" max="1" width="14" bestFit="1" customWidth="1"/>
    <col min="2" max="2" width="12" bestFit="1" customWidth="1"/>
    <col min="3" max="3" width="8.59765625" bestFit="1" customWidth="1"/>
    <col min="4" max="4" width="16.8984375" bestFit="1" customWidth="1"/>
    <col min="5" max="5" width="13.5" bestFit="1" customWidth="1"/>
  </cols>
  <sheetData>
    <row r="3" spans="1:5" x14ac:dyDescent="0.3">
      <c r="A3" s="2" t="s">
        <v>1554</v>
      </c>
      <c r="B3" s="4" t="s">
        <v>1555</v>
      </c>
      <c r="C3" s="4" t="s">
        <v>1556</v>
      </c>
      <c r="D3" s="4" t="s">
        <v>59</v>
      </c>
      <c r="E3" s="3" t="s">
        <v>1557</v>
      </c>
    </row>
    <row r="4" spans="1:5" x14ac:dyDescent="0.3">
      <c r="A4" s="26">
        <v>1470</v>
      </c>
      <c r="B4" s="5">
        <v>0.16122448979591836</v>
      </c>
      <c r="C4" s="24">
        <v>237</v>
      </c>
      <c r="D4" s="24">
        <v>1233</v>
      </c>
      <c r="E4" s="6">
        <v>36.923809523809524</v>
      </c>
    </row>
    <row r="11" spans="1:5" x14ac:dyDescent="0.3">
      <c r="A11" t="s">
        <v>1554</v>
      </c>
      <c r="B11" s="4" t="s">
        <v>1558</v>
      </c>
      <c r="C11" t="s">
        <v>0</v>
      </c>
      <c r="D11" t="s">
        <v>59</v>
      </c>
      <c r="E11" t="s">
        <v>16</v>
      </c>
    </row>
    <row r="12" spans="1:5" x14ac:dyDescent="0.3">
      <c r="A12" s="25">
        <f>GETPIVOTDATA("Total Employee",$A$3)</f>
        <v>1470</v>
      </c>
      <c r="B12" s="8">
        <f>GETPIVOTDATA("Attrition rate",$A$3)</f>
        <v>0.16122448979591836</v>
      </c>
      <c r="C12">
        <f>GETPIVOTDATA("Attrition ",$A$3)</f>
        <v>237</v>
      </c>
      <c r="D12">
        <f>GETPIVOTDATA("Current Employees",$A$3)</f>
        <v>1233</v>
      </c>
      <c r="E12" s="7">
        <f>GETPIVOTDATA("Average of Age",$A$3)</f>
        <v>36.923809523809524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8BCFA-8EDC-4787-9FF1-B1857BA1C962}">
  <dimension ref="A3:D9"/>
  <sheetViews>
    <sheetView workbookViewId="0">
      <selection activeCell="E18" sqref="E18"/>
    </sheetView>
  </sheetViews>
  <sheetFormatPr defaultRowHeight="15.6" x14ac:dyDescent="0.3"/>
  <cols>
    <col min="1" max="1" width="23.59765625" bestFit="1" customWidth="1"/>
  </cols>
  <sheetData>
    <row r="3" spans="1:4" x14ac:dyDescent="0.3">
      <c r="A3" s="10" t="s">
        <v>1559</v>
      </c>
    </row>
    <row r="4" spans="1:4" x14ac:dyDescent="0.3">
      <c r="A4" s="11">
        <v>2.6265306122448981</v>
      </c>
    </row>
    <row r="8" spans="1:4" x14ac:dyDescent="0.3">
      <c r="A8" t="s">
        <v>1560</v>
      </c>
      <c r="B8" s="12">
        <f>GETPIVOTDATA("Job Satisfaction",$A$3)</f>
        <v>2.6265306122448981</v>
      </c>
      <c r="D8">
        <f>B8/4</f>
        <v>0.65663265306122454</v>
      </c>
    </row>
    <row r="9" spans="1:4" x14ac:dyDescent="0.3">
      <c r="A9" t="s">
        <v>1561</v>
      </c>
      <c r="B9" s="12">
        <f>4-B8</f>
        <v>1.3734693877551019</v>
      </c>
      <c r="D9">
        <f t="shared" ref="D9" si="0">B9/4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3A670-518D-428C-A47A-2F0EFDAE3F6B}">
  <dimension ref="A3:C10"/>
  <sheetViews>
    <sheetView workbookViewId="0">
      <selection activeCell="G11" sqref="G11"/>
    </sheetView>
  </sheetViews>
  <sheetFormatPr defaultRowHeight="15.6" x14ac:dyDescent="0.3"/>
  <cols>
    <col min="1" max="1" width="12.19921875" bestFit="1" customWidth="1"/>
    <col min="2" max="2" width="22.796875" bestFit="1" customWidth="1"/>
  </cols>
  <sheetData>
    <row r="3" spans="1:3" x14ac:dyDescent="0.3">
      <c r="A3" s="13" t="s">
        <v>1562</v>
      </c>
      <c r="B3" s="10" t="s">
        <v>1564</v>
      </c>
    </row>
    <row r="4" spans="1:3" x14ac:dyDescent="0.3">
      <c r="A4" s="14" t="s">
        <v>51</v>
      </c>
      <c r="B4" s="10">
        <v>588</v>
      </c>
    </row>
    <row r="5" spans="1:3" x14ac:dyDescent="0.3">
      <c r="A5" s="15" t="s">
        <v>62</v>
      </c>
      <c r="B5" s="22">
        <v>882</v>
      </c>
    </row>
    <row r="6" spans="1:3" x14ac:dyDescent="0.3">
      <c r="A6" s="16" t="s">
        <v>1563</v>
      </c>
      <c r="B6" s="23">
        <v>1470</v>
      </c>
    </row>
    <row r="9" spans="1:3" x14ac:dyDescent="0.3">
      <c r="A9" s="17" t="s">
        <v>51</v>
      </c>
      <c r="B9">
        <f>IFERROR(GETPIVOTDATA("Employee Count",$A$3,"Gender","Female"),"0")</f>
        <v>588</v>
      </c>
      <c r="C9" s="18">
        <f>IFERROR((B9/($B$9+$B$10)),"0")</f>
        <v>0.4</v>
      </c>
    </row>
    <row r="10" spans="1:3" x14ac:dyDescent="0.3">
      <c r="A10" s="17" t="s">
        <v>62</v>
      </c>
      <c r="B10">
        <f>IFERROR(GETPIVOTDATA("Employee Count",$A$3,"Gender","Male"),"0")</f>
        <v>882</v>
      </c>
      <c r="C10" s="18">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C5F6B-298C-4278-9CD3-BF42E51CF278}">
  <dimension ref="A3:B9"/>
  <sheetViews>
    <sheetView workbookViewId="0">
      <selection activeCell="B4" sqref="B4"/>
    </sheetView>
  </sheetViews>
  <sheetFormatPr defaultRowHeight="15.6" x14ac:dyDescent="0.3"/>
  <cols>
    <col min="1" max="1" width="16" bestFit="1" customWidth="1"/>
    <col min="2" max="2" width="22.796875" bestFit="1" customWidth="1"/>
  </cols>
  <sheetData>
    <row r="3" spans="1:2" x14ac:dyDescent="0.3">
      <c r="A3" s="13" t="s">
        <v>1562</v>
      </c>
      <c r="B3" s="10" t="s">
        <v>1565</v>
      </c>
    </row>
    <row r="4" spans="1:2" x14ac:dyDescent="0.3">
      <c r="A4" s="14" t="s">
        <v>134</v>
      </c>
      <c r="B4" s="10">
        <v>5</v>
      </c>
    </row>
    <row r="5" spans="1:2" x14ac:dyDescent="0.3">
      <c r="A5" s="15" t="s">
        <v>65</v>
      </c>
      <c r="B5" s="22">
        <v>31</v>
      </c>
    </row>
    <row r="6" spans="1:2" x14ac:dyDescent="0.3">
      <c r="A6" s="15" t="s">
        <v>55</v>
      </c>
      <c r="B6" s="22">
        <v>44</v>
      </c>
    </row>
    <row r="7" spans="1:2" x14ac:dyDescent="0.3">
      <c r="A7" s="15" t="s">
        <v>71</v>
      </c>
      <c r="B7" s="22">
        <v>58</v>
      </c>
    </row>
    <row r="8" spans="1:2" x14ac:dyDescent="0.3">
      <c r="A8" s="15" t="s">
        <v>77</v>
      </c>
      <c r="B8" s="22">
        <v>99</v>
      </c>
    </row>
    <row r="9" spans="1:2" x14ac:dyDescent="0.3">
      <c r="A9" s="16" t="s">
        <v>1563</v>
      </c>
      <c r="B9" s="2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D90C1-318C-41CF-B6B9-C24E60BA53AA}">
  <dimension ref="A3:E13"/>
  <sheetViews>
    <sheetView workbookViewId="0">
      <selection activeCell="I19" sqref="I19"/>
    </sheetView>
  </sheetViews>
  <sheetFormatPr defaultRowHeight="15.6" x14ac:dyDescent="0.3"/>
  <cols>
    <col min="1" max="1" width="23.296875" bestFit="1" customWidth="1"/>
    <col min="2" max="2" width="22.796875" bestFit="1" customWidth="1"/>
    <col min="4" max="4" width="26.09765625" customWidth="1"/>
  </cols>
  <sheetData>
    <row r="3" spans="1:5" x14ac:dyDescent="0.3">
      <c r="A3" s="13" t="s">
        <v>1562</v>
      </c>
      <c r="B3" s="10" t="s">
        <v>1565</v>
      </c>
      <c r="D3" t="s">
        <v>1566</v>
      </c>
      <c r="E3" t="s">
        <v>0</v>
      </c>
    </row>
    <row r="4" spans="1:5" x14ac:dyDescent="0.3">
      <c r="A4" s="14" t="s">
        <v>83</v>
      </c>
      <c r="B4" s="10">
        <v>9</v>
      </c>
      <c r="D4" t="str">
        <f>A4</f>
        <v>Healthcare Representative</v>
      </c>
      <c r="E4">
        <f>GETPIVOTDATA("CF_attrition count",$A$3,"Job Role",A4)</f>
        <v>9</v>
      </c>
    </row>
    <row r="5" spans="1:5" x14ac:dyDescent="0.3">
      <c r="A5" s="15" t="s">
        <v>163</v>
      </c>
      <c r="B5" s="22">
        <v>12</v>
      </c>
      <c r="D5" t="str">
        <f t="shared" ref="D5:D12" si="0">A5</f>
        <v>Human Resources</v>
      </c>
      <c r="E5">
        <f t="shared" ref="E5:E12" si="1">GETPIVOTDATA("CF_attrition count",$A$3,"Job Role",A5)</f>
        <v>12</v>
      </c>
    </row>
    <row r="6" spans="1:5" x14ac:dyDescent="0.3">
      <c r="A6" s="15" t="s">
        <v>68</v>
      </c>
      <c r="B6" s="22">
        <v>62</v>
      </c>
      <c r="D6" t="str">
        <f t="shared" si="0"/>
        <v>Laboratory Technician</v>
      </c>
      <c r="E6">
        <f t="shared" si="1"/>
        <v>62</v>
      </c>
    </row>
    <row r="7" spans="1:5" x14ac:dyDescent="0.3">
      <c r="A7" s="15" t="s">
        <v>95</v>
      </c>
      <c r="B7" s="22">
        <v>5</v>
      </c>
      <c r="D7" t="str">
        <f t="shared" si="0"/>
        <v>Manager</v>
      </c>
      <c r="E7">
        <f t="shared" si="1"/>
        <v>5</v>
      </c>
    </row>
    <row r="8" spans="1:5" x14ac:dyDescent="0.3">
      <c r="A8" s="15" t="s">
        <v>81</v>
      </c>
      <c r="B8" s="22">
        <v>10</v>
      </c>
      <c r="D8" t="str">
        <f t="shared" si="0"/>
        <v>Manufacturing Director</v>
      </c>
      <c r="E8">
        <f t="shared" si="1"/>
        <v>10</v>
      </c>
    </row>
    <row r="9" spans="1:5" x14ac:dyDescent="0.3">
      <c r="A9" s="15" t="s">
        <v>101</v>
      </c>
      <c r="B9" s="22">
        <v>2</v>
      </c>
      <c r="D9" t="str">
        <f t="shared" si="0"/>
        <v>Research Director</v>
      </c>
      <c r="E9">
        <f t="shared" si="1"/>
        <v>2</v>
      </c>
    </row>
    <row r="10" spans="1:5" x14ac:dyDescent="0.3">
      <c r="A10" s="15" t="s">
        <v>63</v>
      </c>
      <c r="B10" s="22">
        <v>47</v>
      </c>
      <c r="D10" t="str">
        <f t="shared" si="0"/>
        <v>Research Scientist</v>
      </c>
      <c r="E10">
        <f t="shared" si="1"/>
        <v>47</v>
      </c>
    </row>
    <row r="11" spans="1:5" x14ac:dyDescent="0.3">
      <c r="A11" s="15" t="s">
        <v>52</v>
      </c>
      <c r="B11" s="22">
        <v>57</v>
      </c>
      <c r="D11" t="str">
        <f t="shared" si="0"/>
        <v>Sales Executive</v>
      </c>
      <c r="E11">
        <f t="shared" si="1"/>
        <v>57</v>
      </c>
    </row>
    <row r="12" spans="1:5" x14ac:dyDescent="0.3">
      <c r="A12" s="15" t="s">
        <v>99</v>
      </c>
      <c r="B12" s="22">
        <v>33</v>
      </c>
      <c r="D12" t="str">
        <f t="shared" si="0"/>
        <v>Sales Representative</v>
      </c>
      <c r="E12">
        <f t="shared" si="1"/>
        <v>33</v>
      </c>
    </row>
    <row r="13" spans="1:5" x14ac:dyDescent="0.3">
      <c r="A13" s="16" t="s">
        <v>1563</v>
      </c>
      <c r="B13" s="2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B2283-3D71-4C77-95FE-3FC49D2D6C46}">
  <dimension ref="A3:B7"/>
  <sheetViews>
    <sheetView workbookViewId="0">
      <selection activeCell="J14" sqref="J14"/>
    </sheetView>
  </sheetViews>
  <sheetFormatPr defaultRowHeight="15.6" x14ac:dyDescent="0.3"/>
  <cols>
    <col min="1" max="1" width="12.19921875" bestFit="1" customWidth="1"/>
    <col min="2" max="2" width="22.796875" bestFit="1" customWidth="1"/>
  </cols>
  <sheetData>
    <row r="3" spans="1:2" x14ac:dyDescent="0.3">
      <c r="A3" s="13" t="s">
        <v>1562</v>
      </c>
      <c r="B3" s="10" t="s">
        <v>1565</v>
      </c>
    </row>
    <row r="4" spans="1:2" x14ac:dyDescent="0.3">
      <c r="A4" s="14" t="s">
        <v>161</v>
      </c>
      <c r="B4" s="19">
        <v>5.0632911392405063E-2</v>
      </c>
    </row>
    <row r="5" spans="1:2" x14ac:dyDescent="0.3">
      <c r="A5" s="15" t="s">
        <v>60</v>
      </c>
      <c r="B5" s="20">
        <v>0.56118143459915615</v>
      </c>
    </row>
    <row r="6" spans="1:2" x14ac:dyDescent="0.3">
      <c r="A6" s="15" t="s">
        <v>48</v>
      </c>
      <c r="B6" s="20">
        <v>0.3881856540084388</v>
      </c>
    </row>
    <row r="7" spans="1:2" x14ac:dyDescent="0.3">
      <c r="A7" s="16" t="s">
        <v>1563</v>
      </c>
      <c r="B7" s="21">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DFB21-6D5C-469D-93A3-D0C132AD4E09}">
  <dimension ref="A3:B9"/>
  <sheetViews>
    <sheetView topLeftCell="C1"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3" t="s">
        <v>1562</v>
      </c>
      <c r="B3" s="10" t="s">
        <v>1565</v>
      </c>
    </row>
    <row r="4" spans="1:2" x14ac:dyDescent="0.3">
      <c r="A4" s="14" t="s">
        <v>69</v>
      </c>
      <c r="B4" s="10">
        <v>112</v>
      </c>
    </row>
    <row r="5" spans="1:2" x14ac:dyDescent="0.3">
      <c r="A5" s="15" t="s">
        <v>46</v>
      </c>
      <c r="B5" s="22">
        <v>51</v>
      </c>
    </row>
    <row r="6" spans="1:2" x14ac:dyDescent="0.3">
      <c r="A6" s="15" t="s">
        <v>92</v>
      </c>
      <c r="B6" s="22">
        <v>38</v>
      </c>
    </row>
    <row r="7" spans="1:2" x14ac:dyDescent="0.3">
      <c r="A7" s="15" t="s">
        <v>58</v>
      </c>
      <c r="B7" s="22">
        <v>25</v>
      </c>
    </row>
    <row r="8" spans="1:2" x14ac:dyDescent="0.3">
      <c r="A8" s="15" t="s">
        <v>75</v>
      </c>
      <c r="B8" s="22">
        <v>11</v>
      </c>
    </row>
    <row r="9" spans="1:2" x14ac:dyDescent="0.3">
      <c r="A9" s="16" t="s">
        <v>1563</v>
      </c>
      <c r="B9" s="2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B6A9-D748-4FC1-9F85-BB6356FB6311}">
  <dimension ref="A3:E7"/>
  <sheetViews>
    <sheetView workbookViewId="0">
      <selection activeCell="E20" sqref="E20"/>
    </sheetView>
  </sheetViews>
  <sheetFormatPr defaultRowHeight="15.6" x14ac:dyDescent="0.3"/>
  <cols>
    <col min="1" max="1" width="12.19921875" bestFit="1" customWidth="1"/>
    <col min="2" max="2" width="16" bestFit="1" customWidth="1"/>
    <col min="4" max="4" width="15.8984375" customWidth="1"/>
  </cols>
  <sheetData>
    <row r="3" spans="1:5" x14ac:dyDescent="0.3">
      <c r="A3" s="13" t="s">
        <v>1562</v>
      </c>
      <c r="B3" s="10" t="s">
        <v>1567</v>
      </c>
      <c r="D3" t="s">
        <v>10</v>
      </c>
      <c r="E3" t="s">
        <v>0</v>
      </c>
    </row>
    <row r="4" spans="1:5" x14ac:dyDescent="0.3">
      <c r="A4" s="14" t="s">
        <v>79</v>
      </c>
      <c r="B4" s="10">
        <v>327</v>
      </c>
      <c r="D4" t="str">
        <f>A4</f>
        <v>Divorced</v>
      </c>
      <c r="E4">
        <f>GETPIVOTDATA("Attrition",$A$3,"Marital Status",A4)</f>
        <v>327</v>
      </c>
    </row>
    <row r="5" spans="1:5" x14ac:dyDescent="0.3">
      <c r="A5" s="15" t="s">
        <v>53</v>
      </c>
      <c r="B5" s="22">
        <v>470</v>
      </c>
      <c r="D5" t="str">
        <f t="shared" ref="D5:D6" si="0">A5</f>
        <v>Single</v>
      </c>
      <c r="E5">
        <f t="shared" ref="E5:E6" si="1">GETPIVOTDATA("Attrition",$A$3,"Marital Status",A5)</f>
        <v>470</v>
      </c>
    </row>
    <row r="6" spans="1:5" x14ac:dyDescent="0.3">
      <c r="A6" s="15" t="s">
        <v>64</v>
      </c>
      <c r="B6" s="22">
        <v>673</v>
      </c>
      <c r="D6" t="str">
        <f t="shared" si="0"/>
        <v>Married</v>
      </c>
      <c r="E6">
        <f t="shared" si="1"/>
        <v>673</v>
      </c>
    </row>
    <row r="7" spans="1:5" x14ac:dyDescent="0.3">
      <c r="A7" s="16" t="s">
        <v>1563</v>
      </c>
      <c r="B7" s="23">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J8" sqref="J8"/>
    </sheetView>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Data</vt:lpstr>
      <vt:lpstr>KPI</vt:lpstr>
      <vt:lpstr>Rating</vt:lpstr>
      <vt:lpstr>Gender</vt:lpstr>
      <vt:lpstr>Attrition By Edu</vt:lpstr>
      <vt:lpstr>Attrition by job</vt:lpstr>
      <vt:lpstr>department wise Attrition</vt:lpstr>
      <vt:lpstr>attrition by age</vt:lpstr>
      <vt:lpstr>Marital Group</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Asus</cp:lastModifiedBy>
  <dcterms:created xsi:type="dcterms:W3CDTF">2022-12-29T16:02:46Z</dcterms:created>
  <dcterms:modified xsi:type="dcterms:W3CDTF">2024-09-30T19:22:31Z</dcterms:modified>
</cp:coreProperties>
</file>