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filterPrivacy="1"/>
  <xr:revisionPtr revIDLastSave="0" documentId="13_ncr:1_{2B712417-9B67-4F24-9936-89DF6F2DC94A}" xr6:coauthVersionLast="36" xr6:coauthVersionMax="36" xr10:uidLastSave="{00000000-0000-0000-0000-000000000000}"/>
  <bookViews>
    <workbookView xWindow="0" yWindow="0" windowWidth="22260" windowHeight="12650" activeTab="1" xr2:uid="{00000000-000D-0000-FFFF-FFFF00000000}"/>
  </bookViews>
  <sheets>
    <sheet name="Paper" sheetId="4" r:id="rId1"/>
    <sheet name="Chemical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2" l="1"/>
  <c r="F3" i="2"/>
  <c r="G3" i="2"/>
  <c r="H3" i="2"/>
  <c r="E4" i="2"/>
  <c r="F4" i="2"/>
  <c r="G4" i="2"/>
  <c r="H4" i="2"/>
  <c r="E5" i="2"/>
  <c r="F5" i="2"/>
  <c r="G5" i="2"/>
  <c r="H5" i="2"/>
  <c r="E6" i="2"/>
  <c r="F6" i="2"/>
  <c r="G6" i="2"/>
  <c r="H6" i="2"/>
  <c r="E7" i="2"/>
  <c r="F7" i="2"/>
  <c r="G7" i="2"/>
  <c r="H7" i="2"/>
  <c r="E8" i="2"/>
  <c r="F8" i="2"/>
  <c r="G8" i="2"/>
  <c r="H8" i="2"/>
  <c r="E9" i="2"/>
  <c r="F9" i="2"/>
  <c r="G9" i="2"/>
  <c r="H9" i="2"/>
  <c r="E10" i="2"/>
  <c r="F10" i="2"/>
  <c r="G10" i="2"/>
  <c r="H10" i="2"/>
  <c r="E11" i="2"/>
  <c r="K3" i="2" s="1"/>
  <c r="F11" i="2"/>
  <c r="G11" i="2"/>
  <c r="H11" i="2"/>
  <c r="E12" i="2"/>
  <c r="F12" i="2"/>
  <c r="G12" i="2"/>
  <c r="H12" i="2"/>
  <c r="E13" i="2"/>
  <c r="F13" i="2"/>
  <c r="G13" i="2"/>
  <c r="H13" i="2"/>
  <c r="E14" i="2"/>
  <c r="F14" i="2"/>
  <c r="G14" i="2"/>
  <c r="H14" i="2"/>
  <c r="E15" i="2"/>
  <c r="F15" i="2"/>
  <c r="G15" i="2"/>
  <c r="H15" i="2"/>
  <c r="E16" i="2"/>
  <c r="F16" i="2"/>
  <c r="G16" i="2"/>
  <c r="H16" i="2"/>
  <c r="E17" i="2"/>
  <c r="F17" i="2"/>
  <c r="G17" i="2"/>
  <c r="H17" i="2"/>
  <c r="E18" i="2"/>
  <c r="F18" i="2"/>
  <c r="G18" i="2"/>
  <c r="H18" i="2"/>
  <c r="E19" i="2"/>
  <c r="F19" i="2"/>
  <c r="G19" i="2"/>
  <c r="H19" i="2"/>
  <c r="E20" i="2"/>
  <c r="K4" i="2" s="1"/>
  <c r="F20" i="2"/>
  <c r="L4" i="2" s="1"/>
  <c r="G20" i="2"/>
  <c r="H20" i="2"/>
  <c r="E21" i="2"/>
  <c r="F21" i="2"/>
  <c r="G21" i="2"/>
  <c r="H21" i="2"/>
  <c r="E22" i="2"/>
  <c r="F22" i="2"/>
  <c r="G22" i="2"/>
  <c r="H22" i="2"/>
  <c r="E23" i="2"/>
  <c r="F23" i="2"/>
  <c r="G23" i="2"/>
  <c r="H23" i="2"/>
  <c r="E24" i="2"/>
  <c r="F24" i="2"/>
  <c r="G24" i="2"/>
  <c r="H24" i="2"/>
  <c r="E25" i="2"/>
  <c r="F25" i="2"/>
  <c r="G25" i="2"/>
  <c r="H25" i="2"/>
  <c r="E26" i="2"/>
  <c r="F26" i="2"/>
  <c r="G26" i="2"/>
  <c r="H26" i="2"/>
  <c r="E27" i="2"/>
  <c r="F27" i="2"/>
  <c r="G27" i="2"/>
  <c r="H27" i="2"/>
  <c r="E28" i="2"/>
  <c r="F28" i="2"/>
  <c r="G28" i="2"/>
  <c r="H28" i="2"/>
  <c r="E29" i="2"/>
  <c r="F29" i="2"/>
  <c r="L5" i="2" s="1"/>
  <c r="G29" i="2"/>
  <c r="H29" i="2"/>
  <c r="E30" i="2"/>
  <c r="F30" i="2"/>
  <c r="G30" i="2"/>
  <c r="H30" i="2"/>
  <c r="E31" i="2"/>
  <c r="F31" i="2"/>
  <c r="G31" i="2"/>
  <c r="H31" i="2"/>
  <c r="E32" i="2"/>
  <c r="F32" i="2"/>
  <c r="G32" i="2"/>
  <c r="H32" i="2"/>
  <c r="E33" i="2"/>
  <c r="F33" i="2"/>
  <c r="G33" i="2"/>
  <c r="H33" i="2"/>
  <c r="E34" i="2"/>
  <c r="F34" i="2"/>
  <c r="G34" i="2"/>
  <c r="H34" i="2"/>
  <c r="E35" i="2"/>
  <c r="F35" i="2"/>
  <c r="G35" i="2"/>
  <c r="H35" i="2"/>
  <c r="E36" i="2"/>
  <c r="F36" i="2"/>
  <c r="G36" i="2"/>
  <c r="H36" i="2"/>
  <c r="E37" i="2"/>
  <c r="F37" i="2"/>
  <c r="G37" i="2"/>
  <c r="H37" i="2"/>
  <c r="E38" i="2"/>
  <c r="K6" i="2" s="1"/>
  <c r="F38" i="2"/>
  <c r="L6" i="2" s="1"/>
  <c r="G38" i="2"/>
  <c r="H38" i="2"/>
  <c r="E39" i="2"/>
  <c r="F39" i="2"/>
  <c r="G39" i="2"/>
  <c r="H39" i="2"/>
  <c r="E40" i="2"/>
  <c r="F40" i="2"/>
  <c r="G40" i="2"/>
  <c r="H40" i="2"/>
  <c r="E41" i="2"/>
  <c r="F41" i="2"/>
  <c r="G41" i="2"/>
  <c r="H41" i="2"/>
  <c r="E42" i="2"/>
  <c r="F42" i="2"/>
  <c r="G42" i="2"/>
  <c r="H42" i="2"/>
  <c r="E43" i="2"/>
  <c r="F43" i="2"/>
  <c r="G43" i="2"/>
  <c r="H43" i="2"/>
  <c r="E44" i="2"/>
  <c r="F44" i="2"/>
  <c r="G44" i="2"/>
  <c r="H44" i="2"/>
  <c r="E45" i="2"/>
  <c r="F45" i="2"/>
  <c r="G45" i="2"/>
  <c r="H45" i="2"/>
  <c r="E46" i="2"/>
  <c r="F46" i="2"/>
  <c r="G46" i="2"/>
  <c r="H46" i="2"/>
  <c r="E47" i="2"/>
  <c r="K7" i="2" s="1"/>
  <c r="F47" i="2"/>
  <c r="L7" i="2" s="1"/>
  <c r="G47" i="2"/>
  <c r="H47" i="2"/>
  <c r="E48" i="2"/>
  <c r="F48" i="2"/>
  <c r="G48" i="2"/>
  <c r="H48" i="2"/>
  <c r="E49" i="2"/>
  <c r="F49" i="2"/>
  <c r="G49" i="2"/>
  <c r="H49" i="2"/>
  <c r="E50" i="2"/>
  <c r="F50" i="2"/>
  <c r="G50" i="2"/>
  <c r="H50" i="2"/>
  <c r="E51" i="2"/>
  <c r="F51" i="2"/>
  <c r="G51" i="2"/>
  <c r="H51" i="2"/>
  <c r="E52" i="2"/>
  <c r="F52" i="2"/>
  <c r="G52" i="2"/>
  <c r="H52" i="2"/>
  <c r="E53" i="2"/>
  <c r="F53" i="2"/>
  <c r="G53" i="2"/>
  <c r="H53" i="2"/>
  <c r="E54" i="2"/>
  <c r="F54" i="2"/>
  <c r="G54" i="2"/>
  <c r="H54" i="2"/>
  <c r="E55" i="2"/>
  <c r="F55" i="2"/>
  <c r="G55" i="2"/>
  <c r="H55" i="2"/>
  <c r="E56" i="2"/>
  <c r="K8" i="2" s="1"/>
  <c r="F56" i="2"/>
  <c r="L8" i="2" s="1"/>
  <c r="G56" i="2"/>
  <c r="H56" i="2"/>
  <c r="E57" i="2"/>
  <c r="F57" i="2"/>
  <c r="G57" i="2"/>
  <c r="H57" i="2"/>
  <c r="E58" i="2"/>
  <c r="F58" i="2"/>
  <c r="G58" i="2"/>
  <c r="H58" i="2"/>
  <c r="E59" i="2"/>
  <c r="F59" i="2"/>
  <c r="G59" i="2"/>
  <c r="H59" i="2"/>
  <c r="E60" i="2"/>
  <c r="F60" i="2"/>
  <c r="G60" i="2"/>
  <c r="H60" i="2"/>
  <c r="E61" i="2"/>
  <c r="F61" i="2"/>
  <c r="G61" i="2"/>
  <c r="H61" i="2"/>
  <c r="E62" i="2"/>
  <c r="F62" i="2"/>
  <c r="G62" i="2"/>
  <c r="H62" i="2"/>
  <c r="E63" i="2"/>
  <c r="F63" i="2"/>
  <c r="G63" i="2"/>
  <c r="H63" i="2"/>
  <c r="E64" i="2"/>
  <c r="F64" i="2"/>
  <c r="G64" i="2"/>
  <c r="H64" i="2"/>
  <c r="E65" i="2"/>
  <c r="F65" i="2"/>
  <c r="G65" i="2"/>
  <c r="H65" i="2"/>
  <c r="E66" i="2"/>
  <c r="K9" i="2" s="1"/>
  <c r="F66" i="2"/>
  <c r="L9" i="2" s="1"/>
  <c r="G66" i="2"/>
  <c r="H66" i="2"/>
  <c r="E67" i="2"/>
  <c r="F67" i="2"/>
  <c r="G67" i="2"/>
  <c r="H67" i="2"/>
  <c r="E68" i="2"/>
  <c r="F68" i="2"/>
  <c r="G68" i="2"/>
  <c r="H68" i="2"/>
  <c r="E69" i="2"/>
  <c r="F69" i="2"/>
  <c r="G69" i="2"/>
  <c r="H69" i="2"/>
  <c r="E70" i="2"/>
  <c r="F70" i="2"/>
  <c r="G70" i="2"/>
  <c r="H70" i="2"/>
  <c r="E71" i="2"/>
  <c r="F71" i="2"/>
  <c r="G71" i="2"/>
  <c r="H71" i="2"/>
  <c r="E72" i="2"/>
  <c r="F72" i="2"/>
  <c r="G72" i="2"/>
  <c r="H72" i="2"/>
  <c r="E73" i="2"/>
  <c r="F73" i="2"/>
  <c r="G73" i="2"/>
  <c r="H73" i="2"/>
  <c r="E74" i="2"/>
  <c r="K10" i="2" s="1"/>
  <c r="F74" i="2"/>
  <c r="L10" i="2" s="1"/>
  <c r="G74" i="2"/>
  <c r="H74" i="2"/>
  <c r="E75" i="2"/>
  <c r="F75" i="2"/>
  <c r="G75" i="2"/>
  <c r="H75" i="2"/>
  <c r="E76" i="2"/>
  <c r="F76" i="2"/>
  <c r="G76" i="2"/>
  <c r="H76" i="2"/>
  <c r="E77" i="2"/>
  <c r="F77" i="2"/>
  <c r="G77" i="2"/>
  <c r="H77" i="2"/>
  <c r="E78" i="2"/>
  <c r="F78" i="2"/>
  <c r="G78" i="2"/>
  <c r="H78" i="2"/>
  <c r="E79" i="2"/>
  <c r="F79" i="2"/>
  <c r="G79" i="2"/>
  <c r="H79" i="2"/>
  <c r="E80" i="2"/>
  <c r="F80" i="2"/>
  <c r="G80" i="2"/>
  <c r="H80" i="2"/>
  <c r="E81" i="2"/>
  <c r="F81" i="2"/>
  <c r="G81" i="2"/>
  <c r="H81" i="2"/>
  <c r="E82" i="2"/>
  <c r="F82" i="2"/>
  <c r="G82" i="2"/>
  <c r="H82" i="2"/>
  <c r="F2" i="2"/>
  <c r="L2" i="2" s="1"/>
  <c r="G2" i="2"/>
  <c r="H2" i="2"/>
  <c r="E2" i="2"/>
  <c r="K2" i="2" s="1"/>
  <c r="L18" i="2"/>
  <c r="L19" i="2" s="1"/>
  <c r="L20" i="2" s="1"/>
  <c r="K19" i="2"/>
  <c r="K18" i="2"/>
  <c r="K5" i="2"/>
  <c r="L3" i="2"/>
  <c r="L19" i="4"/>
  <c r="L20" i="4" s="1"/>
  <c r="L18" i="4"/>
  <c r="L10" i="4"/>
  <c r="K10" i="4"/>
  <c r="L9" i="4"/>
  <c r="K9" i="4"/>
  <c r="L8" i="4"/>
  <c r="K8" i="4"/>
  <c r="L7" i="4"/>
  <c r="K7" i="4"/>
  <c r="L6" i="4"/>
  <c r="K6" i="4"/>
  <c r="L5" i="4"/>
  <c r="K5" i="4"/>
  <c r="L4" i="4"/>
  <c r="K4" i="4"/>
  <c r="M21" i="4" s="1"/>
  <c r="L3" i="4"/>
  <c r="K3" i="4"/>
  <c r="L2" i="4"/>
  <c r="K2" i="4"/>
  <c r="L21" i="2" l="1"/>
  <c r="L22" i="2" s="1"/>
  <c r="L23" i="2" s="1"/>
  <c r="L24" i="2" s="1"/>
  <c r="L25" i="2" s="1"/>
  <c r="L26" i="2" s="1"/>
  <c r="N22" i="4"/>
  <c r="N21" i="4"/>
  <c r="N24" i="4"/>
  <c r="M24" i="4"/>
  <c r="M23" i="4"/>
  <c r="N25" i="4"/>
  <c r="M22" i="4"/>
  <c r="L21" i="4"/>
  <c r="L22" i="4" s="1"/>
  <c r="L23" i="4" s="1"/>
  <c r="L24" i="4" s="1"/>
  <c r="L25" i="4" s="1"/>
  <c r="L26" i="4" s="1"/>
  <c r="M23" i="2" l="1"/>
  <c r="M25" i="2"/>
  <c r="M26" i="2"/>
  <c r="N26" i="2"/>
  <c r="N23" i="2"/>
  <c r="M22" i="2"/>
  <c r="M24" i="2"/>
  <c r="N25" i="2"/>
  <c r="N24" i="2"/>
  <c r="N22" i="2"/>
  <c r="N21" i="2"/>
  <c r="M21" i="2"/>
  <c r="N23" i="4"/>
  <c r="N26" i="4"/>
  <c r="M25" i="4"/>
  <c r="M26" i="4"/>
</calcChain>
</file>

<file path=xl/sharedStrings.xml><?xml version="1.0" encoding="utf-8"?>
<sst xmlns="http://schemas.openxmlformats.org/spreadsheetml/2006/main" count="358" uniqueCount="17">
  <si>
    <t>Non-elastic demand</t>
  </si>
  <si>
    <t>intermediate</t>
  </si>
  <si>
    <t>day</t>
  </si>
  <si>
    <t>night</t>
  </si>
  <si>
    <t>peak</t>
  </si>
  <si>
    <t>summer</t>
  </si>
  <si>
    <t>winter</t>
  </si>
  <si>
    <t>IND_NGA</t>
  </si>
  <si>
    <t>Short-term elasticity</t>
  </si>
  <si>
    <t>Long-term elasticity</t>
  </si>
  <si>
    <t>Paper demand</t>
  </si>
  <si>
    <t>Elasticity</t>
  </si>
  <si>
    <t>Driver</t>
  </si>
  <si>
    <t>Elastic demand 1</t>
  </si>
  <si>
    <t>Elastic demand 2</t>
  </si>
  <si>
    <t>Elastic demand 3</t>
  </si>
  <si>
    <t>Elastic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</si>
</sst>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71" formatCode="0.00000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MS Shell Dlg 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/>
    <xf numFmtId="0" fontId="0" fillId="0" borderId="0" xfId="0" applyBorder="1" applyAlignment="1"/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Alignment="1"/>
    <xf numFmtId="0" fontId="0" fillId="0" borderId="0" xfId="0" applyNumberFormat="1" applyAlignment="1"/>
    <xf numFmtId="0" fontId="0" fillId="0" borderId="0" xfId="0" applyFill="1" applyBorder="1" applyAlignment="1"/>
    <xf numFmtId="2" fontId="0" fillId="0" borderId="0" xfId="0" applyNumberFormat="1" applyFill="1" applyBorder="1" applyAlignment="1"/>
    <xf numFmtId="0" fontId="1" fillId="2" borderId="1" xfId="0" applyFont="1" applyFill="1" applyBorder="1" applyAlignment="1">
      <alignment vertical="center" wrapText="1"/>
    </xf>
    <xf numFmtId="0" fontId="0" fillId="0" borderId="0" xfId="0" applyFill="1" applyBorder="1" applyAlignment="1">
      <alignment wrapText="1"/>
    </xf>
    <xf numFmtId="0" fontId="1" fillId="0" borderId="0" xfId="0" applyFont="1" applyFill="1" applyBorder="1" applyAlignment="1">
      <alignment vertical="center"/>
    </xf>
    <xf numFmtId="164" fontId="0" fillId="0" borderId="0" xfId="0" applyNumberFormat="1" applyAlignment="1"/>
    <xf numFmtId="2" fontId="0" fillId="0" borderId="0" xfId="0" applyNumberFormat="1" applyAlignment="1"/>
    <xf numFmtId="0" fontId="1" fillId="2" borderId="0" xfId="0" applyFont="1" applyFill="1" applyBorder="1" applyAlignment="1">
      <alignment vertical="center" wrapText="1"/>
    </xf>
    <xf numFmtId="171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Gas computed</a:t>
            </a:r>
            <a:r>
              <a:rPr lang="it-IT" baseline="0"/>
              <a:t> marginal </a:t>
            </a:r>
            <a:r>
              <a:rPr lang="it-IT"/>
              <a:t>price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Paper!$K$1</c:f>
              <c:strCache>
                <c:ptCount val="1"/>
                <c:pt idx="0">
                  <c:v>Non-elastic demand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Paper!$J$2:$J$10</c:f>
              <c:numCache>
                <c:formatCode>General</c:formatCode>
                <c:ptCount val="9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</c:numCache>
            </c:numRef>
          </c:cat>
          <c:val>
            <c:numRef>
              <c:f>Paper!$K$2:$K$10</c:f>
              <c:numCache>
                <c:formatCode>0.00</c:formatCode>
                <c:ptCount val="9"/>
                <c:pt idx="0">
                  <c:v>9.8181670142037696</c:v>
                </c:pt>
                <c:pt idx="1">
                  <c:v>9.6491133893010002</c:v>
                </c:pt>
                <c:pt idx="2">
                  <c:v>4.2649675983700597</c:v>
                </c:pt>
                <c:pt idx="3">
                  <c:v>31.906612564018801</c:v>
                </c:pt>
                <c:pt idx="4">
                  <c:v>10.090954441553899</c:v>
                </c:pt>
                <c:pt idx="5">
                  <c:v>6.3258715514008399</c:v>
                </c:pt>
                <c:pt idx="6">
                  <c:v>3.8871482974353899</c:v>
                </c:pt>
                <c:pt idx="7">
                  <c:v>2.3114615748190399</c:v>
                </c:pt>
                <c:pt idx="8">
                  <c:v>-8.7882619855600392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F1-4E5E-8314-08571CF05F3D}"/>
            </c:ext>
          </c:extLst>
        </c:ser>
        <c:ser>
          <c:idx val="1"/>
          <c:order val="1"/>
          <c:tx>
            <c:strRef>
              <c:f>Paper!$L$1</c:f>
              <c:strCache>
                <c:ptCount val="1"/>
                <c:pt idx="0">
                  <c:v>Elastic demand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Paper!$J$2:$J$10</c:f>
              <c:numCache>
                <c:formatCode>General</c:formatCode>
                <c:ptCount val="9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</c:numCache>
            </c:numRef>
          </c:cat>
          <c:val>
            <c:numRef>
              <c:f>Paper!$L$2:$L$10</c:f>
              <c:numCache>
                <c:formatCode>0.00</c:formatCode>
                <c:ptCount val="9"/>
                <c:pt idx="0">
                  <c:v>7.8319841997010098</c:v>
                </c:pt>
                <c:pt idx="1">
                  <c:v>14.0941002848534</c:v>
                </c:pt>
                <c:pt idx="2">
                  <c:v>4.1867110040641098</c:v>
                </c:pt>
                <c:pt idx="3">
                  <c:v>18.5248775463157</c:v>
                </c:pt>
                <c:pt idx="4">
                  <c:v>9.8410541931960491</c:v>
                </c:pt>
                <c:pt idx="5">
                  <c:v>6.0796393161381301</c:v>
                </c:pt>
                <c:pt idx="6">
                  <c:v>3.88714829743533</c:v>
                </c:pt>
                <c:pt idx="7">
                  <c:v>2.3743172103527299</c:v>
                </c:pt>
                <c:pt idx="8">
                  <c:v>-5.5020085858621703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0F1-4E5E-8314-08571CF05F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2803391"/>
        <c:axId val="363981039"/>
      </c:lineChart>
      <c:catAx>
        <c:axId val="4628033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Years</a:t>
                </a:r>
                <a:r>
                  <a:rPr lang="it-IT" baseline="0"/>
                  <a:t> (-)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63981039"/>
        <c:crosses val="autoZero"/>
        <c:auto val="1"/>
        <c:lblAlgn val="ctr"/>
        <c:lblOffset val="100"/>
        <c:noMultiLvlLbl val="0"/>
      </c:catAx>
      <c:valAx>
        <c:axId val="363981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Price (€/GJ)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628033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Paper demand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0.17534492563429571"/>
          <c:y val="0.17171296296296298"/>
          <c:w val="0.79965507436570427"/>
          <c:h val="0.51681284631087776"/>
        </c:manualLayout>
      </c:layout>
      <c:lineChart>
        <c:grouping val="standard"/>
        <c:varyColors val="0"/>
        <c:ser>
          <c:idx val="0"/>
          <c:order val="0"/>
          <c:tx>
            <c:strRef>
              <c:f>Paper!$L$15</c:f>
              <c:strCache>
                <c:ptCount val="1"/>
                <c:pt idx="0">
                  <c:v>Non-elastic demand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Paper!$I$18:$I$26</c:f>
              <c:numCache>
                <c:formatCode>General</c:formatCode>
                <c:ptCount val="9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</c:numCache>
            </c:numRef>
          </c:cat>
          <c:val>
            <c:numRef>
              <c:f>Paper!$L$18:$L$26</c:f>
              <c:numCache>
                <c:formatCode>0.00</c:formatCode>
                <c:ptCount val="9"/>
                <c:pt idx="0">
                  <c:v>103.180752</c:v>
                </c:pt>
                <c:pt idx="1">
                  <c:v>106.88467643076922</c:v>
                </c:pt>
                <c:pt idx="2">
                  <c:v>104.92835060858545</c:v>
                </c:pt>
                <c:pt idx="3">
                  <c:v>112.07781012712559</c:v>
                </c:pt>
                <c:pt idx="4">
                  <c:v>113.69604588831938</c:v>
                </c:pt>
                <c:pt idx="5">
                  <c:v>115.49843054602408</c:v>
                </c:pt>
                <c:pt idx="6">
                  <c:v>116.82685825735513</c:v>
                </c:pt>
                <c:pt idx="7">
                  <c:v>117.00775145723749</c:v>
                </c:pt>
                <c:pt idx="8">
                  <c:v>119.42044550459811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D1-4286-89BF-A5E214CA0CD3}"/>
            </c:ext>
          </c:extLst>
        </c:ser>
        <c:ser>
          <c:idx val="1"/>
          <c:order val="1"/>
          <c:tx>
            <c:strRef>
              <c:f>Paper!$M$15</c:f>
              <c:strCache>
                <c:ptCount val="1"/>
                <c:pt idx="0">
                  <c:v>Elastic demand 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Paper!$I$18:$I$26</c:f>
              <c:numCache>
                <c:formatCode>General</c:formatCode>
                <c:ptCount val="9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</c:numCache>
            </c:numRef>
          </c:cat>
          <c:val>
            <c:numRef>
              <c:f>Paper!$M$18:$M$26</c:f>
              <c:numCache>
                <c:formatCode>0.00000</c:formatCode>
                <c:ptCount val="9"/>
                <c:pt idx="0">
                  <c:v>103.180752</c:v>
                </c:pt>
                <c:pt idx="1">
                  <c:v>106.88467643076901</c:v>
                </c:pt>
                <c:pt idx="2">
                  <c:v>104.92835060858501</c:v>
                </c:pt>
                <c:pt idx="3">
                  <c:v>42.363729057296112</c:v>
                </c:pt>
                <c:pt idx="4">
                  <c:v>91.741701895762247</c:v>
                </c:pt>
                <c:pt idx="5">
                  <c:v>100.26366165699936</c:v>
                </c:pt>
                <c:pt idx="6">
                  <c:v>105.78351395386126</c:v>
                </c:pt>
                <c:pt idx="7">
                  <c:v>109.34995305711995</c:v>
                </c:pt>
                <c:pt idx="8">
                  <c:v>119.42044550459811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BD1-4286-89BF-A5E214CA0CD3}"/>
            </c:ext>
          </c:extLst>
        </c:ser>
        <c:ser>
          <c:idx val="2"/>
          <c:order val="2"/>
          <c:tx>
            <c:strRef>
              <c:f>Paper!$N$15</c:f>
              <c:strCache>
                <c:ptCount val="1"/>
                <c:pt idx="0">
                  <c:v>Elastic demand 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Paper!$I$18:$I$26</c:f>
              <c:numCache>
                <c:formatCode>General</c:formatCode>
                <c:ptCount val="9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</c:numCache>
            </c:numRef>
          </c:cat>
          <c:val>
            <c:numRef>
              <c:f>Paper!$N$18:$N$26</c:f>
              <c:numCache>
                <c:formatCode>0.000000</c:formatCode>
                <c:ptCount val="9"/>
                <c:pt idx="0">
                  <c:v>103.180752</c:v>
                </c:pt>
                <c:pt idx="1">
                  <c:v>106.88467643076901</c:v>
                </c:pt>
                <c:pt idx="2">
                  <c:v>104.92835060858501</c:v>
                </c:pt>
                <c:pt idx="3">
                  <c:v>71.868467769676784</c:v>
                </c:pt>
                <c:pt idx="4">
                  <c:v>91.890984721333851</c:v>
                </c:pt>
                <c:pt idx="5">
                  <c:v>100.563776655897</c:v>
                </c:pt>
                <c:pt idx="6">
                  <c:v>105.61906011840111</c:v>
                </c:pt>
                <c:pt idx="7">
                  <c:v>109.1072340314763</c:v>
                </c:pt>
                <c:pt idx="8">
                  <c:v>119.42044550459811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BD1-4286-89BF-A5E214CA0C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2803391"/>
        <c:axId val="363981039"/>
      </c:lineChart>
      <c:catAx>
        <c:axId val="4628033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Years</a:t>
                </a:r>
                <a:r>
                  <a:rPr lang="it-IT" baseline="0"/>
                  <a:t> (-)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63981039"/>
        <c:crosses val="autoZero"/>
        <c:auto val="1"/>
        <c:lblAlgn val="ctr"/>
        <c:lblOffset val="100"/>
        <c:noMultiLvlLbl val="0"/>
      </c:catAx>
      <c:valAx>
        <c:axId val="363981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Demand (Mt)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62803391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Gas computed</a:t>
            </a:r>
            <a:r>
              <a:rPr lang="it-IT" baseline="0"/>
              <a:t> marginal </a:t>
            </a:r>
            <a:r>
              <a:rPr lang="it-IT"/>
              <a:t>price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Chemicals!$K$1</c:f>
              <c:strCache>
                <c:ptCount val="1"/>
                <c:pt idx="0">
                  <c:v>Non-elastic demand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Paper!$J$2:$J$10</c:f>
              <c:numCache>
                <c:formatCode>General</c:formatCode>
                <c:ptCount val="9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</c:numCache>
            </c:numRef>
          </c:cat>
          <c:val>
            <c:numRef>
              <c:f>Chemicals!$K$2:$K$10</c:f>
              <c:numCache>
                <c:formatCode>0.00</c:formatCode>
                <c:ptCount val="9"/>
                <c:pt idx="0">
                  <c:v>9.8181670142037696</c:v>
                </c:pt>
                <c:pt idx="1">
                  <c:v>9.6491133893010002</c:v>
                </c:pt>
                <c:pt idx="2">
                  <c:v>4.2649675983700597</c:v>
                </c:pt>
                <c:pt idx="3">
                  <c:v>31.906612564018801</c:v>
                </c:pt>
                <c:pt idx="4">
                  <c:v>10.090954441553899</c:v>
                </c:pt>
                <c:pt idx="5">
                  <c:v>6.3258715514008399</c:v>
                </c:pt>
                <c:pt idx="6">
                  <c:v>3.8871482974353899</c:v>
                </c:pt>
                <c:pt idx="7">
                  <c:v>2.3114615748190399</c:v>
                </c:pt>
                <c:pt idx="8">
                  <c:v>-8.7882619855600392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1D-482E-B3E0-F06BBDE917E7}"/>
            </c:ext>
          </c:extLst>
        </c:ser>
        <c:ser>
          <c:idx val="1"/>
          <c:order val="1"/>
          <c:tx>
            <c:strRef>
              <c:f>Chemicals!$L$1</c:f>
              <c:strCache>
                <c:ptCount val="1"/>
                <c:pt idx="0">
                  <c:v>Elastic demand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Chemicals!$L$2:$L$10</c:f>
              <c:numCache>
                <c:formatCode>0.00</c:formatCode>
                <c:ptCount val="9"/>
                <c:pt idx="0">
                  <c:v>7.8319841997010098</c:v>
                </c:pt>
                <c:pt idx="1">
                  <c:v>14.0941002848534</c:v>
                </c:pt>
                <c:pt idx="2">
                  <c:v>4.1867110040641098</c:v>
                </c:pt>
                <c:pt idx="3">
                  <c:v>18.5248775463157</c:v>
                </c:pt>
                <c:pt idx="4">
                  <c:v>9.8410541931960491</c:v>
                </c:pt>
                <c:pt idx="5">
                  <c:v>6.0796393161381301</c:v>
                </c:pt>
                <c:pt idx="6">
                  <c:v>3.88714829743533</c:v>
                </c:pt>
                <c:pt idx="7">
                  <c:v>2.3743172103527299</c:v>
                </c:pt>
                <c:pt idx="8">
                  <c:v>-5.5020085858621703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E1D-482E-B3E0-F06BBDE917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2803391"/>
        <c:axId val="363981039"/>
      </c:lineChart>
      <c:catAx>
        <c:axId val="4628033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Years</a:t>
                </a:r>
                <a:r>
                  <a:rPr lang="it-IT" baseline="0"/>
                  <a:t> (-)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63981039"/>
        <c:crosses val="autoZero"/>
        <c:auto val="1"/>
        <c:lblAlgn val="ctr"/>
        <c:lblOffset val="100"/>
        <c:noMultiLvlLbl val="0"/>
      </c:catAx>
      <c:valAx>
        <c:axId val="363981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Price (€/GJ)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628033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Chemicals demand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0.17534492563429571"/>
          <c:y val="0.17171296296296298"/>
          <c:w val="0.79965507436570427"/>
          <c:h val="0.51681284631087776"/>
        </c:manualLayout>
      </c:layout>
      <c:lineChart>
        <c:grouping val="standard"/>
        <c:varyColors val="0"/>
        <c:ser>
          <c:idx val="0"/>
          <c:order val="0"/>
          <c:tx>
            <c:strRef>
              <c:f>Chemicals!$L$15</c:f>
              <c:strCache>
                <c:ptCount val="1"/>
                <c:pt idx="0">
                  <c:v>Non-elastic demand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Chemicals!$I$18:$I$26</c:f>
              <c:numCache>
                <c:formatCode>General</c:formatCode>
                <c:ptCount val="9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</c:numCache>
            </c:numRef>
          </c:cat>
          <c:val>
            <c:numRef>
              <c:f>Chemicals!$L$18:$L$26</c:f>
              <c:numCache>
                <c:formatCode>0.00</c:formatCode>
                <c:ptCount val="9"/>
                <c:pt idx="0">
                  <c:v>215.31383999999997</c:v>
                </c:pt>
                <c:pt idx="1">
                  <c:v>223.55789628179105</c:v>
                </c:pt>
                <c:pt idx="2">
                  <c:v>219.9535079348293</c:v>
                </c:pt>
                <c:pt idx="3">
                  <c:v>238.10128806061772</c:v>
                </c:pt>
                <c:pt idx="4">
                  <c:v>242.03309773129885</c:v>
                </c:pt>
                <c:pt idx="5">
                  <c:v>246.14703819967767</c:v>
                </c:pt>
                <c:pt idx="6">
                  <c:v>249.3070505504306</c:v>
                </c:pt>
                <c:pt idx="7">
                  <c:v>252.75902535878015</c:v>
                </c:pt>
                <c:pt idx="8">
                  <c:v>255.63126904491347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A2-4B76-89D4-A97B447C6E49}"/>
            </c:ext>
          </c:extLst>
        </c:ser>
        <c:ser>
          <c:idx val="1"/>
          <c:order val="1"/>
          <c:tx>
            <c:strRef>
              <c:f>Chemicals!$M$15</c:f>
              <c:strCache>
                <c:ptCount val="1"/>
                <c:pt idx="0">
                  <c:v>Elastic demand 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Chemicals!$I$18:$I$26</c:f>
              <c:numCache>
                <c:formatCode>General</c:formatCode>
                <c:ptCount val="9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</c:numCache>
            </c:numRef>
          </c:cat>
          <c:val>
            <c:numRef>
              <c:f>Chemicals!$M$18:$M$26</c:f>
              <c:numCache>
                <c:formatCode>0.00000</c:formatCode>
                <c:ptCount val="9"/>
                <c:pt idx="0">
                  <c:v>215.31383999999997</c:v>
                </c:pt>
                <c:pt idx="1">
                  <c:v>223.55789628179105</c:v>
                </c:pt>
                <c:pt idx="2">
                  <c:v>219.9535079348293</c:v>
                </c:pt>
                <c:pt idx="3">
                  <c:v>88.803938700152599</c:v>
                </c:pt>
                <c:pt idx="4">
                  <c:v>192.31131566298734</c:v>
                </c:pt>
                <c:pt idx="5">
                  <c:v>210.17526695062145</c:v>
                </c:pt>
                <c:pt idx="6">
                  <c:v>221.74612333914794</c:v>
                </c:pt>
                <c:pt idx="7">
                  <c:v>229.22218473769155</c:v>
                </c:pt>
                <c:pt idx="8">
                  <c:v>255.63126904491347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1A2-4B76-89D4-A97B447C6E49}"/>
            </c:ext>
          </c:extLst>
        </c:ser>
        <c:ser>
          <c:idx val="2"/>
          <c:order val="2"/>
          <c:tx>
            <c:strRef>
              <c:f>Chemicals!$N$15</c:f>
              <c:strCache>
                <c:ptCount val="1"/>
                <c:pt idx="0">
                  <c:v>Elastic demand 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Chemicals!$I$18:$I$26</c:f>
              <c:numCache>
                <c:formatCode>General</c:formatCode>
                <c:ptCount val="9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</c:numCache>
            </c:numRef>
          </c:cat>
          <c:val>
            <c:numRef>
              <c:f>Chemicals!$N$18:$N$26</c:f>
              <c:numCache>
                <c:formatCode>0.00</c:formatCode>
                <c:ptCount val="9"/>
                <c:pt idx="0">
                  <c:v>215.31383999999997</c:v>
                </c:pt>
                <c:pt idx="1">
                  <c:v>223.55789628179105</c:v>
                </c:pt>
                <c:pt idx="2">
                  <c:v>219.9535079348293</c:v>
                </c:pt>
                <c:pt idx="3" formatCode="0.000000">
                  <c:v>150.652531028618</c:v>
                </c:pt>
                <c:pt idx="4" formatCode="0.000000">
                  <c:v>192.62424616240389</c:v>
                </c:pt>
                <c:pt idx="5" formatCode="0.000000">
                  <c:v>210.80437573207593</c:v>
                </c:pt>
                <c:pt idx="6" formatCode="0.000000">
                  <c:v>221.40139097851329</c:v>
                </c:pt>
                <c:pt idx="7" formatCode="0.000000">
                  <c:v>228.71339087194221</c:v>
                </c:pt>
                <c:pt idx="8" formatCode="0.000000">
                  <c:v>255.63126904491347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1A2-4B76-89D4-A97B447C6E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2803391"/>
        <c:axId val="363981039"/>
      </c:lineChart>
      <c:catAx>
        <c:axId val="4628033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Years</a:t>
                </a:r>
                <a:r>
                  <a:rPr lang="it-IT" baseline="0"/>
                  <a:t> (-)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63981039"/>
        <c:crosses val="autoZero"/>
        <c:auto val="1"/>
        <c:lblAlgn val="ctr"/>
        <c:lblOffset val="100"/>
        <c:noMultiLvlLbl val="0"/>
      </c:catAx>
      <c:valAx>
        <c:axId val="363981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Demand (Mt)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62803391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485322</xdr:colOff>
      <xdr:row>0</xdr:row>
      <xdr:rowOff>265792</xdr:rowOff>
    </xdr:from>
    <xdr:to>
      <xdr:col>21</xdr:col>
      <xdr:colOff>104321</xdr:colOff>
      <xdr:row>16</xdr:row>
      <xdr:rowOff>106135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A996BC-4990-4263-B730-1B4CA88318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471714</xdr:colOff>
      <xdr:row>17</xdr:row>
      <xdr:rowOff>63498</xdr:rowOff>
    </xdr:from>
    <xdr:to>
      <xdr:col>21</xdr:col>
      <xdr:colOff>90714</xdr:colOff>
      <xdr:row>32</xdr:row>
      <xdr:rowOff>85270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4CE41E4-03F9-4EF4-AF4D-E7A82B1FB6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8</xdr:col>
      <xdr:colOff>494315</xdr:colOff>
      <xdr:row>1</xdr:row>
      <xdr:rowOff>99785</xdr:rowOff>
    </xdr:from>
    <xdr:to>
      <xdr:col>9</xdr:col>
      <xdr:colOff>505279</xdr:colOff>
      <xdr:row>6</xdr:row>
      <xdr:rowOff>84874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638A8E2-5A9F-42DC-9B78-0BDFB4F4AB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460265" y="468085"/>
          <a:ext cx="1554014" cy="90583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267607</xdr:colOff>
      <xdr:row>1</xdr:row>
      <xdr:rowOff>39006</xdr:rowOff>
    </xdr:from>
    <xdr:to>
      <xdr:col>23</xdr:col>
      <xdr:colOff>585106</xdr:colOff>
      <xdr:row>17</xdr:row>
      <xdr:rowOff>69849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8C78DD7-780D-4CB7-92D4-5F66484D6C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371928</xdr:colOff>
      <xdr:row>18</xdr:row>
      <xdr:rowOff>45356</xdr:rowOff>
    </xdr:from>
    <xdr:to>
      <xdr:col>24</xdr:col>
      <xdr:colOff>81642</xdr:colOff>
      <xdr:row>33</xdr:row>
      <xdr:rowOff>67127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887EAC8-2618-44EF-B855-9C556A867F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8</xdr:col>
      <xdr:colOff>494315</xdr:colOff>
      <xdr:row>1</xdr:row>
      <xdr:rowOff>99785</xdr:rowOff>
    </xdr:from>
    <xdr:to>
      <xdr:col>9</xdr:col>
      <xdr:colOff>505279</xdr:colOff>
      <xdr:row>6</xdr:row>
      <xdr:rowOff>84874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A424200-89DD-481C-96FA-BC9A7572A6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460265" y="468085"/>
          <a:ext cx="1560364" cy="9058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021FE-ACF9-495C-B830-1D7A4EA0C94C}">
  <dimension ref="A1:P83"/>
  <sheetViews>
    <sheetView topLeftCell="G1" zoomScale="70" zoomScaleNormal="70" workbookViewId="0">
      <selection activeCell="N9" sqref="N9"/>
    </sheetView>
  </sheetViews>
  <sheetFormatPr defaultRowHeight="14.5" x14ac:dyDescent="0.35"/>
  <cols>
    <col min="1" max="1" width="25.26953125" style="1" bestFit="1" customWidth="1"/>
    <col min="2" max="8" width="10.6328125" style="7" customWidth="1"/>
    <col min="9" max="9" width="22.1796875" style="7" customWidth="1"/>
    <col min="10" max="10" width="20.26953125" style="1" bestFit="1" customWidth="1"/>
    <col min="11" max="12" width="17.6328125" style="1" bestFit="1" customWidth="1"/>
    <col min="13" max="13" width="11.36328125" style="1" bestFit="1" customWidth="1"/>
    <col min="14" max="14" width="16.453125" style="1" bestFit="1" customWidth="1"/>
    <col min="15" max="15" width="14.08984375" style="1" customWidth="1"/>
    <col min="16" max="16" width="13.1796875" style="1" customWidth="1"/>
    <col min="17" max="16384" width="8.7265625" style="1"/>
  </cols>
  <sheetData>
    <row r="1" spans="1:15" ht="29" x14ac:dyDescent="0.35">
      <c r="E1" s="10" t="s">
        <v>0</v>
      </c>
      <c r="F1" s="10" t="s">
        <v>13</v>
      </c>
      <c r="G1" s="1" t="s">
        <v>14</v>
      </c>
      <c r="H1" s="1" t="s">
        <v>15</v>
      </c>
      <c r="I1" s="10"/>
      <c r="K1" s="10" t="s">
        <v>0</v>
      </c>
      <c r="L1" s="1" t="s">
        <v>16</v>
      </c>
    </row>
    <row r="2" spans="1:15" x14ac:dyDescent="0.35">
      <c r="A2" s="1" t="s">
        <v>7</v>
      </c>
      <c r="B2" s="7">
        <v>2010</v>
      </c>
      <c r="C2" s="7" t="s">
        <v>1</v>
      </c>
      <c r="D2" s="7" t="s">
        <v>2</v>
      </c>
      <c r="E2" s="9">
        <v>9.8181670142037696</v>
      </c>
      <c r="F2" s="9">
        <v>7.8319841997010098</v>
      </c>
      <c r="G2" s="9"/>
      <c r="H2" s="9"/>
      <c r="I2" s="11"/>
      <c r="J2" s="1">
        <v>2010</v>
      </c>
      <c r="K2" s="13">
        <f>E2</f>
        <v>9.8181670142037696</v>
      </c>
      <c r="L2" s="13">
        <f>F2</f>
        <v>7.8319841997010098</v>
      </c>
      <c r="M2" s="13"/>
      <c r="N2" s="13"/>
      <c r="O2" s="7"/>
    </row>
    <row r="3" spans="1:15" x14ac:dyDescent="0.35">
      <c r="B3" s="11">
        <v>2010</v>
      </c>
      <c r="C3" s="11" t="s">
        <v>1</v>
      </c>
      <c r="D3" s="11" t="s">
        <v>3</v>
      </c>
      <c r="E3" s="9">
        <v>9.8181670142037696</v>
      </c>
      <c r="F3" s="9">
        <v>7.8319841997010098</v>
      </c>
      <c r="G3" s="9"/>
      <c r="H3" s="9"/>
      <c r="I3" s="11"/>
      <c r="J3" s="1">
        <v>2015</v>
      </c>
      <c r="K3" s="13">
        <f>E11</f>
        <v>9.6491133893010002</v>
      </c>
      <c r="L3" s="13">
        <f>F11</f>
        <v>14.0941002848534</v>
      </c>
      <c r="M3" s="13"/>
      <c r="N3" s="13"/>
      <c r="O3" s="7"/>
    </row>
    <row r="4" spans="1:15" x14ac:dyDescent="0.35">
      <c r="A4" s="5"/>
      <c r="B4" s="11">
        <v>2010</v>
      </c>
      <c r="C4" s="11" t="s">
        <v>1</v>
      </c>
      <c r="D4" s="11" t="s">
        <v>4</v>
      </c>
      <c r="E4" s="9">
        <v>9.8181670142037696</v>
      </c>
      <c r="F4" s="9">
        <v>7.8319841997010098</v>
      </c>
      <c r="G4" s="9"/>
      <c r="H4" s="9"/>
      <c r="I4" s="11"/>
      <c r="J4" s="1">
        <v>2020</v>
      </c>
      <c r="K4" s="13">
        <f>E20</f>
        <v>4.2649675983700597</v>
      </c>
      <c r="L4" s="13">
        <f>F20</f>
        <v>4.1867110040641098</v>
      </c>
      <c r="M4" s="13"/>
      <c r="N4" s="13"/>
      <c r="O4" s="7"/>
    </row>
    <row r="5" spans="1:15" x14ac:dyDescent="0.35">
      <c r="B5" s="11">
        <v>2010</v>
      </c>
      <c r="C5" s="11" t="s">
        <v>5</v>
      </c>
      <c r="D5" s="11" t="s">
        <v>2</v>
      </c>
      <c r="E5" s="9">
        <v>9.8181670142037696</v>
      </c>
      <c r="F5" s="9">
        <v>7.8319841997010098</v>
      </c>
      <c r="G5" s="9"/>
      <c r="H5" s="9"/>
      <c r="I5" s="11"/>
      <c r="J5" s="1">
        <v>2025</v>
      </c>
      <c r="K5" s="13">
        <f>E29</f>
        <v>31.906612564018801</v>
      </c>
      <c r="L5" s="13">
        <f>F29</f>
        <v>18.5248775463157</v>
      </c>
      <c r="M5" s="13"/>
      <c r="N5" s="13"/>
      <c r="O5" s="8"/>
    </row>
    <row r="6" spans="1:15" x14ac:dyDescent="0.35">
      <c r="B6" s="11">
        <v>2010</v>
      </c>
      <c r="C6" s="11" t="s">
        <v>5</v>
      </c>
      <c r="D6" s="11" t="s">
        <v>3</v>
      </c>
      <c r="E6" s="9">
        <v>9.8181670142037696</v>
      </c>
      <c r="F6" s="9">
        <v>7.831984199701</v>
      </c>
      <c r="G6" s="9"/>
      <c r="H6" s="9"/>
      <c r="I6" s="11"/>
      <c r="J6" s="1">
        <v>2030</v>
      </c>
      <c r="K6" s="13">
        <f>E38</f>
        <v>10.090954441553899</v>
      </c>
      <c r="L6" s="13">
        <f>F38</f>
        <v>9.8410541931960491</v>
      </c>
      <c r="M6" s="13"/>
      <c r="N6" s="13"/>
      <c r="O6" s="8"/>
    </row>
    <row r="7" spans="1:15" x14ac:dyDescent="0.35">
      <c r="B7" s="11">
        <v>2010</v>
      </c>
      <c r="C7" s="11" t="s">
        <v>5</v>
      </c>
      <c r="D7" s="11" t="s">
        <v>4</v>
      </c>
      <c r="E7" s="9">
        <v>9.8181670142037696</v>
      </c>
      <c r="F7" s="9">
        <v>7.8319841997010098</v>
      </c>
      <c r="G7" s="9"/>
      <c r="H7" s="9"/>
      <c r="I7" s="11"/>
      <c r="J7" s="1">
        <v>2035</v>
      </c>
      <c r="K7" s="13">
        <f>E47</f>
        <v>6.3258715514008399</v>
      </c>
      <c r="L7" s="13">
        <f>F47</f>
        <v>6.0796393161381301</v>
      </c>
      <c r="M7" s="13"/>
      <c r="N7" s="13"/>
      <c r="O7" s="8"/>
    </row>
    <row r="8" spans="1:15" x14ac:dyDescent="0.35">
      <c r="B8" s="11">
        <v>2010</v>
      </c>
      <c r="C8" s="11" t="s">
        <v>6</v>
      </c>
      <c r="D8" s="11" t="s">
        <v>2</v>
      </c>
      <c r="E8" s="9">
        <v>9.8181670142037696</v>
      </c>
      <c r="F8" s="9">
        <v>7.8319841997010098</v>
      </c>
      <c r="G8" s="9"/>
      <c r="H8" s="9"/>
      <c r="I8" s="11"/>
      <c r="J8" s="1">
        <v>2040</v>
      </c>
      <c r="K8" s="13">
        <f>E56</f>
        <v>3.8871482974353899</v>
      </c>
      <c r="L8" s="13">
        <f>F56</f>
        <v>3.88714829743533</v>
      </c>
      <c r="M8" s="13"/>
      <c r="N8" s="13"/>
      <c r="O8" s="8"/>
    </row>
    <row r="9" spans="1:15" x14ac:dyDescent="0.35">
      <c r="B9" s="11">
        <v>2010</v>
      </c>
      <c r="C9" s="11" t="s">
        <v>6</v>
      </c>
      <c r="D9" s="11" t="s">
        <v>3</v>
      </c>
      <c r="E9" s="9">
        <v>9.8181670142037696</v>
      </c>
      <c r="F9" s="9">
        <v>7.8319841997010098</v>
      </c>
      <c r="G9" s="9"/>
      <c r="H9" s="9"/>
      <c r="I9" s="11"/>
      <c r="J9" s="1">
        <v>2045</v>
      </c>
      <c r="K9" s="13">
        <f>E66</f>
        <v>2.3114615748190399</v>
      </c>
      <c r="L9" s="13">
        <f>F66</f>
        <v>2.3743172103527299</v>
      </c>
      <c r="M9" s="13"/>
      <c r="N9" s="13"/>
      <c r="O9" s="8"/>
    </row>
    <row r="10" spans="1:15" x14ac:dyDescent="0.35">
      <c r="B10" s="11">
        <v>2010</v>
      </c>
      <c r="C10" s="11" t="s">
        <v>6</v>
      </c>
      <c r="D10" s="11" t="s">
        <v>4</v>
      </c>
      <c r="E10" s="9">
        <v>9.8181670142037802</v>
      </c>
      <c r="F10" s="9">
        <v>7.8319841997010098</v>
      </c>
      <c r="G10" s="9"/>
      <c r="H10" s="9"/>
      <c r="I10" s="11"/>
      <c r="J10" s="1">
        <v>2050</v>
      </c>
      <c r="K10" s="13">
        <f>E74</f>
        <v>-8.7882619855600392</v>
      </c>
      <c r="L10" s="13">
        <f>F74</f>
        <v>-5.5020085858621703</v>
      </c>
      <c r="M10" s="13"/>
      <c r="N10" s="13"/>
      <c r="O10" s="8"/>
    </row>
    <row r="11" spans="1:15" x14ac:dyDescent="0.35">
      <c r="B11" s="11">
        <v>2015</v>
      </c>
      <c r="C11" s="11" t="s">
        <v>1</v>
      </c>
      <c r="D11" s="11" t="s">
        <v>2</v>
      </c>
      <c r="E11" s="9">
        <v>9.6491133893010002</v>
      </c>
      <c r="F11" s="9">
        <v>14.0941002848534</v>
      </c>
      <c r="G11" s="9"/>
      <c r="H11" s="9"/>
      <c r="I11" s="11"/>
      <c r="K11" s="13"/>
    </row>
    <row r="12" spans="1:15" x14ac:dyDescent="0.35">
      <c r="B12" s="11">
        <v>2015</v>
      </c>
      <c r="C12" s="11" t="s">
        <v>1</v>
      </c>
      <c r="D12" s="11" t="s">
        <v>3</v>
      </c>
      <c r="E12" s="9">
        <v>9.6491133893010002</v>
      </c>
      <c r="F12" s="9">
        <v>14.0941002848534</v>
      </c>
      <c r="G12" s="9"/>
      <c r="H12" s="9"/>
      <c r="I12" s="11"/>
      <c r="J12" s="1" t="s">
        <v>8</v>
      </c>
      <c r="K12" s="1">
        <v>-9.1999999999999998E-2</v>
      </c>
    </row>
    <row r="13" spans="1:15" x14ac:dyDescent="0.35">
      <c r="B13" s="11">
        <v>2015</v>
      </c>
      <c r="C13" s="11" t="s">
        <v>1</v>
      </c>
      <c r="D13" s="11" t="s">
        <v>4</v>
      </c>
      <c r="E13" s="9">
        <v>9.6491133893010002</v>
      </c>
      <c r="F13" s="9">
        <v>14.094100284853299</v>
      </c>
      <c r="G13" s="9"/>
      <c r="H13" s="9"/>
      <c r="I13" s="11"/>
      <c r="J13" s="1" t="s">
        <v>9</v>
      </c>
      <c r="K13" s="6">
        <v>-0.28699999999999998</v>
      </c>
    </row>
    <row r="14" spans="1:15" x14ac:dyDescent="0.35">
      <c r="B14" s="11">
        <v>2015</v>
      </c>
      <c r="C14" s="11" t="s">
        <v>5</v>
      </c>
      <c r="D14" s="11" t="s">
        <v>2</v>
      </c>
      <c r="E14" s="9">
        <v>9.6491133893010002</v>
      </c>
      <c r="F14" s="9">
        <v>14.0941002848534</v>
      </c>
      <c r="G14" s="9"/>
      <c r="H14" s="9"/>
      <c r="I14" s="11"/>
    </row>
    <row r="15" spans="1:15" x14ac:dyDescent="0.35">
      <c r="B15" s="11">
        <v>2015</v>
      </c>
      <c r="C15" s="11" t="s">
        <v>5</v>
      </c>
      <c r="D15" s="11" t="s">
        <v>3</v>
      </c>
      <c r="E15" s="9">
        <v>9.6491133893010002</v>
      </c>
      <c r="F15" s="9">
        <v>14.0941002848534</v>
      </c>
      <c r="G15" s="9"/>
      <c r="H15" s="9"/>
      <c r="J15" s="11"/>
      <c r="L15" s="1" t="s">
        <v>0</v>
      </c>
      <c r="M15" s="1" t="s">
        <v>13</v>
      </c>
      <c r="N15" s="1" t="s">
        <v>14</v>
      </c>
    </row>
    <row r="16" spans="1:15" x14ac:dyDescent="0.35">
      <c r="B16" s="11">
        <v>2015</v>
      </c>
      <c r="C16" s="11" t="s">
        <v>5</v>
      </c>
      <c r="D16" s="11" t="s">
        <v>4</v>
      </c>
      <c r="E16" s="9">
        <v>9.6491133893010002</v>
      </c>
      <c r="F16" s="9">
        <v>14.094100284853299</v>
      </c>
      <c r="G16" s="9"/>
      <c r="H16" s="9"/>
      <c r="J16" s="11" t="s">
        <v>12</v>
      </c>
      <c r="K16" s="1" t="s">
        <v>11</v>
      </c>
      <c r="L16" s="1" t="s">
        <v>10</v>
      </c>
      <c r="M16" s="1" t="s">
        <v>10</v>
      </c>
      <c r="N16" s="1" t="s">
        <v>10</v>
      </c>
    </row>
    <row r="17" spans="2:16" x14ac:dyDescent="0.35">
      <c r="B17" s="11">
        <v>2015</v>
      </c>
      <c r="C17" s="11" t="s">
        <v>6</v>
      </c>
      <c r="D17" s="11" t="s">
        <v>2</v>
      </c>
      <c r="E17" s="9">
        <v>9.6491133893010002</v>
      </c>
      <c r="F17" s="9">
        <v>14.0941002848534</v>
      </c>
      <c r="G17" s="9"/>
      <c r="H17" s="9"/>
      <c r="I17" s="7">
        <v>2005</v>
      </c>
      <c r="J17" s="7">
        <v>1</v>
      </c>
      <c r="K17" s="7">
        <v>1</v>
      </c>
      <c r="L17" s="1">
        <v>101.7</v>
      </c>
      <c r="M17" s="1">
        <v>101.7</v>
      </c>
      <c r="N17" s="1">
        <v>101.7</v>
      </c>
    </row>
    <row r="18" spans="2:16" x14ac:dyDescent="0.35">
      <c r="B18" s="11">
        <v>2015</v>
      </c>
      <c r="C18" s="11" t="s">
        <v>6</v>
      </c>
      <c r="D18" s="11" t="s">
        <v>3</v>
      </c>
      <c r="E18" s="9">
        <v>9.6491133893010002</v>
      </c>
      <c r="F18" s="9">
        <v>14.0941002848534</v>
      </c>
      <c r="G18" s="9"/>
      <c r="H18" s="9"/>
      <c r="I18" s="1">
        <v>2010</v>
      </c>
      <c r="J18" s="1">
        <v>1.014</v>
      </c>
      <c r="K18" s="1">
        <v>1.04</v>
      </c>
      <c r="L18" s="13">
        <f>L17*(1+(J18/J17-1)*K18)</f>
        <v>103.180752</v>
      </c>
      <c r="M18" s="15">
        <v>103.180752</v>
      </c>
      <c r="N18" s="12">
        <v>103.180752</v>
      </c>
      <c r="O18" s="13"/>
      <c r="P18" s="13"/>
    </row>
    <row r="19" spans="2:16" x14ac:dyDescent="0.35">
      <c r="B19" s="11">
        <v>2015</v>
      </c>
      <c r="C19" s="11" t="s">
        <v>6</v>
      </c>
      <c r="D19" s="11" t="s">
        <v>4</v>
      </c>
      <c r="E19" s="9">
        <v>9.6491133893010002</v>
      </c>
      <c r="F19" s="9">
        <v>14.0941002848534</v>
      </c>
      <c r="G19" s="9"/>
      <c r="H19" s="9"/>
      <c r="I19" s="1">
        <v>2015</v>
      </c>
      <c r="J19" s="1">
        <v>1.0489999999999999</v>
      </c>
      <c r="K19" s="1">
        <v>1.04</v>
      </c>
      <c r="L19" s="13">
        <f t="shared" ref="L19:L26" si="0">L18*(1+(J19/J18-1)*K19)</f>
        <v>106.88467643076922</v>
      </c>
      <c r="M19" s="15">
        <v>106.88467643076901</v>
      </c>
      <c r="N19" s="12">
        <v>106.88467643076901</v>
      </c>
      <c r="O19" s="13"/>
      <c r="P19" s="13"/>
    </row>
    <row r="20" spans="2:16" x14ac:dyDescent="0.35">
      <c r="B20" s="11">
        <v>2020</v>
      </c>
      <c r="C20" s="11" t="s">
        <v>1</v>
      </c>
      <c r="D20" s="11" t="s">
        <v>2</v>
      </c>
      <c r="E20" s="9">
        <v>4.2649675983700597</v>
      </c>
      <c r="F20" s="9">
        <v>4.1867110040641098</v>
      </c>
      <c r="G20" s="9"/>
      <c r="H20" s="9"/>
      <c r="I20" s="1">
        <v>2020</v>
      </c>
      <c r="J20" s="1">
        <v>1.0249999999999999</v>
      </c>
      <c r="K20" s="1">
        <v>0.8</v>
      </c>
      <c r="L20" s="13">
        <f t="shared" si="0"/>
        <v>104.92835060858545</v>
      </c>
      <c r="M20" s="15">
        <v>104.92835060858501</v>
      </c>
      <c r="N20" s="12">
        <v>104.92835060858501</v>
      </c>
      <c r="O20" s="13"/>
      <c r="P20" s="13"/>
    </row>
    <row r="21" spans="2:16" x14ac:dyDescent="0.35">
      <c r="B21" s="11">
        <v>2020</v>
      </c>
      <c r="C21" s="11" t="s">
        <v>1</v>
      </c>
      <c r="D21" s="11" t="s">
        <v>3</v>
      </c>
      <c r="E21" s="9">
        <v>4.2649675983700597</v>
      </c>
      <c r="F21" s="9">
        <v>4.1867110040641098</v>
      </c>
      <c r="G21" s="9"/>
      <c r="H21" s="9"/>
      <c r="I21" s="1">
        <v>2025</v>
      </c>
      <c r="J21" s="1">
        <v>1.1220000000000001</v>
      </c>
      <c r="K21" s="1">
        <v>0.72</v>
      </c>
      <c r="L21" s="13">
        <f t="shared" si="0"/>
        <v>112.07781012712559</v>
      </c>
      <c r="M21" s="15">
        <f>IF($L$20+$K$12*$L$20/K$4*(K5-K$4)&lt;$L21,$L$20+$K$12*$L$20/K$4*(K5-K$4),$L21)</f>
        <v>42.363729057296112</v>
      </c>
      <c r="N21" s="12">
        <f>IF($L$20+$K$12*$L$20/L$4*(L5-L$4)&lt;$L21,$L$20+$K$12*$L$20/L$4*(L5-L$4),$L21)</f>
        <v>71.868467769676784</v>
      </c>
      <c r="O21" s="12"/>
      <c r="P21" s="12"/>
    </row>
    <row r="22" spans="2:16" x14ac:dyDescent="0.35">
      <c r="B22" s="11">
        <v>2020</v>
      </c>
      <c r="C22" s="11" t="s">
        <v>1</v>
      </c>
      <c r="D22" s="11" t="s">
        <v>4</v>
      </c>
      <c r="E22" s="9">
        <v>4.2649675983700597</v>
      </c>
      <c r="F22" s="9">
        <v>4.1867110040641098</v>
      </c>
      <c r="G22" s="9"/>
      <c r="H22" s="9"/>
      <c r="I22" s="1">
        <v>2030</v>
      </c>
      <c r="J22" s="1">
        <v>1.147</v>
      </c>
      <c r="K22" s="1">
        <v>0.64800000000000002</v>
      </c>
      <c r="L22" s="13">
        <f t="shared" si="0"/>
        <v>113.69604588831938</v>
      </c>
      <c r="M22" s="15">
        <f t="shared" ref="M22:P26" si="1">IF($L$20+$K$12*$L$20/K$4*(K6-K$4)&lt;$L22,$L$20+$K$12*$L$20/K$4*(K6-K$4),$L22)</f>
        <v>91.741701895762247</v>
      </c>
      <c r="N22" s="12">
        <f t="shared" si="1"/>
        <v>91.890984721333851</v>
      </c>
      <c r="O22" s="12"/>
      <c r="P22" s="12"/>
    </row>
    <row r="23" spans="2:16" x14ac:dyDescent="0.35">
      <c r="B23" s="11">
        <v>2020</v>
      </c>
      <c r="C23" s="11" t="s">
        <v>5</v>
      </c>
      <c r="D23" s="11" t="s">
        <v>2</v>
      </c>
      <c r="E23" s="9">
        <v>4.2649675983700597</v>
      </c>
      <c r="F23" s="9">
        <v>4.1867110040641098</v>
      </c>
      <c r="G23" s="9"/>
      <c r="H23" s="9"/>
      <c r="I23" s="1">
        <v>2035</v>
      </c>
      <c r="J23" s="1">
        <v>1.18</v>
      </c>
      <c r="K23" s="1">
        <v>0.55100000000000005</v>
      </c>
      <c r="L23" s="13">
        <f t="shared" si="0"/>
        <v>115.49843054602408</v>
      </c>
      <c r="M23" s="15">
        <f t="shared" si="1"/>
        <v>100.26366165699936</v>
      </c>
      <c r="N23" s="12">
        <f t="shared" si="1"/>
        <v>100.563776655897</v>
      </c>
      <c r="O23" s="12"/>
      <c r="P23" s="12"/>
    </row>
    <row r="24" spans="2:16" x14ac:dyDescent="0.35">
      <c r="B24" s="11">
        <v>2020</v>
      </c>
      <c r="C24" s="11" t="s">
        <v>5</v>
      </c>
      <c r="D24" s="11" t="s">
        <v>3</v>
      </c>
      <c r="E24" s="9">
        <v>4.2649675983700597</v>
      </c>
      <c r="F24" s="9">
        <v>4.1867110040641098</v>
      </c>
      <c r="G24" s="9"/>
      <c r="H24" s="9"/>
      <c r="I24" s="1">
        <v>2040</v>
      </c>
      <c r="J24" s="1">
        <v>1.2090000000000001</v>
      </c>
      <c r="K24" s="1">
        <v>0.46800000000000003</v>
      </c>
      <c r="L24" s="13">
        <f t="shared" si="0"/>
        <v>116.82685825735513</v>
      </c>
      <c r="M24" s="15">
        <f t="shared" si="1"/>
        <v>105.78351395386126</v>
      </c>
      <c r="N24" s="12">
        <f t="shared" si="1"/>
        <v>105.61906011840111</v>
      </c>
      <c r="O24" s="12"/>
      <c r="P24" s="12"/>
    </row>
    <row r="25" spans="2:16" x14ac:dyDescent="0.35">
      <c r="B25" s="11">
        <v>2020</v>
      </c>
      <c r="C25" s="11" t="s">
        <v>5</v>
      </c>
      <c r="D25" s="11" t="s">
        <v>4</v>
      </c>
      <c r="E25" s="9">
        <v>4.2649675983700703</v>
      </c>
      <c r="F25" s="9">
        <v>4.1867110040641098</v>
      </c>
      <c r="G25" s="9"/>
      <c r="H25" s="9"/>
      <c r="I25" s="1">
        <v>2045</v>
      </c>
      <c r="J25" s="1">
        <v>1.2130000000000001</v>
      </c>
      <c r="K25" s="1">
        <v>0.46800000000000003</v>
      </c>
      <c r="L25" s="13">
        <f t="shared" si="0"/>
        <v>117.00775145723749</v>
      </c>
      <c r="M25" s="15">
        <f t="shared" si="1"/>
        <v>109.34995305711995</v>
      </c>
      <c r="N25" s="12">
        <f t="shared" si="1"/>
        <v>109.1072340314763</v>
      </c>
      <c r="O25" s="12"/>
      <c r="P25" s="12"/>
    </row>
    <row r="26" spans="2:16" x14ac:dyDescent="0.35">
      <c r="B26" s="11">
        <v>2020</v>
      </c>
      <c r="C26" s="11" t="s">
        <v>6</v>
      </c>
      <c r="D26" s="11" t="s">
        <v>2</v>
      </c>
      <c r="E26" s="9">
        <v>4.2649675983700597</v>
      </c>
      <c r="F26" s="9">
        <v>4.1867110040641098</v>
      </c>
      <c r="G26" s="9"/>
      <c r="H26" s="9"/>
      <c r="I26" s="1">
        <v>2050</v>
      </c>
      <c r="J26" s="1">
        <v>1.2869999999999999</v>
      </c>
      <c r="K26" s="1">
        <v>0.33800000000000002</v>
      </c>
      <c r="L26" s="13">
        <f t="shared" si="0"/>
        <v>119.42044550459811</v>
      </c>
      <c r="M26" s="15">
        <f t="shared" si="1"/>
        <v>119.42044550459811</v>
      </c>
      <c r="N26" s="12">
        <f t="shared" si="1"/>
        <v>119.42044550459811</v>
      </c>
      <c r="O26" s="12"/>
      <c r="P26" s="12"/>
    </row>
    <row r="27" spans="2:16" x14ac:dyDescent="0.35">
      <c r="B27" s="11">
        <v>2020</v>
      </c>
      <c r="C27" s="11" t="s">
        <v>6</v>
      </c>
      <c r="D27" s="11" t="s">
        <v>3</v>
      </c>
      <c r="E27" s="9">
        <v>4.2649675983700597</v>
      </c>
      <c r="F27" s="9">
        <v>4.1867110040641098</v>
      </c>
      <c r="G27" s="9"/>
      <c r="H27" s="9"/>
    </row>
    <row r="28" spans="2:16" x14ac:dyDescent="0.35">
      <c r="B28" s="11">
        <v>2020</v>
      </c>
      <c r="C28" s="11" t="s">
        <v>6</v>
      </c>
      <c r="D28" s="11" t="s">
        <v>4</v>
      </c>
      <c r="E28" s="9">
        <v>4.2649675983700597</v>
      </c>
      <c r="F28" s="9">
        <v>4.1867110040641098</v>
      </c>
      <c r="G28" s="9"/>
      <c r="H28" s="9"/>
    </row>
    <row r="29" spans="2:16" x14ac:dyDescent="0.35">
      <c r="B29" s="11">
        <v>2025</v>
      </c>
      <c r="C29" s="11" t="s">
        <v>1</v>
      </c>
      <c r="D29" s="11" t="s">
        <v>2</v>
      </c>
      <c r="E29" s="9">
        <v>31.906612564018801</v>
      </c>
      <c r="F29" s="9">
        <v>18.5248775463157</v>
      </c>
      <c r="G29" s="9"/>
      <c r="H29" s="9"/>
    </row>
    <row r="30" spans="2:16" x14ac:dyDescent="0.35">
      <c r="B30" s="11">
        <v>2025</v>
      </c>
      <c r="C30" s="11" t="s">
        <v>1</v>
      </c>
      <c r="D30" s="11" t="s">
        <v>3</v>
      </c>
      <c r="E30" s="9">
        <v>31.906612564018801</v>
      </c>
      <c r="F30" s="9">
        <v>18.5248775463157</v>
      </c>
      <c r="G30" s="9"/>
      <c r="H30" s="9"/>
    </row>
    <row r="31" spans="2:16" x14ac:dyDescent="0.35">
      <c r="B31" s="11">
        <v>2025</v>
      </c>
      <c r="C31" s="11" t="s">
        <v>1</v>
      </c>
      <c r="D31" s="11" t="s">
        <v>4</v>
      </c>
      <c r="E31" s="9">
        <v>31.906612564018801</v>
      </c>
      <c r="F31" s="9">
        <v>18.5248775463157</v>
      </c>
      <c r="G31" s="9"/>
      <c r="H31" s="9"/>
      <c r="I31" s="11"/>
      <c r="J31" s="7"/>
      <c r="K31" s="7"/>
    </row>
    <row r="32" spans="2:16" x14ac:dyDescent="0.35">
      <c r="B32" s="11">
        <v>2025</v>
      </c>
      <c r="C32" s="11" t="s">
        <v>5</v>
      </c>
      <c r="D32" s="11" t="s">
        <v>2</v>
      </c>
      <c r="E32" s="9">
        <v>31.906612564018801</v>
      </c>
      <c r="F32" s="9">
        <v>18.5248775463157</v>
      </c>
      <c r="G32" s="9"/>
      <c r="H32" s="9"/>
      <c r="I32" s="11"/>
    </row>
    <row r="33" spans="1:9" x14ac:dyDescent="0.35">
      <c r="B33" s="11">
        <v>2025</v>
      </c>
      <c r="C33" s="11" t="s">
        <v>5</v>
      </c>
      <c r="D33" s="11" t="s">
        <v>3</v>
      </c>
      <c r="E33" s="9">
        <v>31.906612564018801</v>
      </c>
      <c r="F33" s="9">
        <v>18.5248775463157</v>
      </c>
      <c r="G33" s="9"/>
      <c r="H33" s="9"/>
      <c r="I33" s="11"/>
    </row>
    <row r="34" spans="1:9" x14ac:dyDescent="0.35">
      <c r="B34" s="11">
        <v>2025</v>
      </c>
      <c r="C34" s="11" t="s">
        <v>5</v>
      </c>
      <c r="D34" s="11" t="s">
        <v>4</v>
      </c>
      <c r="E34" s="9">
        <v>31.906612564018801</v>
      </c>
      <c r="F34" s="9">
        <v>18.5248775463157</v>
      </c>
      <c r="G34" s="9"/>
      <c r="H34" s="9"/>
      <c r="I34" s="11"/>
    </row>
    <row r="35" spans="1:9" x14ac:dyDescent="0.35">
      <c r="B35" s="11">
        <v>2025</v>
      </c>
      <c r="C35" s="11" t="s">
        <v>6</v>
      </c>
      <c r="D35" s="11" t="s">
        <v>2</v>
      </c>
      <c r="E35" s="9">
        <v>31.906612564018801</v>
      </c>
      <c r="F35" s="9">
        <v>18.5248775463157</v>
      </c>
      <c r="G35" s="9"/>
      <c r="H35" s="9"/>
      <c r="I35" s="11"/>
    </row>
    <row r="36" spans="1:9" x14ac:dyDescent="0.35">
      <c r="B36" s="11">
        <v>2025</v>
      </c>
      <c r="C36" s="11" t="s">
        <v>6</v>
      </c>
      <c r="D36" s="11" t="s">
        <v>3</v>
      </c>
      <c r="E36" s="9">
        <v>31.906612564018801</v>
      </c>
      <c r="F36" s="9">
        <v>18.5248775463157</v>
      </c>
      <c r="G36" s="9"/>
      <c r="H36" s="9"/>
      <c r="I36" s="11"/>
    </row>
    <row r="37" spans="1:9" x14ac:dyDescent="0.35">
      <c r="B37" s="11">
        <v>2025</v>
      </c>
      <c r="C37" s="11" t="s">
        <v>6</v>
      </c>
      <c r="D37" s="11" t="s">
        <v>4</v>
      </c>
      <c r="E37" s="9">
        <v>31.906612564018801</v>
      </c>
      <c r="F37" s="9">
        <v>18.5248775463157</v>
      </c>
      <c r="G37" s="9"/>
      <c r="H37" s="9"/>
      <c r="I37" s="11"/>
    </row>
    <row r="38" spans="1:9" x14ac:dyDescent="0.35">
      <c r="B38" s="11">
        <v>2030</v>
      </c>
      <c r="C38" s="11" t="s">
        <v>1</v>
      </c>
      <c r="D38" s="11" t="s">
        <v>2</v>
      </c>
      <c r="E38" s="9">
        <v>10.090954441553899</v>
      </c>
      <c r="F38" s="9">
        <v>9.8410541931960491</v>
      </c>
      <c r="G38" s="9"/>
      <c r="H38" s="9"/>
      <c r="I38" s="11"/>
    </row>
    <row r="39" spans="1:9" x14ac:dyDescent="0.35">
      <c r="B39" s="11">
        <v>2030</v>
      </c>
      <c r="C39" s="11" t="s">
        <v>1</v>
      </c>
      <c r="D39" s="11" t="s">
        <v>3</v>
      </c>
      <c r="E39" s="9">
        <v>10.090954441553899</v>
      </c>
      <c r="F39" s="9">
        <v>9.8410541931960491</v>
      </c>
      <c r="G39" s="9"/>
      <c r="H39" s="9"/>
      <c r="I39" s="11"/>
    </row>
    <row r="40" spans="1:9" x14ac:dyDescent="0.35">
      <c r="B40" s="11">
        <v>2030</v>
      </c>
      <c r="C40" s="11" t="s">
        <v>1</v>
      </c>
      <c r="D40" s="11" t="s">
        <v>4</v>
      </c>
      <c r="E40" s="9">
        <v>10.090954441553899</v>
      </c>
      <c r="F40" s="9">
        <v>9.8410541931960491</v>
      </c>
      <c r="G40" s="9"/>
      <c r="H40" s="9"/>
      <c r="I40" s="11"/>
    </row>
    <row r="41" spans="1:9" x14ac:dyDescent="0.35">
      <c r="B41" s="11">
        <v>2030</v>
      </c>
      <c r="C41" s="11" t="s">
        <v>5</v>
      </c>
      <c r="D41" s="11" t="s">
        <v>2</v>
      </c>
      <c r="E41" s="9">
        <v>10.090954441553899</v>
      </c>
      <c r="F41" s="9">
        <v>9.8410541931960491</v>
      </c>
      <c r="G41" s="9"/>
      <c r="H41" s="9"/>
      <c r="I41" s="11"/>
    </row>
    <row r="42" spans="1:9" x14ac:dyDescent="0.35">
      <c r="B42" s="11">
        <v>2030</v>
      </c>
      <c r="C42" s="11" t="s">
        <v>5</v>
      </c>
      <c r="D42" s="11" t="s">
        <v>3</v>
      </c>
      <c r="E42" s="9">
        <v>10.090954441553899</v>
      </c>
      <c r="F42" s="9">
        <v>9.8410541931960491</v>
      </c>
      <c r="G42" s="9"/>
      <c r="H42" s="9"/>
      <c r="I42" s="11"/>
    </row>
    <row r="43" spans="1:9" x14ac:dyDescent="0.35">
      <c r="B43" s="11">
        <v>2030</v>
      </c>
      <c r="C43" s="11" t="s">
        <v>5</v>
      </c>
      <c r="D43" s="11" t="s">
        <v>4</v>
      </c>
      <c r="E43" s="9">
        <v>10.090954441553899</v>
      </c>
      <c r="F43" s="9">
        <v>9.8410541931960491</v>
      </c>
      <c r="G43" s="9"/>
      <c r="H43" s="9"/>
      <c r="I43" s="11"/>
    </row>
    <row r="44" spans="1:9" x14ac:dyDescent="0.35">
      <c r="B44" s="11">
        <v>2030</v>
      </c>
      <c r="C44" s="11" t="s">
        <v>6</v>
      </c>
      <c r="D44" s="11" t="s">
        <v>2</v>
      </c>
      <c r="E44" s="9">
        <v>10.090954441553899</v>
      </c>
      <c r="F44" s="9">
        <v>9.8410541931960491</v>
      </c>
      <c r="G44" s="9"/>
      <c r="H44" s="9"/>
      <c r="I44" s="11"/>
    </row>
    <row r="45" spans="1:9" x14ac:dyDescent="0.35">
      <c r="B45" s="11">
        <v>2030</v>
      </c>
      <c r="C45" s="11" t="s">
        <v>6</v>
      </c>
      <c r="D45" s="11" t="s">
        <v>3</v>
      </c>
      <c r="E45" s="9">
        <v>10.090954441553899</v>
      </c>
      <c r="F45" s="9">
        <v>9.8410541931960491</v>
      </c>
      <c r="G45" s="9"/>
      <c r="H45" s="9"/>
      <c r="I45" s="11"/>
    </row>
    <row r="46" spans="1:9" x14ac:dyDescent="0.35">
      <c r="B46" s="11">
        <v>2030</v>
      </c>
      <c r="C46" s="11" t="s">
        <v>6</v>
      </c>
      <c r="D46" s="11" t="s">
        <v>4</v>
      </c>
      <c r="E46" s="9">
        <v>10.090954441553899</v>
      </c>
      <c r="F46" s="9">
        <v>9.8410541931960491</v>
      </c>
      <c r="G46" s="9"/>
      <c r="H46" s="9"/>
      <c r="I46" s="11"/>
    </row>
    <row r="47" spans="1:9" x14ac:dyDescent="0.35">
      <c r="A47" s="2"/>
      <c r="B47" s="11">
        <v>2035</v>
      </c>
      <c r="C47" s="11" t="s">
        <v>1</v>
      </c>
      <c r="D47" s="11" t="s">
        <v>2</v>
      </c>
      <c r="E47" s="9">
        <v>6.3258715514008399</v>
      </c>
      <c r="F47" s="9">
        <v>6.0796393161381301</v>
      </c>
      <c r="G47" s="9"/>
      <c r="H47" s="9"/>
      <c r="I47" s="11"/>
    </row>
    <row r="48" spans="1:9" s="4" customFormat="1" x14ac:dyDescent="0.35">
      <c r="A48" s="3"/>
      <c r="B48" s="11">
        <v>2035</v>
      </c>
      <c r="C48" s="11" t="s">
        <v>1</v>
      </c>
      <c r="D48" s="11" t="s">
        <v>3</v>
      </c>
      <c r="E48" s="9">
        <v>6.3258715514008399</v>
      </c>
      <c r="F48" s="9">
        <v>6.0796393161381301</v>
      </c>
      <c r="G48" s="9"/>
      <c r="H48" s="9"/>
      <c r="I48" s="11"/>
    </row>
    <row r="49" spans="1:9" x14ac:dyDescent="0.35">
      <c r="A49" s="2"/>
      <c r="B49" s="11">
        <v>2035</v>
      </c>
      <c r="C49" s="11" t="s">
        <v>1</v>
      </c>
      <c r="D49" s="11" t="s">
        <v>4</v>
      </c>
      <c r="E49" s="9">
        <v>6.3258715514008399</v>
      </c>
      <c r="F49" s="9">
        <v>6.0796393161381301</v>
      </c>
      <c r="G49" s="9"/>
      <c r="H49" s="9"/>
      <c r="I49" s="11"/>
    </row>
    <row r="50" spans="1:9" x14ac:dyDescent="0.35">
      <c r="A50" s="2"/>
      <c r="B50" s="11">
        <v>2035</v>
      </c>
      <c r="C50" s="11" t="s">
        <v>5</v>
      </c>
      <c r="D50" s="11" t="s">
        <v>2</v>
      </c>
      <c r="E50" s="9">
        <v>6.3258715514008399</v>
      </c>
      <c r="F50" s="9">
        <v>6.0796393161381301</v>
      </c>
      <c r="G50" s="9"/>
      <c r="H50" s="9"/>
      <c r="I50" s="11"/>
    </row>
    <row r="51" spans="1:9" x14ac:dyDescent="0.35">
      <c r="A51" s="2"/>
      <c r="B51" s="11">
        <v>2035</v>
      </c>
      <c r="C51" s="11" t="s">
        <v>5</v>
      </c>
      <c r="D51" s="11" t="s">
        <v>3</v>
      </c>
      <c r="E51" s="9">
        <v>6.3258715514008399</v>
      </c>
      <c r="F51" s="9">
        <v>6.0796393161381204</v>
      </c>
      <c r="G51" s="9"/>
      <c r="H51" s="9"/>
      <c r="I51" s="11"/>
    </row>
    <row r="52" spans="1:9" x14ac:dyDescent="0.35">
      <c r="A52" s="2"/>
      <c r="B52" s="11">
        <v>2035</v>
      </c>
      <c r="C52" s="11" t="s">
        <v>5</v>
      </c>
      <c r="D52" s="11" t="s">
        <v>4</v>
      </c>
      <c r="E52" s="9">
        <v>6.3258715514008399</v>
      </c>
      <c r="F52" s="9">
        <v>6.0796393161381301</v>
      </c>
      <c r="G52" s="9"/>
      <c r="H52" s="9"/>
      <c r="I52" s="11"/>
    </row>
    <row r="53" spans="1:9" x14ac:dyDescent="0.35">
      <c r="A53" s="2"/>
      <c r="B53" s="11">
        <v>2035</v>
      </c>
      <c r="C53" s="11" t="s">
        <v>6</v>
      </c>
      <c r="D53" s="11" t="s">
        <v>2</v>
      </c>
      <c r="E53" s="9">
        <v>6.3258715514008399</v>
      </c>
      <c r="F53" s="9">
        <v>6.0796393161381301</v>
      </c>
      <c r="G53" s="9"/>
      <c r="H53" s="9"/>
      <c r="I53" s="11"/>
    </row>
    <row r="54" spans="1:9" x14ac:dyDescent="0.35">
      <c r="A54" s="2"/>
      <c r="B54" s="11">
        <v>2035</v>
      </c>
      <c r="C54" s="11" t="s">
        <v>6</v>
      </c>
      <c r="D54" s="11" t="s">
        <v>3</v>
      </c>
      <c r="E54" s="9">
        <v>6.3258715514008399</v>
      </c>
      <c r="F54" s="9">
        <v>6.0796393161381399</v>
      </c>
      <c r="G54" s="9"/>
      <c r="H54" s="9"/>
      <c r="I54" s="11"/>
    </row>
    <row r="55" spans="1:9" x14ac:dyDescent="0.35">
      <c r="A55" s="2"/>
      <c r="B55" s="11">
        <v>2035</v>
      </c>
      <c r="C55" s="11" t="s">
        <v>6</v>
      </c>
      <c r="D55" s="11" t="s">
        <v>4</v>
      </c>
      <c r="E55" s="9">
        <v>6.3258715514008399</v>
      </c>
      <c r="F55" s="9">
        <v>6.0796393161373796</v>
      </c>
      <c r="G55" s="9"/>
      <c r="H55" s="9"/>
      <c r="I55" s="11"/>
    </row>
    <row r="56" spans="1:9" x14ac:dyDescent="0.35">
      <c r="A56" s="2"/>
      <c r="B56" s="11">
        <v>2040</v>
      </c>
      <c r="C56" s="11" t="s">
        <v>1</v>
      </c>
      <c r="D56" s="11" t="s">
        <v>2</v>
      </c>
      <c r="E56" s="9">
        <v>3.8871482974353899</v>
      </c>
      <c r="F56" s="9">
        <v>3.88714829743533</v>
      </c>
      <c r="G56" s="9"/>
      <c r="H56" s="9"/>
      <c r="I56" s="11"/>
    </row>
    <row r="57" spans="1:9" x14ac:dyDescent="0.35">
      <c r="A57" s="2"/>
      <c r="B57" s="11">
        <v>2040</v>
      </c>
      <c r="C57" s="11" t="s">
        <v>1</v>
      </c>
      <c r="D57" s="11" t="s">
        <v>3</v>
      </c>
      <c r="E57" s="9">
        <v>3.8871482974353899</v>
      </c>
      <c r="F57" s="9">
        <v>3.88714829743533</v>
      </c>
      <c r="G57" s="9"/>
      <c r="H57" s="9"/>
      <c r="I57" s="11"/>
    </row>
    <row r="58" spans="1:9" x14ac:dyDescent="0.35">
      <c r="A58" s="2"/>
      <c r="B58" s="11">
        <v>2040</v>
      </c>
      <c r="C58" s="11" t="s">
        <v>1</v>
      </c>
      <c r="D58" s="11" t="s">
        <v>4</v>
      </c>
      <c r="E58" s="9">
        <v>3.8871482974353899</v>
      </c>
      <c r="F58" s="9">
        <v>3.88714829743533</v>
      </c>
      <c r="G58" s="9"/>
      <c r="H58" s="9"/>
      <c r="I58" s="11"/>
    </row>
    <row r="59" spans="1:9" x14ac:dyDescent="0.35">
      <c r="A59" s="2"/>
      <c r="B59" s="11">
        <v>2040</v>
      </c>
      <c r="C59" s="11" t="s">
        <v>5</v>
      </c>
      <c r="D59" s="11" t="s">
        <v>2</v>
      </c>
      <c r="E59" s="9">
        <v>3.8871482974353899</v>
      </c>
      <c r="F59" s="9">
        <v>3.88714829743533</v>
      </c>
      <c r="G59" s="9"/>
      <c r="H59" s="9"/>
      <c r="I59" s="11"/>
    </row>
    <row r="60" spans="1:9" x14ac:dyDescent="0.35">
      <c r="A60" s="2"/>
      <c r="B60" s="11">
        <v>2040</v>
      </c>
      <c r="C60" s="11" t="s">
        <v>5</v>
      </c>
      <c r="D60" s="11" t="s">
        <v>3</v>
      </c>
      <c r="E60" s="9">
        <v>3.8871482974353899</v>
      </c>
      <c r="F60" s="9">
        <v>3.88714829743533</v>
      </c>
      <c r="G60" s="9"/>
      <c r="H60" s="9"/>
      <c r="I60" s="11"/>
    </row>
    <row r="61" spans="1:9" x14ac:dyDescent="0.35">
      <c r="A61" s="2"/>
      <c r="B61" s="11">
        <v>2040</v>
      </c>
      <c r="C61" s="11" t="s">
        <v>5</v>
      </c>
      <c r="D61" s="11" t="s">
        <v>4</v>
      </c>
      <c r="E61" s="9">
        <v>3.8871482974353899</v>
      </c>
      <c r="F61" s="9">
        <v>3.8871482974363998</v>
      </c>
      <c r="G61" s="9"/>
      <c r="H61" s="9"/>
      <c r="I61" s="11"/>
    </row>
    <row r="62" spans="1:9" x14ac:dyDescent="0.35">
      <c r="A62" s="2"/>
      <c r="B62" s="11">
        <v>2040</v>
      </c>
      <c r="C62" s="11" t="s">
        <v>6</v>
      </c>
      <c r="D62" s="11" t="s">
        <v>2</v>
      </c>
      <c r="E62" s="9">
        <v>3.8871482974353899</v>
      </c>
      <c r="F62" s="9">
        <v>3.88714829743533</v>
      </c>
      <c r="G62" s="9"/>
      <c r="H62" s="9"/>
      <c r="I62" s="11"/>
    </row>
    <row r="63" spans="1:9" x14ac:dyDescent="0.35">
      <c r="A63" s="2"/>
      <c r="B63" s="11">
        <v>2040</v>
      </c>
      <c r="C63" s="11" t="s">
        <v>6</v>
      </c>
      <c r="D63" s="11" t="s">
        <v>3</v>
      </c>
      <c r="E63" s="9">
        <v>3.8871482974353899</v>
      </c>
      <c r="F63" s="9">
        <v>3.88714829743533</v>
      </c>
      <c r="G63" s="9"/>
      <c r="H63" s="9"/>
      <c r="I63" s="11"/>
    </row>
    <row r="64" spans="1:9" x14ac:dyDescent="0.35">
      <c r="B64" s="11">
        <v>2040</v>
      </c>
      <c r="C64" s="11" t="s">
        <v>6</v>
      </c>
      <c r="D64" s="11" t="s">
        <v>4</v>
      </c>
      <c r="E64" s="9">
        <v>3.8871482974353899</v>
      </c>
      <c r="F64" s="9">
        <v>3.88714829743533</v>
      </c>
      <c r="G64" s="9"/>
      <c r="H64" s="9"/>
      <c r="I64" s="11"/>
    </row>
    <row r="65" spans="2:9" x14ac:dyDescent="0.35">
      <c r="B65" s="11">
        <v>2045</v>
      </c>
      <c r="C65" s="11" t="s">
        <v>1</v>
      </c>
      <c r="D65" s="11" t="s">
        <v>2</v>
      </c>
      <c r="E65" s="9">
        <v>2.3114615748190399</v>
      </c>
      <c r="F65" s="9">
        <v>2.3743172103527299</v>
      </c>
      <c r="G65" s="9"/>
      <c r="H65" s="9"/>
      <c r="I65" s="11"/>
    </row>
    <row r="66" spans="2:9" x14ac:dyDescent="0.35">
      <c r="B66" s="11">
        <v>2045</v>
      </c>
      <c r="C66" s="11" t="s">
        <v>1</v>
      </c>
      <c r="D66" s="11" t="s">
        <v>3</v>
      </c>
      <c r="E66" s="9">
        <v>2.3114615748190399</v>
      </c>
      <c r="F66" s="9">
        <v>2.3743172103527299</v>
      </c>
      <c r="G66" s="9"/>
      <c r="H66" s="9"/>
      <c r="I66" s="11"/>
    </row>
    <row r="67" spans="2:9" x14ac:dyDescent="0.35">
      <c r="B67" s="11">
        <v>2045</v>
      </c>
      <c r="C67" s="11" t="s">
        <v>1</v>
      </c>
      <c r="D67" s="11" t="s">
        <v>4</v>
      </c>
      <c r="E67" s="9">
        <v>2.3114615748190399</v>
      </c>
      <c r="F67" s="9">
        <v>2.3743172103527299</v>
      </c>
      <c r="G67" s="9"/>
      <c r="H67" s="9"/>
      <c r="I67" s="11"/>
    </row>
    <row r="68" spans="2:9" x14ac:dyDescent="0.35">
      <c r="B68" s="11">
        <v>2045</v>
      </c>
      <c r="C68" s="11" t="s">
        <v>5</v>
      </c>
      <c r="D68" s="11" t="s">
        <v>2</v>
      </c>
      <c r="E68" s="9">
        <v>2.3114615748190399</v>
      </c>
      <c r="F68" s="9">
        <v>2.3743172103527299</v>
      </c>
      <c r="G68" s="9"/>
      <c r="H68" s="9"/>
      <c r="I68" s="11"/>
    </row>
    <row r="69" spans="2:9" x14ac:dyDescent="0.35">
      <c r="B69" s="11">
        <v>2045</v>
      </c>
      <c r="C69" s="11" t="s">
        <v>5</v>
      </c>
      <c r="D69" s="11" t="s">
        <v>3</v>
      </c>
      <c r="E69" s="9">
        <v>2.3114615748190399</v>
      </c>
      <c r="F69" s="9">
        <v>2.3743172103527299</v>
      </c>
      <c r="G69" s="9"/>
      <c r="H69" s="9"/>
      <c r="I69" s="11"/>
    </row>
    <row r="70" spans="2:9" x14ac:dyDescent="0.35">
      <c r="B70" s="11">
        <v>2045</v>
      </c>
      <c r="C70" s="11" t="s">
        <v>5</v>
      </c>
      <c r="D70" s="11" t="s">
        <v>4</v>
      </c>
      <c r="E70" s="9">
        <v>2.3114615748190399</v>
      </c>
      <c r="F70" s="9">
        <v>2.3743172103527299</v>
      </c>
      <c r="G70" s="9"/>
      <c r="H70" s="9"/>
      <c r="I70" s="11"/>
    </row>
    <row r="71" spans="2:9" x14ac:dyDescent="0.35">
      <c r="B71" s="11">
        <v>2045</v>
      </c>
      <c r="C71" s="11" t="s">
        <v>6</v>
      </c>
      <c r="D71" s="11" t="s">
        <v>2</v>
      </c>
      <c r="E71" s="9">
        <v>2.3114615748190399</v>
      </c>
      <c r="F71" s="9">
        <v>2.3743172103527299</v>
      </c>
      <c r="G71" s="9"/>
      <c r="H71" s="9"/>
      <c r="I71" s="11"/>
    </row>
    <row r="72" spans="2:9" x14ac:dyDescent="0.35">
      <c r="B72" s="11">
        <v>2045</v>
      </c>
      <c r="C72" s="11" t="s">
        <v>6</v>
      </c>
      <c r="D72" s="11" t="s">
        <v>3</v>
      </c>
      <c r="E72" s="9">
        <v>2.3114615748190399</v>
      </c>
      <c r="F72" s="9">
        <v>2.3743172103527299</v>
      </c>
      <c r="G72" s="9"/>
      <c r="H72" s="9"/>
      <c r="I72" s="11"/>
    </row>
    <row r="73" spans="2:9" x14ac:dyDescent="0.35">
      <c r="B73" s="11">
        <v>2045</v>
      </c>
      <c r="C73" s="11" t="s">
        <v>6</v>
      </c>
      <c r="D73" s="11" t="s">
        <v>4</v>
      </c>
      <c r="E73" s="9">
        <v>2.3114615748190399</v>
      </c>
      <c r="F73" s="9">
        <v>2.3743172103527299</v>
      </c>
      <c r="G73" s="9"/>
      <c r="H73" s="9"/>
      <c r="I73" s="11"/>
    </row>
    <row r="74" spans="2:9" x14ac:dyDescent="0.35">
      <c r="B74" s="11">
        <v>2050</v>
      </c>
      <c r="C74" s="11" t="s">
        <v>1</v>
      </c>
      <c r="D74" s="11" t="s">
        <v>2</v>
      </c>
      <c r="E74" s="9">
        <v>-8.7882619855600392</v>
      </c>
      <c r="F74" s="9">
        <v>-5.5020085858621703</v>
      </c>
      <c r="G74" s="9"/>
      <c r="H74" s="9"/>
      <c r="I74" s="11"/>
    </row>
    <row r="75" spans="2:9" x14ac:dyDescent="0.35">
      <c r="B75" s="11">
        <v>2050</v>
      </c>
      <c r="C75" s="11" t="s">
        <v>1</v>
      </c>
      <c r="D75" s="11" t="s">
        <v>3</v>
      </c>
      <c r="E75" s="9">
        <v>-8.7882619855600197</v>
      </c>
      <c r="F75" s="9">
        <v>-5.5020085858621703</v>
      </c>
      <c r="G75" s="9"/>
      <c r="H75" s="9"/>
      <c r="I75" s="11"/>
    </row>
    <row r="76" spans="2:9" x14ac:dyDescent="0.35">
      <c r="B76" s="11">
        <v>2050</v>
      </c>
      <c r="C76" s="11" t="s">
        <v>1</v>
      </c>
      <c r="D76" s="11" t="s">
        <v>4</v>
      </c>
      <c r="E76" s="9">
        <v>-8.7882619855600197</v>
      </c>
      <c r="F76" s="9">
        <v>-5.5020085858621703</v>
      </c>
      <c r="G76" s="9"/>
      <c r="H76" s="9"/>
      <c r="I76" s="11"/>
    </row>
    <row r="77" spans="2:9" x14ac:dyDescent="0.35">
      <c r="B77" s="11">
        <v>2050</v>
      </c>
      <c r="C77" s="11" t="s">
        <v>5</v>
      </c>
      <c r="D77" s="11" t="s">
        <v>2</v>
      </c>
      <c r="E77" s="9">
        <v>-8.7882619855600197</v>
      </c>
      <c r="F77" s="9">
        <v>-5.5020085858621703</v>
      </c>
      <c r="G77" s="9"/>
      <c r="H77" s="9"/>
      <c r="I77" s="11"/>
    </row>
    <row r="78" spans="2:9" x14ac:dyDescent="0.35">
      <c r="B78" s="11">
        <v>2050</v>
      </c>
      <c r="C78" s="11" t="s">
        <v>5</v>
      </c>
      <c r="D78" s="11" t="s">
        <v>3</v>
      </c>
      <c r="E78" s="9">
        <v>-8.7882619855600197</v>
      </c>
      <c r="F78" s="9">
        <v>-5.5020085858621703</v>
      </c>
      <c r="G78" s="9"/>
      <c r="H78" s="9"/>
      <c r="I78" s="11"/>
    </row>
    <row r="79" spans="2:9" x14ac:dyDescent="0.35">
      <c r="B79" s="11">
        <v>2050</v>
      </c>
      <c r="C79" s="11" t="s">
        <v>5</v>
      </c>
      <c r="D79" s="11" t="s">
        <v>4</v>
      </c>
      <c r="E79" s="9">
        <v>-8.7882619855600197</v>
      </c>
      <c r="F79" s="9">
        <v>-5.5020085858621703</v>
      </c>
      <c r="G79" s="9"/>
      <c r="H79" s="9"/>
      <c r="I79" s="11"/>
    </row>
    <row r="80" spans="2:9" x14ac:dyDescent="0.35">
      <c r="B80" s="11">
        <v>2050</v>
      </c>
      <c r="C80" s="11" t="s">
        <v>6</v>
      </c>
      <c r="D80" s="11" t="s">
        <v>2</v>
      </c>
      <c r="E80" s="9">
        <v>-8.7882619855600197</v>
      </c>
      <c r="F80" s="9">
        <v>-5.5020085858621703</v>
      </c>
      <c r="G80" s="9"/>
      <c r="H80" s="9"/>
      <c r="I80" s="11"/>
    </row>
    <row r="81" spans="2:9" x14ac:dyDescent="0.35">
      <c r="B81" s="11">
        <v>2050</v>
      </c>
      <c r="C81" s="11" t="s">
        <v>6</v>
      </c>
      <c r="D81" s="11" t="s">
        <v>3</v>
      </c>
      <c r="E81" s="9">
        <v>-8.7882619855600197</v>
      </c>
      <c r="F81" s="9">
        <v>-5.5020085858621703</v>
      </c>
      <c r="G81" s="9"/>
      <c r="H81" s="14"/>
      <c r="I81" s="11"/>
    </row>
    <row r="82" spans="2:9" x14ac:dyDescent="0.35">
      <c r="B82" s="11">
        <v>2050</v>
      </c>
      <c r="C82" s="11" t="s">
        <v>6</v>
      </c>
      <c r="D82" s="11" t="s">
        <v>4</v>
      </c>
      <c r="E82" s="9">
        <v>-8.7882619855600197</v>
      </c>
      <c r="F82" s="9"/>
      <c r="G82" s="9"/>
      <c r="H82" s="14"/>
      <c r="I82" s="11"/>
    </row>
    <row r="83" spans="2:9" x14ac:dyDescent="0.35">
      <c r="B83" s="11"/>
      <c r="C83" s="11"/>
      <c r="D83" s="11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2F0AE-02BA-46F1-82D8-C6979DFE091D}">
  <dimension ref="A1:P83"/>
  <sheetViews>
    <sheetView tabSelected="1" topLeftCell="J1" zoomScale="70" zoomScaleNormal="70" workbookViewId="0">
      <selection activeCell="K12" sqref="K12"/>
    </sheetView>
  </sheetViews>
  <sheetFormatPr defaultRowHeight="14.5" x14ac:dyDescent="0.35"/>
  <cols>
    <col min="1" max="1" width="25.26953125" style="1" bestFit="1" customWidth="1"/>
    <col min="2" max="8" width="10.6328125" style="7" customWidth="1"/>
    <col min="9" max="9" width="22.1796875" style="7" customWidth="1"/>
    <col min="10" max="10" width="20.26953125" style="1" bestFit="1" customWidth="1"/>
    <col min="11" max="12" width="17.6328125" style="1" bestFit="1" customWidth="1"/>
    <col min="13" max="13" width="14.453125" style="1" bestFit="1" customWidth="1"/>
    <col min="14" max="14" width="16.453125" style="1" bestFit="1" customWidth="1"/>
    <col min="15" max="15" width="14.08984375" style="1" customWidth="1"/>
    <col min="16" max="16" width="13.1796875" style="1" customWidth="1"/>
    <col min="17" max="16384" width="8.7265625" style="1"/>
  </cols>
  <sheetData>
    <row r="1" spans="1:15" ht="29" x14ac:dyDescent="0.35">
      <c r="E1" s="10" t="s">
        <v>0</v>
      </c>
      <c r="F1" s="10" t="s">
        <v>13</v>
      </c>
      <c r="G1" s="1" t="s">
        <v>14</v>
      </c>
      <c r="H1" s="1" t="s">
        <v>15</v>
      </c>
      <c r="I1" s="10"/>
      <c r="K1" s="10" t="s">
        <v>0</v>
      </c>
      <c r="L1" s="1" t="s">
        <v>16</v>
      </c>
    </row>
    <row r="2" spans="1:15" x14ac:dyDescent="0.35">
      <c r="A2" s="1" t="s">
        <v>7</v>
      </c>
      <c r="B2" s="7">
        <v>2010</v>
      </c>
      <c r="C2" s="7" t="s">
        <v>1</v>
      </c>
      <c r="D2" s="7" t="s">
        <v>2</v>
      </c>
      <c r="E2" s="9">
        <f>Paper!E2</f>
        <v>9.8181670142037696</v>
      </c>
      <c r="F2" s="9">
        <f>Paper!F2</f>
        <v>7.8319841997010098</v>
      </c>
      <c r="G2" s="9">
        <f>Paper!G2</f>
        <v>0</v>
      </c>
      <c r="H2" s="9">
        <f>Paper!H2</f>
        <v>0</v>
      </c>
      <c r="I2" s="11"/>
      <c r="J2" s="1">
        <v>2010</v>
      </c>
      <c r="K2" s="13">
        <f>E2</f>
        <v>9.8181670142037696</v>
      </c>
      <c r="L2" s="13">
        <f>F2</f>
        <v>7.8319841997010098</v>
      </c>
      <c r="M2" s="13"/>
      <c r="N2" s="13"/>
      <c r="O2" s="7"/>
    </row>
    <row r="3" spans="1:15" x14ac:dyDescent="0.35">
      <c r="B3" s="11">
        <v>2010</v>
      </c>
      <c r="C3" s="11" t="s">
        <v>1</v>
      </c>
      <c r="D3" s="11" t="s">
        <v>3</v>
      </c>
      <c r="E3" s="9">
        <f>Paper!E3</f>
        <v>9.8181670142037696</v>
      </c>
      <c r="F3" s="9">
        <f>Paper!F3</f>
        <v>7.8319841997010098</v>
      </c>
      <c r="G3" s="9">
        <f>Paper!G3</f>
        <v>0</v>
      </c>
      <c r="H3" s="9">
        <f>Paper!H3</f>
        <v>0</v>
      </c>
      <c r="I3" s="11"/>
      <c r="J3" s="1">
        <v>2015</v>
      </c>
      <c r="K3" s="13">
        <f>E11</f>
        <v>9.6491133893010002</v>
      </c>
      <c r="L3" s="13">
        <f>F11</f>
        <v>14.0941002848534</v>
      </c>
      <c r="M3" s="13"/>
      <c r="N3" s="13"/>
      <c r="O3" s="7"/>
    </row>
    <row r="4" spans="1:15" x14ac:dyDescent="0.35">
      <c r="A4" s="5"/>
      <c r="B4" s="11">
        <v>2010</v>
      </c>
      <c r="C4" s="11" t="s">
        <v>1</v>
      </c>
      <c r="D4" s="11" t="s">
        <v>4</v>
      </c>
      <c r="E4" s="9">
        <f>Paper!E4</f>
        <v>9.8181670142037696</v>
      </c>
      <c r="F4" s="9">
        <f>Paper!F4</f>
        <v>7.8319841997010098</v>
      </c>
      <c r="G4" s="9">
        <f>Paper!G4</f>
        <v>0</v>
      </c>
      <c r="H4" s="9">
        <f>Paper!H4</f>
        <v>0</v>
      </c>
      <c r="I4" s="11"/>
      <c r="J4" s="1">
        <v>2020</v>
      </c>
      <c r="K4" s="13">
        <f>E20</f>
        <v>4.2649675983700597</v>
      </c>
      <c r="L4" s="13">
        <f>F20</f>
        <v>4.1867110040641098</v>
      </c>
      <c r="M4" s="13"/>
      <c r="N4" s="13"/>
      <c r="O4" s="7"/>
    </row>
    <row r="5" spans="1:15" x14ac:dyDescent="0.35">
      <c r="B5" s="11">
        <v>2010</v>
      </c>
      <c r="C5" s="11" t="s">
        <v>5</v>
      </c>
      <c r="D5" s="11" t="s">
        <v>2</v>
      </c>
      <c r="E5" s="9">
        <f>Paper!E5</f>
        <v>9.8181670142037696</v>
      </c>
      <c r="F5" s="9">
        <f>Paper!F5</f>
        <v>7.8319841997010098</v>
      </c>
      <c r="G5" s="9">
        <f>Paper!G5</f>
        <v>0</v>
      </c>
      <c r="H5" s="9">
        <f>Paper!H5</f>
        <v>0</v>
      </c>
      <c r="I5" s="11"/>
      <c r="J5" s="1">
        <v>2025</v>
      </c>
      <c r="K5" s="13">
        <f>E29</f>
        <v>31.906612564018801</v>
      </c>
      <c r="L5" s="13">
        <f>F29</f>
        <v>18.5248775463157</v>
      </c>
      <c r="M5" s="13"/>
      <c r="N5" s="13"/>
      <c r="O5" s="8"/>
    </row>
    <row r="6" spans="1:15" x14ac:dyDescent="0.35">
      <c r="B6" s="11">
        <v>2010</v>
      </c>
      <c r="C6" s="11" t="s">
        <v>5</v>
      </c>
      <c r="D6" s="11" t="s">
        <v>3</v>
      </c>
      <c r="E6" s="9">
        <f>Paper!E6</f>
        <v>9.8181670142037696</v>
      </c>
      <c r="F6" s="9">
        <f>Paper!F6</f>
        <v>7.831984199701</v>
      </c>
      <c r="G6" s="9">
        <f>Paper!G6</f>
        <v>0</v>
      </c>
      <c r="H6" s="9">
        <f>Paper!H6</f>
        <v>0</v>
      </c>
      <c r="I6" s="11"/>
      <c r="J6" s="1">
        <v>2030</v>
      </c>
      <c r="K6" s="13">
        <f>E38</f>
        <v>10.090954441553899</v>
      </c>
      <c r="L6" s="13">
        <f>F38</f>
        <v>9.8410541931960491</v>
      </c>
      <c r="M6" s="13"/>
      <c r="N6" s="13"/>
      <c r="O6" s="8"/>
    </row>
    <row r="7" spans="1:15" x14ac:dyDescent="0.35">
      <c r="B7" s="11">
        <v>2010</v>
      </c>
      <c r="C7" s="11" t="s">
        <v>5</v>
      </c>
      <c r="D7" s="11" t="s">
        <v>4</v>
      </c>
      <c r="E7" s="9">
        <f>Paper!E7</f>
        <v>9.8181670142037696</v>
      </c>
      <c r="F7" s="9">
        <f>Paper!F7</f>
        <v>7.8319841997010098</v>
      </c>
      <c r="G7" s="9">
        <f>Paper!G7</f>
        <v>0</v>
      </c>
      <c r="H7" s="9">
        <f>Paper!H7</f>
        <v>0</v>
      </c>
      <c r="I7" s="11"/>
      <c r="J7" s="1">
        <v>2035</v>
      </c>
      <c r="K7" s="13">
        <f>E47</f>
        <v>6.3258715514008399</v>
      </c>
      <c r="L7" s="13">
        <f>F47</f>
        <v>6.0796393161381301</v>
      </c>
      <c r="M7" s="13"/>
      <c r="N7" s="13"/>
      <c r="O7" s="8"/>
    </row>
    <row r="8" spans="1:15" x14ac:dyDescent="0.35">
      <c r="B8" s="11">
        <v>2010</v>
      </c>
      <c r="C8" s="11" t="s">
        <v>6</v>
      </c>
      <c r="D8" s="11" t="s">
        <v>2</v>
      </c>
      <c r="E8" s="9">
        <f>Paper!E8</f>
        <v>9.8181670142037696</v>
      </c>
      <c r="F8" s="9">
        <f>Paper!F8</f>
        <v>7.8319841997010098</v>
      </c>
      <c r="G8" s="9">
        <f>Paper!G8</f>
        <v>0</v>
      </c>
      <c r="H8" s="9">
        <f>Paper!H8</f>
        <v>0</v>
      </c>
      <c r="I8" s="11"/>
      <c r="J8" s="1">
        <v>2040</v>
      </c>
      <c r="K8" s="13">
        <f>E56</f>
        <v>3.8871482974353899</v>
      </c>
      <c r="L8" s="13">
        <f>F56</f>
        <v>3.88714829743533</v>
      </c>
      <c r="M8" s="13"/>
      <c r="N8" s="13"/>
      <c r="O8" s="8"/>
    </row>
    <row r="9" spans="1:15" x14ac:dyDescent="0.35">
      <c r="B9" s="11">
        <v>2010</v>
      </c>
      <c r="C9" s="11" t="s">
        <v>6</v>
      </c>
      <c r="D9" s="11" t="s">
        <v>3</v>
      </c>
      <c r="E9" s="9">
        <f>Paper!E9</f>
        <v>9.8181670142037696</v>
      </c>
      <c r="F9" s="9">
        <f>Paper!F9</f>
        <v>7.8319841997010098</v>
      </c>
      <c r="G9" s="9">
        <f>Paper!G9</f>
        <v>0</v>
      </c>
      <c r="H9" s="9">
        <f>Paper!H9</f>
        <v>0</v>
      </c>
      <c r="I9" s="11"/>
      <c r="J9" s="1">
        <v>2045</v>
      </c>
      <c r="K9" s="13">
        <f>E66</f>
        <v>2.3114615748190399</v>
      </c>
      <c r="L9" s="13">
        <f>F66</f>
        <v>2.3743172103527299</v>
      </c>
      <c r="M9" s="13"/>
      <c r="N9" s="13"/>
      <c r="O9" s="8"/>
    </row>
    <row r="10" spans="1:15" x14ac:dyDescent="0.35">
      <c r="B10" s="11">
        <v>2010</v>
      </c>
      <c r="C10" s="11" t="s">
        <v>6</v>
      </c>
      <c r="D10" s="11" t="s">
        <v>4</v>
      </c>
      <c r="E10" s="9">
        <f>Paper!E10</f>
        <v>9.8181670142037802</v>
      </c>
      <c r="F10" s="9">
        <f>Paper!F10</f>
        <v>7.8319841997010098</v>
      </c>
      <c r="G10" s="9">
        <f>Paper!G10</f>
        <v>0</v>
      </c>
      <c r="H10" s="9">
        <f>Paper!H10</f>
        <v>0</v>
      </c>
      <c r="I10" s="11"/>
      <c r="J10" s="1">
        <v>2050</v>
      </c>
      <c r="K10" s="13">
        <f>E74</f>
        <v>-8.7882619855600392</v>
      </c>
      <c r="L10" s="13">
        <f>F74</f>
        <v>-5.5020085858621703</v>
      </c>
      <c r="M10" s="13"/>
      <c r="N10" s="13"/>
      <c r="O10" s="8"/>
    </row>
    <row r="11" spans="1:15" x14ac:dyDescent="0.35">
      <c r="B11" s="11">
        <v>2015</v>
      </c>
      <c r="C11" s="11" t="s">
        <v>1</v>
      </c>
      <c r="D11" s="11" t="s">
        <v>2</v>
      </c>
      <c r="E11" s="9">
        <f>Paper!E11</f>
        <v>9.6491133893010002</v>
      </c>
      <c r="F11" s="9">
        <f>Paper!F11</f>
        <v>14.0941002848534</v>
      </c>
      <c r="G11" s="9">
        <f>Paper!G11</f>
        <v>0</v>
      </c>
      <c r="H11" s="9">
        <f>Paper!H11</f>
        <v>0</v>
      </c>
      <c r="I11" s="11"/>
      <c r="K11" s="13"/>
    </row>
    <row r="12" spans="1:15" x14ac:dyDescent="0.35">
      <c r="B12" s="11">
        <v>2015</v>
      </c>
      <c r="C12" s="11" t="s">
        <v>1</v>
      </c>
      <c r="D12" s="11" t="s">
        <v>3</v>
      </c>
      <c r="E12" s="9">
        <f>Paper!E12</f>
        <v>9.6491133893010002</v>
      </c>
      <c r="F12" s="9">
        <f>Paper!F12</f>
        <v>14.0941002848534</v>
      </c>
      <c r="G12" s="9">
        <f>Paper!G12</f>
        <v>0</v>
      </c>
      <c r="H12" s="9">
        <f>Paper!H12</f>
        <v>0</v>
      </c>
      <c r="I12" s="11"/>
      <c r="J12" s="1" t="s">
        <v>8</v>
      </c>
      <c r="K12" s="1">
        <v>-9.1999999999999998E-2</v>
      </c>
    </row>
    <row r="13" spans="1:15" x14ac:dyDescent="0.35">
      <c r="B13" s="11">
        <v>2015</v>
      </c>
      <c r="C13" s="11" t="s">
        <v>1</v>
      </c>
      <c r="D13" s="11" t="s">
        <v>4</v>
      </c>
      <c r="E13" s="9">
        <f>Paper!E13</f>
        <v>9.6491133893010002</v>
      </c>
      <c r="F13" s="9">
        <f>Paper!F13</f>
        <v>14.094100284853299</v>
      </c>
      <c r="G13" s="9">
        <f>Paper!G13</f>
        <v>0</v>
      </c>
      <c r="H13" s="9">
        <f>Paper!H13</f>
        <v>0</v>
      </c>
      <c r="I13" s="11"/>
      <c r="J13" s="1" t="s">
        <v>9</v>
      </c>
      <c r="K13" s="6">
        <v>-0.28699999999999998</v>
      </c>
    </row>
    <row r="14" spans="1:15" x14ac:dyDescent="0.35">
      <c r="B14" s="11">
        <v>2015</v>
      </c>
      <c r="C14" s="11" t="s">
        <v>5</v>
      </c>
      <c r="D14" s="11" t="s">
        <v>2</v>
      </c>
      <c r="E14" s="9">
        <f>Paper!E14</f>
        <v>9.6491133893010002</v>
      </c>
      <c r="F14" s="9">
        <f>Paper!F14</f>
        <v>14.0941002848534</v>
      </c>
      <c r="G14" s="9">
        <f>Paper!G14</f>
        <v>0</v>
      </c>
      <c r="H14" s="9">
        <f>Paper!H14</f>
        <v>0</v>
      </c>
      <c r="I14" s="11"/>
    </row>
    <row r="15" spans="1:15" x14ac:dyDescent="0.35">
      <c r="B15" s="11">
        <v>2015</v>
      </c>
      <c r="C15" s="11" t="s">
        <v>5</v>
      </c>
      <c r="D15" s="11" t="s">
        <v>3</v>
      </c>
      <c r="E15" s="9">
        <f>Paper!E15</f>
        <v>9.6491133893010002</v>
      </c>
      <c r="F15" s="9">
        <f>Paper!F15</f>
        <v>14.0941002848534</v>
      </c>
      <c r="G15" s="9">
        <f>Paper!G15</f>
        <v>0</v>
      </c>
      <c r="H15" s="9">
        <f>Paper!H15</f>
        <v>0</v>
      </c>
      <c r="J15" s="11"/>
      <c r="L15" s="1" t="s">
        <v>0</v>
      </c>
      <c r="M15" s="1" t="s">
        <v>13</v>
      </c>
      <c r="N15" s="1" t="s">
        <v>14</v>
      </c>
    </row>
    <row r="16" spans="1:15" x14ac:dyDescent="0.35">
      <c r="B16" s="11">
        <v>2015</v>
      </c>
      <c r="C16" s="11" t="s">
        <v>5</v>
      </c>
      <c r="D16" s="11" t="s">
        <v>4</v>
      </c>
      <c r="E16" s="9">
        <f>Paper!E16</f>
        <v>9.6491133893010002</v>
      </c>
      <c r="F16" s="9">
        <f>Paper!F16</f>
        <v>14.094100284853299</v>
      </c>
      <c r="G16" s="9">
        <f>Paper!G16</f>
        <v>0</v>
      </c>
      <c r="H16" s="9">
        <f>Paper!H16</f>
        <v>0</v>
      </c>
      <c r="J16" s="11" t="s">
        <v>12</v>
      </c>
      <c r="K16" s="1" t="s">
        <v>11</v>
      </c>
      <c r="L16" s="1" t="s">
        <v>10</v>
      </c>
      <c r="M16" s="1" t="s">
        <v>10</v>
      </c>
      <c r="N16" s="1" t="s">
        <v>10</v>
      </c>
    </row>
    <row r="17" spans="2:16" x14ac:dyDescent="0.35">
      <c r="B17" s="11">
        <v>2015</v>
      </c>
      <c r="C17" s="11" t="s">
        <v>6</v>
      </c>
      <c r="D17" s="11" t="s">
        <v>2</v>
      </c>
      <c r="E17" s="9">
        <f>Paper!E17</f>
        <v>9.6491133893010002</v>
      </c>
      <c r="F17" s="9">
        <f>Paper!F17</f>
        <v>14.0941002848534</v>
      </c>
      <c r="G17" s="9">
        <f>Paper!G17</f>
        <v>0</v>
      </c>
      <c r="H17" s="9">
        <f>Paper!H17</f>
        <v>0</v>
      </c>
      <c r="I17" s="7">
        <v>2005</v>
      </c>
      <c r="J17" s="13">
        <v>1</v>
      </c>
      <c r="K17" s="13">
        <v>1</v>
      </c>
      <c r="L17" s="13">
        <v>214.2</v>
      </c>
      <c r="M17" s="15">
        <v>214.2</v>
      </c>
      <c r="N17" s="13">
        <v>214.2</v>
      </c>
      <c r="O17" s="13"/>
      <c r="P17" s="13"/>
    </row>
    <row r="18" spans="2:16" x14ac:dyDescent="0.35">
      <c r="B18" s="11">
        <v>2015</v>
      </c>
      <c r="C18" s="11" t="s">
        <v>6</v>
      </c>
      <c r="D18" s="11" t="s">
        <v>3</v>
      </c>
      <c r="E18" s="9">
        <f>Paper!E18</f>
        <v>9.6491133893010002</v>
      </c>
      <c r="F18" s="9">
        <f>Paper!F18</f>
        <v>14.0941002848534</v>
      </c>
      <c r="G18" s="9">
        <f>Paper!G18</f>
        <v>0</v>
      </c>
      <c r="H18" s="9">
        <f>Paper!H18</f>
        <v>0</v>
      </c>
      <c r="I18" s="1">
        <v>2010</v>
      </c>
      <c r="J18" s="13">
        <v>1.0049999999999999</v>
      </c>
      <c r="K18" s="13">
        <f>1.3*0.8</f>
        <v>1.04</v>
      </c>
      <c r="L18" s="13">
        <f>L17*(1+(J18/J17-1)*K18)</f>
        <v>215.31383999999997</v>
      </c>
      <c r="M18" s="15">
        <v>215.31383999999997</v>
      </c>
      <c r="N18" s="13">
        <v>215.31383999999997</v>
      </c>
      <c r="O18" s="13"/>
      <c r="P18" s="13"/>
    </row>
    <row r="19" spans="2:16" x14ac:dyDescent="0.35">
      <c r="B19" s="11">
        <v>2015</v>
      </c>
      <c r="C19" s="11" t="s">
        <v>6</v>
      </c>
      <c r="D19" s="11" t="s">
        <v>4</v>
      </c>
      <c r="E19" s="9">
        <f>Paper!E19</f>
        <v>9.6491133893010002</v>
      </c>
      <c r="F19" s="9">
        <f>Paper!F19</f>
        <v>14.0941002848534</v>
      </c>
      <c r="G19" s="9">
        <f>Paper!G19</f>
        <v>0</v>
      </c>
      <c r="H19" s="9">
        <f>Paper!H19</f>
        <v>0</v>
      </c>
      <c r="I19" s="1">
        <v>2015</v>
      </c>
      <c r="J19" s="13">
        <v>1.042</v>
      </c>
      <c r="K19" s="13">
        <f>1.3*0.8</f>
        <v>1.04</v>
      </c>
      <c r="L19" s="13">
        <f t="shared" ref="L19:L26" si="0">L18*(1+(J19/J18-1)*K19)</f>
        <v>223.55789628179105</v>
      </c>
      <c r="M19" s="15">
        <v>223.55789628179105</v>
      </c>
      <c r="N19" s="13">
        <v>223.55789628179105</v>
      </c>
      <c r="O19" s="13"/>
      <c r="P19" s="13"/>
    </row>
    <row r="20" spans="2:16" x14ac:dyDescent="0.35">
      <c r="B20" s="11">
        <v>2020</v>
      </c>
      <c r="C20" s="11" t="s">
        <v>1</v>
      </c>
      <c r="D20" s="11" t="s">
        <v>2</v>
      </c>
      <c r="E20" s="9">
        <f>Paper!E20</f>
        <v>4.2649675983700597</v>
      </c>
      <c r="F20" s="9">
        <f>Paper!F20</f>
        <v>4.1867110040641098</v>
      </c>
      <c r="G20" s="9">
        <f>Paper!G20</f>
        <v>0</v>
      </c>
      <c r="H20" s="9">
        <f>Paper!H20</f>
        <v>0</v>
      </c>
      <c r="I20" s="1">
        <v>2020</v>
      </c>
      <c r="J20" s="13">
        <v>1.0209999999999999</v>
      </c>
      <c r="K20" s="13">
        <v>0.8</v>
      </c>
      <c r="L20" s="13">
        <f t="shared" si="0"/>
        <v>219.9535079348293</v>
      </c>
      <c r="M20" s="15">
        <v>219.9535079348293</v>
      </c>
      <c r="N20" s="13">
        <v>219.9535079348293</v>
      </c>
      <c r="O20" s="13"/>
      <c r="P20" s="13"/>
    </row>
    <row r="21" spans="2:16" x14ac:dyDescent="0.35">
      <c r="B21" s="11">
        <v>2020</v>
      </c>
      <c r="C21" s="11" t="s">
        <v>1</v>
      </c>
      <c r="D21" s="11" t="s">
        <v>3</v>
      </c>
      <c r="E21" s="9">
        <f>Paper!E21</f>
        <v>4.2649675983700597</v>
      </c>
      <c r="F21" s="9">
        <f>Paper!F21</f>
        <v>4.1867110040641098</v>
      </c>
      <c r="G21" s="9">
        <f>Paper!G21</f>
        <v>0</v>
      </c>
      <c r="H21" s="9">
        <f>Paper!H21</f>
        <v>0</v>
      </c>
      <c r="I21" s="1">
        <v>2025</v>
      </c>
      <c r="J21" s="13">
        <v>1.1379999999999999</v>
      </c>
      <c r="K21" s="13">
        <v>0.72</v>
      </c>
      <c r="L21" s="13">
        <f t="shared" si="0"/>
        <v>238.10128806061772</v>
      </c>
      <c r="M21" s="15">
        <f>IF($L$20+$K$12*$L$20/K$4*(K5-K$4)&lt;$L21,$L$20+$K$12*$L$20/K$4*(K5-K$4),$L21)</f>
        <v>88.803938700152599</v>
      </c>
      <c r="N21" s="12">
        <f>IF($L$20+$K$12*$L$20/L$4*(L5-L$4)&lt;$L21,$L$20+$K$12*$L$20/L$4*(L5-L$4),$L21)</f>
        <v>150.652531028618</v>
      </c>
      <c r="O21" s="12"/>
      <c r="P21" s="12"/>
    </row>
    <row r="22" spans="2:16" x14ac:dyDescent="0.35">
      <c r="B22" s="11">
        <v>2020</v>
      </c>
      <c r="C22" s="11" t="s">
        <v>1</v>
      </c>
      <c r="D22" s="11" t="s">
        <v>4</v>
      </c>
      <c r="E22" s="9">
        <f>Paper!E22</f>
        <v>4.2649675983700597</v>
      </c>
      <c r="F22" s="9">
        <f>Paper!F22</f>
        <v>4.1867110040641098</v>
      </c>
      <c r="G22" s="9">
        <f>Paper!G22</f>
        <v>0</v>
      </c>
      <c r="H22" s="9">
        <f>Paper!H22</f>
        <v>0</v>
      </c>
      <c r="I22" s="1">
        <v>2030</v>
      </c>
      <c r="J22" s="13">
        <v>1.167</v>
      </c>
      <c r="K22" s="13">
        <v>0.64800000000000002</v>
      </c>
      <c r="L22" s="13">
        <f t="shared" si="0"/>
        <v>242.03309773129885</v>
      </c>
      <c r="M22" s="15">
        <f t="shared" ref="M22:P26" si="1">IF($L$20+$K$12*$L$20/K$4*(K6-K$4)&lt;$L22,$L$20+$K$12*$L$20/K$4*(K6-K$4),$L22)</f>
        <v>192.31131566298734</v>
      </c>
      <c r="N22" s="12">
        <f t="shared" si="1"/>
        <v>192.62424616240389</v>
      </c>
      <c r="O22" s="12"/>
      <c r="P22" s="12"/>
    </row>
    <row r="23" spans="2:16" x14ac:dyDescent="0.35">
      <c r="B23" s="11">
        <v>2020</v>
      </c>
      <c r="C23" s="11" t="s">
        <v>5</v>
      </c>
      <c r="D23" s="11" t="s">
        <v>2</v>
      </c>
      <c r="E23" s="9">
        <f>Paper!E23</f>
        <v>4.2649675983700597</v>
      </c>
      <c r="F23" s="9">
        <f>Paper!F23</f>
        <v>4.1867110040641098</v>
      </c>
      <c r="G23" s="9">
        <f>Paper!G23</f>
        <v>0</v>
      </c>
      <c r="H23" s="9">
        <f>Paper!H23</f>
        <v>0</v>
      </c>
      <c r="I23" s="1">
        <v>2035</v>
      </c>
      <c r="J23" s="13">
        <v>1.2030000000000001</v>
      </c>
      <c r="K23" s="13">
        <v>0.55100000000000005</v>
      </c>
      <c r="L23" s="13">
        <f t="shared" si="0"/>
        <v>246.14703819967767</v>
      </c>
      <c r="M23" s="15">
        <f t="shared" si="1"/>
        <v>210.17526695062145</v>
      </c>
      <c r="N23" s="12">
        <f t="shared" si="1"/>
        <v>210.80437573207593</v>
      </c>
      <c r="O23" s="12"/>
      <c r="P23" s="12"/>
    </row>
    <row r="24" spans="2:16" x14ac:dyDescent="0.35">
      <c r="B24" s="11">
        <v>2020</v>
      </c>
      <c r="C24" s="11" t="s">
        <v>5</v>
      </c>
      <c r="D24" s="11" t="s">
        <v>3</v>
      </c>
      <c r="E24" s="9">
        <f>Paper!E24</f>
        <v>4.2649675983700597</v>
      </c>
      <c r="F24" s="9">
        <f>Paper!F24</f>
        <v>4.1867110040641098</v>
      </c>
      <c r="G24" s="9">
        <f>Paper!G24</f>
        <v>0</v>
      </c>
      <c r="H24" s="9">
        <f>Paper!H24</f>
        <v>0</v>
      </c>
      <c r="I24" s="1">
        <v>2040</v>
      </c>
      <c r="J24" s="13">
        <v>1.236</v>
      </c>
      <c r="K24" s="13">
        <v>0.46800000000000003</v>
      </c>
      <c r="L24" s="13">
        <f t="shared" si="0"/>
        <v>249.3070505504306</v>
      </c>
      <c r="M24" s="15">
        <f t="shared" si="1"/>
        <v>221.74612333914794</v>
      </c>
      <c r="N24" s="12">
        <f t="shared" si="1"/>
        <v>221.40139097851329</v>
      </c>
      <c r="O24" s="12"/>
      <c r="P24" s="12"/>
    </row>
    <row r="25" spans="2:16" x14ac:dyDescent="0.35">
      <c r="B25" s="11">
        <v>2020</v>
      </c>
      <c r="C25" s="11" t="s">
        <v>5</v>
      </c>
      <c r="D25" s="11" t="s">
        <v>4</v>
      </c>
      <c r="E25" s="9">
        <f>Paper!E25</f>
        <v>4.2649675983700703</v>
      </c>
      <c r="F25" s="9">
        <f>Paper!F25</f>
        <v>4.1867110040641098</v>
      </c>
      <c r="G25" s="9">
        <f>Paper!G25</f>
        <v>0</v>
      </c>
      <c r="H25" s="9">
        <f>Paper!H25</f>
        <v>0</v>
      </c>
      <c r="I25" s="1">
        <v>2045</v>
      </c>
      <c r="J25" s="13">
        <v>1.2789999999999999</v>
      </c>
      <c r="K25" s="13">
        <v>0.39800000000000002</v>
      </c>
      <c r="L25" s="13">
        <f t="shared" si="0"/>
        <v>252.75902535878015</v>
      </c>
      <c r="M25" s="15">
        <f t="shared" si="1"/>
        <v>229.22218473769155</v>
      </c>
      <c r="N25" s="12">
        <f t="shared" si="1"/>
        <v>228.71339087194221</v>
      </c>
      <c r="O25" s="12"/>
      <c r="P25" s="12"/>
    </row>
    <row r="26" spans="2:16" x14ac:dyDescent="0.35">
      <c r="B26" s="11">
        <v>2020</v>
      </c>
      <c r="C26" s="11" t="s">
        <v>6</v>
      </c>
      <c r="D26" s="11" t="s">
        <v>2</v>
      </c>
      <c r="E26" s="9">
        <f>Paper!E26</f>
        <v>4.2649675983700597</v>
      </c>
      <c r="F26" s="9">
        <f>Paper!F26</f>
        <v>4.1867110040641098</v>
      </c>
      <c r="G26" s="9">
        <f>Paper!G26</f>
        <v>0</v>
      </c>
      <c r="H26" s="9">
        <f>Paper!H26</f>
        <v>0</v>
      </c>
      <c r="I26" s="1">
        <v>2050</v>
      </c>
      <c r="J26" s="13">
        <v>1.3220000000000001</v>
      </c>
      <c r="K26" s="13">
        <v>0.33800000000000002</v>
      </c>
      <c r="L26" s="13">
        <f t="shared" si="0"/>
        <v>255.63126904491347</v>
      </c>
      <c r="M26" s="15">
        <f t="shared" si="1"/>
        <v>255.63126904491347</v>
      </c>
      <c r="N26" s="12">
        <f t="shared" si="1"/>
        <v>255.63126904491347</v>
      </c>
      <c r="O26" s="12"/>
      <c r="P26" s="12"/>
    </row>
    <row r="27" spans="2:16" x14ac:dyDescent="0.35">
      <c r="B27" s="11">
        <v>2020</v>
      </c>
      <c r="C27" s="11" t="s">
        <v>6</v>
      </c>
      <c r="D27" s="11" t="s">
        <v>3</v>
      </c>
      <c r="E27" s="9">
        <f>Paper!E27</f>
        <v>4.2649675983700597</v>
      </c>
      <c r="F27" s="9">
        <f>Paper!F27</f>
        <v>4.1867110040641098</v>
      </c>
      <c r="G27" s="9">
        <f>Paper!G27</f>
        <v>0</v>
      </c>
      <c r="H27" s="9">
        <f>Paper!H27</f>
        <v>0</v>
      </c>
    </row>
    <row r="28" spans="2:16" x14ac:dyDescent="0.35">
      <c r="B28" s="11">
        <v>2020</v>
      </c>
      <c r="C28" s="11" t="s">
        <v>6</v>
      </c>
      <c r="D28" s="11" t="s">
        <v>4</v>
      </c>
      <c r="E28" s="9">
        <f>Paper!E28</f>
        <v>4.2649675983700597</v>
      </c>
      <c r="F28" s="9">
        <f>Paper!F28</f>
        <v>4.1867110040641098</v>
      </c>
      <c r="G28" s="9">
        <f>Paper!G28</f>
        <v>0</v>
      </c>
      <c r="H28" s="9">
        <f>Paper!H28</f>
        <v>0</v>
      </c>
    </row>
    <row r="29" spans="2:16" x14ac:dyDescent="0.35">
      <c r="B29" s="11">
        <v>2025</v>
      </c>
      <c r="C29" s="11" t="s">
        <v>1</v>
      </c>
      <c r="D29" s="11" t="s">
        <v>2</v>
      </c>
      <c r="E29" s="9">
        <f>Paper!E29</f>
        <v>31.906612564018801</v>
      </c>
      <c r="F29" s="9">
        <f>Paper!F29</f>
        <v>18.5248775463157</v>
      </c>
      <c r="G29" s="9">
        <f>Paper!G29</f>
        <v>0</v>
      </c>
      <c r="H29" s="9">
        <f>Paper!H29</f>
        <v>0</v>
      </c>
    </row>
    <row r="30" spans="2:16" x14ac:dyDescent="0.35">
      <c r="B30" s="11">
        <v>2025</v>
      </c>
      <c r="C30" s="11" t="s">
        <v>1</v>
      </c>
      <c r="D30" s="11" t="s">
        <v>3</v>
      </c>
      <c r="E30" s="9">
        <f>Paper!E30</f>
        <v>31.906612564018801</v>
      </c>
      <c r="F30" s="9">
        <f>Paper!F30</f>
        <v>18.5248775463157</v>
      </c>
      <c r="G30" s="9">
        <f>Paper!G30</f>
        <v>0</v>
      </c>
      <c r="H30" s="9">
        <f>Paper!H30</f>
        <v>0</v>
      </c>
    </row>
    <row r="31" spans="2:16" x14ac:dyDescent="0.35">
      <c r="B31" s="11">
        <v>2025</v>
      </c>
      <c r="C31" s="11" t="s">
        <v>1</v>
      </c>
      <c r="D31" s="11" t="s">
        <v>4</v>
      </c>
      <c r="E31" s="9">
        <f>Paper!E31</f>
        <v>31.906612564018801</v>
      </c>
      <c r="F31" s="9">
        <f>Paper!F31</f>
        <v>18.5248775463157</v>
      </c>
      <c r="G31" s="9">
        <f>Paper!G31</f>
        <v>0</v>
      </c>
      <c r="H31" s="9">
        <f>Paper!H31</f>
        <v>0</v>
      </c>
      <c r="I31" s="11"/>
      <c r="J31" s="7"/>
      <c r="K31" s="7"/>
    </row>
    <row r="32" spans="2:16" x14ac:dyDescent="0.35">
      <c r="B32" s="11">
        <v>2025</v>
      </c>
      <c r="C32" s="11" t="s">
        <v>5</v>
      </c>
      <c r="D32" s="11" t="s">
        <v>2</v>
      </c>
      <c r="E32" s="9">
        <f>Paper!E32</f>
        <v>31.906612564018801</v>
      </c>
      <c r="F32" s="9">
        <f>Paper!F32</f>
        <v>18.5248775463157</v>
      </c>
      <c r="G32" s="9">
        <f>Paper!G32</f>
        <v>0</v>
      </c>
      <c r="H32" s="9">
        <f>Paper!H32</f>
        <v>0</v>
      </c>
      <c r="I32" s="11"/>
    </row>
    <row r="33" spans="1:9" x14ac:dyDescent="0.35">
      <c r="B33" s="11">
        <v>2025</v>
      </c>
      <c r="C33" s="11" t="s">
        <v>5</v>
      </c>
      <c r="D33" s="11" t="s">
        <v>3</v>
      </c>
      <c r="E33" s="9">
        <f>Paper!E33</f>
        <v>31.906612564018801</v>
      </c>
      <c r="F33" s="9">
        <f>Paper!F33</f>
        <v>18.5248775463157</v>
      </c>
      <c r="G33" s="9">
        <f>Paper!G33</f>
        <v>0</v>
      </c>
      <c r="H33" s="9">
        <f>Paper!H33</f>
        <v>0</v>
      </c>
      <c r="I33" s="11"/>
    </row>
    <row r="34" spans="1:9" x14ac:dyDescent="0.35">
      <c r="B34" s="11">
        <v>2025</v>
      </c>
      <c r="C34" s="11" t="s">
        <v>5</v>
      </c>
      <c r="D34" s="11" t="s">
        <v>4</v>
      </c>
      <c r="E34" s="9">
        <f>Paper!E34</f>
        <v>31.906612564018801</v>
      </c>
      <c r="F34" s="9">
        <f>Paper!F34</f>
        <v>18.5248775463157</v>
      </c>
      <c r="G34" s="9">
        <f>Paper!G34</f>
        <v>0</v>
      </c>
      <c r="H34" s="9">
        <f>Paper!H34</f>
        <v>0</v>
      </c>
      <c r="I34" s="11"/>
    </row>
    <row r="35" spans="1:9" x14ac:dyDescent="0.35">
      <c r="B35" s="11">
        <v>2025</v>
      </c>
      <c r="C35" s="11" t="s">
        <v>6</v>
      </c>
      <c r="D35" s="11" t="s">
        <v>2</v>
      </c>
      <c r="E35" s="9">
        <f>Paper!E35</f>
        <v>31.906612564018801</v>
      </c>
      <c r="F35" s="9">
        <f>Paper!F35</f>
        <v>18.5248775463157</v>
      </c>
      <c r="G35" s="9">
        <f>Paper!G35</f>
        <v>0</v>
      </c>
      <c r="H35" s="9">
        <f>Paper!H35</f>
        <v>0</v>
      </c>
      <c r="I35" s="11"/>
    </row>
    <row r="36" spans="1:9" x14ac:dyDescent="0.35">
      <c r="B36" s="11">
        <v>2025</v>
      </c>
      <c r="C36" s="11" t="s">
        <v>6</v>
      </c>
      <c r="D36" s="11" t="s">
        <v>3</v>
      </c>
      <c r="E36" s="9">
        <f>Paper!E36</f>
        <v>31.906612564018801</v>
      </c>
      <c r="F36" s="9">
        <f>Paper!F36</f>
        <v>18.5248775463157</v>
      </c>
      <c r="G36" s="9">
        <f>Paper!G36</f>
        <v>0</v>
      </c>
      <c r="H36" s="9">
        <f>Paper!H36</f>
        <v>0</v>
      </c>
      <c r="I36" s="11"/>
    </row>
    <row r="37" spans="1:9" x14ac:dyDescent="0.35">
      <c r="B37" s="11">
        <v>2025</v>
      </c>
      <c r="C37" s="11" t="s">
        <v>6</v>
      </c>
      <c r="D37" s="11" t="s">
        <v>4</v>
      </c>
      <c r="E37" s="9">
        <f>Paper!E37</f>
        <v>31.906612564018801</v>
      </c>
      <c r="F37" s="9">
        <f>Paper!F37</f>
        <v>18.5248775463157</v>
      </c>
      <c r="G37" s="9">
        <f>Paper!G37</f>
        <v>0</v>
      </c>
      <c r="H37" s="9">
        <f>Paper!H37</f>
        <v>0</v>
      </c>
      <c r="I37" s="11"/>
    </row>
    <row r="38" spans="1:9" x14ac:dyDescent="0.35">
      <c r="B38" s="11">
        <v>2030</v>
      </c>
      <c r="C38" s="11" t="s">
        <v>1</v>
      </c>
      <c r="D38" s="11" t="s">
        <v>2</v>
      </c>
      <c r="E38" s="9">
        <f>Paper!E38</f>
        <v>10.090954441553899</v>
      </c>
      <c r="F38" s="9">
        <f>Paper!F38</f>
        <v>9.8410541931960491</v>
      </c>
      <c r="G38" s="9">
        <f>Paper!G38</f>
        <v>0</v>
      </c>
      <c r="H38" s="9">
        <f>Paper!H38</f>
        <v>0</v>
      </c>
      <c r="I38" s="11"/>
    </row>
    <row r="39" spans="1:9" x14ac:dyDescent="0.35">
      <c r="B39" s="11">
        <v>2030</v>
      </c>
      <c r="C39" s="11" t="s">
        <v>1</v>
      </c>
      <c r="D39" s="11" t="s">
        <v>3</v>
      </c>
      <c r="E39" s="9">
        <f>Paper!E39</f>
        <v>10.090954441553899</v>
      </c>
      <c r="F39" s="9">
        <f>Paper!F39</f>
        <v>9.8410541931960491</v>
      </c>
      <c r="G39" s="9">
        <f>Paper!G39</f>
        <v>0</v>
      </c>
      <c r="H39" s="9">
        <f>Paper!H39</f>
        <v>0</v>
      </c>
      <c r="I39" s="11"/>
    </row>
    <row r="40" spans="1:9" x14ac:dyDescent="0.35">
      <c r="B40" s="11">
        <v>2030</v>
      </c>
      <c r="C40" s="11" t="s">
        <v>1</v>
      </c>
      <c r="D40" s="11" t="s">
        <v>4</v>
      </c>
      <c r="E40" s="9">
        <f>Paper!E40</f>
        <v>10.090954441553899</v>
      </c>
      <c r="F40" s="9">
        <f>Paper!F40</f>
        <v>9.8410541931960491</v>
      </c>
      <c r="G40" s="9">
        <f>Paper!G40</f>
        <v>0</v>
      </c>
      <c r="H40" s="9">
        <f>Paper!H40</f>
        <v>0</v>
      </c>
      <c r="I40" s="11"/>
    </row>
    <row r="41" spans="1:9" x14ac:dyDescent="0.35">
      <c r="B41" s="11">
        <v>2030</v>
      </c>
      <c r="C41" s="11" t="s">
        <v>5</v>
      </c>
      <c r="D41" s="11" t="s">
        <v>2</v>
      </c>
      <c r="E41" s="9">
        <f>Paper!E41</f>
        <v>10.090954441553899</v>
      </c>
      <c r="F41" s="9">
        <f>Paper!F41</f>
        <v>9.8410541931960491</v>
      </c>
      <c r="G41" s="9">
        <f>Paper!G41</f>
        <v>0</v>
      </c>
      <c r="H41" s="9">
        <f>Paper!H41</f>
        <v>0</v>
      </c>
      <c r="I41" s="11"/>
    </row>
    <row r="42" spans="1:9" x14ac:dyDescent="0.35">
      <c r="B42" s="11">
        <v>2030</v>
      </c>
      <c r="C42" s="11" t="s">
        <v>5</v>
      </c>
      <c r="D42" s="11" t="s">
        <v>3</v>
      </c>
      <c r="E42" s="9">
        <f>Paper!E42</f>
        <v>10.090954441553899</v>
      </c>
      <c r="F42" s="9">
        <f>Paper!F42</f>
        <v>9.8410541931960491</v>
      </c>
      <c r="G42" s="9">
        <f>Paper!G42</f>
        <v>0</v>
      </c>
      <c r="H42" s="9">
        <f>Paper!H42</f>
        <v>0</v>
      </c>
      <c r="I42" s="11"/>
    </row>
    <row r="43" spans="1:9" x14ac:dyDescent="0.35">
      <c r="B43" s="11">
        <v>2030</v>
      </c>
      <c r="C43" s="11" t="s">
        <v>5</v>
      </c>
      <c r="D43" s="11" t="s">
        <v>4</v>
      </c>
      <c r="E43" s="9">
        <f>Paper!E43</f>
        <v>10.090954441553899</v>
      </c>
      <c r="F43" s="9">
        <f>Paper!F43</f>
        <v>9.8410541931960491</v>
      </c>
      <c r="G43" s="9">
        <f>Paper!G43</f>
        <v>0</v>
      </c>
      <c r="H43" s="9">
        <f>Paper!H43</f>
        <v>0</v>
      </c>
      <c r="I43" s="11"/>
    </row>
    <row r="44" spans="1:9" x14ac:dyDescent="0.35">
      <c r="B44" s="11">
        <v>2030</v>
      </c>
      <c r="C44" s="11" t="s">
        <v>6</v>
      </c>
      <c r="D44" s="11" t="s">
        <v>2</v>
      </c>
      <c r="E44" s="9">
        <f>Paper!E44</f>
        <v>10.090954441553899</v>
      </c>
      <c r="F44" s="9">
        <f>Paper!F44</f>
        <v>9.8410541931960491</v>
      </c>
      <c r="G44" s="9">
        <f>Paper!G44</f>
        <v>0</v>
      </c>
      <c r="H44" s="9">
        <f>Paper!H44</f>
        <v>0</v>
      </c>
      <c r="I44" s="11"/>
    </row>
    <row r="45" spans="1:9" x14ac:dyDescent="0.35">
      <c r="B45" s="11">
        <v>2030</v>
      </c>
      <c r="C45" s="11" t="s">
        <v>6</v>
      </c>
      <c r="D45" s="11" t="s">
        <v>3</v>
      </c>
      <c r="E45" s="9">
        <f>Paper!E45</f>
        <v>10.090954441553899</v>
      </c>
      <c r="F45" s="9">
        <f>Paper!F45</f>
        <v>9.8410541931960491</v>
      </c>
      <c r="G45" s="9">
        <f>Paper!G45</f>
        <v>0</v>
      </c>
      <c r="H45" s="9">
        <f>Paper!H45</f>
        <v>0</v>
      </c>
      <c r="I45" s="11"/>
    </row>
    <row r="46" spans="1:9" x14ac:dyDescent="0.35">
      <c r="B46" s="11">
        <v>2030</v>
      </c>
      <c r="C46" s="11" t="s">
        <v>6</v>
      </c>
      <c r="D46" s="11" t="s">
        <v>4</v>
      </c>
      <c r="E46" s="9">
        <f>Paper!E46</f>
        <v>10.090954441553899</v>
      </c>
      <c r="F46" s="9">
        <f>Paper!F46</f>
        <v>9.8410541931960491</v>
      </c>
      <c r="G46" s="9">
        <f>Paper!G46</f>
        <v>0</v>
      </c>
      <c r="H46" s="9">
        <f>Paper!H46</f>
        <v>0</v>
      </c>
      <c r="I46" s="11"/>
    </row>
    <row r="47" spans="1:9" x14ac:dyDescent="0.35">
      <c r="A47" s="2"/>
      <c r="B47" s="11">
        <v>2035</v>
      </c>
      <c r="C47" s="11" t="s">
        <v>1</v>
      </c>
      <c r="D47" s="11" t="s">
        <v>2</v>
      </c>
      <c r="E47" s="9">
        <f>Paper!E47</f>
        <v>6.3258715514008399</v>
      </c>
      <c r="F47" s="9">
        <f>Paper!F47</f>
        <v>6.0796393161381301</v>
      </c>
      <c r="G47" s="9">
        <f>Paper!G47</f>
        <v>0</v>
      </c>
      <c r="H47" s="9">
        <f>Paper!H47</f>
        <v>0</v>
      </c>
      <c r="I47" s="11"/>
    </row>
    <row r="48" spans="1:9" s="4" customFormat="1" x14ac:dyDescent="0.35">
      <c r="A48" s="3"/>
      <c r="B48" s="11">
        <v>2035</v>
      </c>
      <c r="C48" s="11" t="s">
        <v>1</v>
      </c>
      <c r="D48" s="11" t="s">
        <v>3</v>
      </c>
      <c r="E48" s="9">
        <f>Paper!E48</f>
        <v>6.3258715514008399</v>
      </c>
      <c r="F48" s="9">
        <f>Paper!F48</f>
        <v>6.0796393161381301</v>
      </c>
      <c r="G48" s="9">
        <f>Paper!G48</f>
        <v>0</v>
      </c>
      <c r="H48" s="9">
        <f>Paper!H48</f>
        <v>0</v>
      </c>
      <c r="I48" s="11"/>
    </row>
    <row r="49" spans="1:9" x14ac:dyDescent="0.35">
      <c r="A49" s="2"/>
      <c r="B49" s="11">
        <v>2035</v>
      </c>
      <c r="C49" s="11" t="s">
        <v>1</v>
      </c>
      <c r="D49" s="11" t="s">
        <v>4</v>
      </c>
      <c r="E49" s="9">
        <f>Paper!E49</f>
        <v>6.3258715514008399</v>
      </c>
      <c r="F49" s="9">
        <f>Paper!F49</f>
        <v>6.0796393161381301</v>
      </c>
      <c r="G49" s="9">
        <f>Paper!G49</f>
        <v>0</v>
      </c>
      <c r="H49" s="9">
        <f>Paper!H49</f>
        <v>0</v>
      </c>
      <c r="I49" s="11"/>
    </row>
    <row r="50" spans="1:9" x14ac:dyDescent="0.35">
      <c r="A50" s="2"/>
      <c r="B50" s="11">
        <v>2035</v>
      </c>
      <c r="C50" s="11" t="s">
        <v>5</v>
      </c>
      <c r="D50" s="11" t="s">
        <v>2</v>
      </c>
      <c r="E50" s="9">
        <f>Paper!E50</f>
        <v>6.3258715514008399</v>
      </c>
      <c r="F50" s="9">
        <f>Paper!F50</f>
        <v>6.0796393161381301</v>
      </c>
      <c r="G50" s="9">
        <f>Paper!G50</f>
        <v>0</v>
      </c>
      <c r="H50" s="9">
        <f>Paper!H50</f>
        <v>0</v>
      </c>
      <c r="I50" s="11"/>
    </row>
    <row r="51" spans="1:9" x14ac:dyDescent="0.35">
      <c r="A51" s="2"/>
      <c r="B51" s="11">
        <v>2035</v>
      </c>
      <c r="C51" s="11" t="s">
        <v>5</v>
      </c>
      <c r="D51" s="11" t="s">
        <v>3</v>
      </c>
      <c r="E51" s="9">
        <f>Paper!E51</f>
        <v>6.3258715514008399</v>
      </c>
      <c r="F51" s="9">
        <f>Paper!F51</f>
        <v>6.0796393161381204</v>
      </c>
      <c r="G51" s="9">
        <f>Paper!G51</f>
        <v>0</v>
      </c>
      <c r="H51" s="9">
        <f>Paper!H51</f>
        <v>0</v>
      </c>
      <c r="I51" s="11"/>
    </row>
    <row r="52" spans="1:9" x14ac:dyDescent="0.35">
      <c r="A52" s="2"/>
      <c r="B52" s="11">
        <v>2035</v>
      </c>
      <c r="C52" s="11" t="s">
        <v>5</v>
      </c>
      <c r="D52" s="11" t="s">
        <v>4</v>
      </c>
      <c r="E52" s="9">
        <f>Paper!E52</f>
        <v>6.3258715514008399</v>
      </c>
      <c r="F52" s="9">
        <f>Paper!F52</f>
        <v>6.0796393161381301</v>
      </c>
      <c r="G52" s="9">
        <f>Paper!G52</f>
        <v>0</v>
      </c>
      <c r="H52" s="9">
        <f>Paper!H52</f>
        <v>0</v>
      </c>
      <c r="I52" s="11"/>
    </row>
    <row r="53" spans="1:9" x14ac:dyDescent="0.35">
      <c r="A53" s="2"/>
      <c r="B53" s="11">
        <v>2035</v>
      </c>
      <c r="C53" s="11" t="s">
        <v>6</v>
      </c>
      <c r="D53" s="11" t="s">
        <v>2</v>
      </c>
      <c r="E53" s="9">
        <f>Paper!E53</f>
        <v>6.3258715514008399</v>
      </c>
      <c r="F53" s="9">
        <f>Paper!F53</f>
        <v>6.0796393161381301</v>
      </c>
      <c r="G53" s="9">
        <f>Paper!G53</f>
        <v>0</v>
      </c>
      <c r="H53" s="9">
        <f>Paper!H53</f>
        <v>0</v>
      </c>
      <c r="I53" s="11"/>
    </row>
    <row r="54" spans="1:9" x14ac:dyDescent="0.35">
      <c r="A54" s="2"/>
      <c r="B54" s="11">
        <v>2035</v>
      </c>
      <c r="C54" s="11" t="s">
        <v>6</v>
      </c>
      <c r="D54" s="11" t="s">
        <v>3</v>
      </c>
      <c r="E54" s="9">
        <f>Paper!E54</f>
        <v>6.3258715514008399</v>
      </c>
      <c r="F54" s="9">
        <f>Paper!F54</f>
        <v>6.0796393161381399</v>
      </c>
      <c r="G54" s="9">
        <f>Paper!G54</f>
        <v>0</v>
      </c>
      <c r="H54" s="9">
        <f>Paper!H54</f>
        <v>0</v>
      </c>
      <c r="I54" s="11"/>
    </row>
    <row r="55" spans="1:9" x14ac:dyDescent="0.35">
      <c r="A55" s="2"/>
      <c r="B55" s="11">
        <v>2035</v>
      </c>
      <c r="C55" s="11" t="s">
        <v>6</v>
      </c>
      <c r="D55" s="11" t="s">
        <v>4</v>
      </c>
      <c r="E55" s="9">
        <f>Paper!E55</f>
        <v>6.3258715514008399</v>
      </c>
      <c r="F55" s="9">
        <f>Paper!F55</f>
        <v>6.0796393161373796</v>
      </c>
      <c r="G55" s="9">
        <f>Paper!G55</f>
        <v>0</v>
      </c>
      <c r="H55" s="9">
        <f>Paper!H55</f>
        <v>0</v>
      </c>
      <c r="I55" s="11"/>
    </row>
    <row r="56" spans="1:9" x14ac:dyDescent="0.35">
      <c r="A56" s="2"/>
      <c r="B56" s="11">
        <v>2040</v>
      </c>
      <c r="C56" s="11" t="s">
        <v>1</v>
      </c>
      <c r="D56" s="11" t="s">
        <v>2</v>
      </c>
      <c r="E56" s="9">
        <f>Paper!E56</f>
        <v>3.8871482974353899</v>
      </c>
      <c r="F56" s="9">
        <f>Paper!F56</f>
        <v>3.88714829743533</v>
      </c>
      <c r="G56" s="9">
        <f>Paper!G56</f>
        <v>0</v>
      </c>
      <c r="H56" s="9">
        <f>Paper!H56</f>
        <v>0</v>
      </c>
      <c r="I56" s="11"/>
    </row>
    <row r="57" spans="1:9" x14ac:dyDescent="0.35">
      <c r="A57" s="2"/>
      <c r="B57" s="11">
        <v>2040</v>
      </c>
      <c r="C57" s="11" t="s">
        <v>1</v>
      </c>
      <c r="D57" s="11" t="s">
        <v>3</v>
      </c>
      <c r="E57" s="9">
        <f>Paper!E57</f>
        <v>3.8871482974353899</v>
      </c>
      <c r="F57" s="9">
        <f>Paper!F57</f>
        <v>3.88714829743533</v>
      </c>
      <c r="G57" s="9">
        <f>Paper!G57</f>
        <v>0</v>
      </c>
      <c r="H57" s="9">
        <f>Paper!H57</f>
        <v>0</v>
      </c>
      <c r="I57" s="11"/>
    </row>
    <row r="58" spans="1:9" x14ac:dyDescent="0.35">
      <c r="A58" s="2"/>
      <c r="B58" s="11">
        <v>2040</v>
      </c>
      <c r="C58" s="11" t="s">
        <v>1</v>
      </c>
      <c r="D58" s="11" t="s">
        <v>4</v>
      </c>
      <c r="E58" s="9">
        <f>Paper!E58</f>
        <v>3.8871482974353899</v>
      </c>
      <c r="F58" s="9">
        <f>Paper!F58</f>
        <v>3.88714829743533</v>
      </c>
      <c r="G58" s="9">
        <f>Paper!G58</f>
        <v>0</v>
      </c>
      <c r="H58" s="9">
        <f>Paper!H58</f>
        <v>0</v>
      </c>
      <c r="I58" s="11"/>
    </row>
    <row r="59" spans="1:9" x14ac:dyDescent="0.35">
      <c r="A59" s="2"/>
      <c r="B59" s="11">
        <v>2040</v>
      </c>
      <c r="C59" s="11" t="s">
        <v>5</v>
      </c>
      <c r="D59" s="11" t="s">
        <v>2</v>
      </c>
      <c r="E59" s="9">
        <f>Paper!E59</f>
        <v>3.8871482974353899</v>
      </c>
      <c r="F59" s="9">
        <f>Paper!F59</f>
        <v>3.88714829743533</v>
      </c>
      <c r="G59" s="9">
        <f>Paper!G59</f>
        <v>0</v>
      </c>
      <c r="H59" s="9">
        <f>Paper!H59</f>
        <v>0</v>
      </c>
      <c r="I59" s="11"/>
    </row>
    <row r="60" spans="1:9" x14ac:dyDescent="0.35">
      <c r="A60" s="2"/>
      <c r="B60" s="11">
        <v>2040</v>
      </c>
      <c r="C60" s="11" t="s">
        <v>5</v>
      </c>
      <c r="D60" s="11" t="s">
        <v>3</v>
      </c>
      <c r="E60" s="9">
        <f>Paper!E60</f>
        <v>3.8871482974353899</v>
      </c>
      <c r="F60" s="9">
        <f>Paper!F60</f>
        <v>3.88714829743533</v>
      </c>
      <c r="G60" s="9">
        <f>Paper!G60</f>
        <v>0</v>
      </c>
      <c r="H60" s="9">
        <f>Paper!H60</f>
        <v>0</v>
      </c>
      <c r="I60" s="11"/>
    </row>
    <row r="61" spans="1:9" x14ac:dyDescent="0.35">
      <c r="A61" s="2"/>
      <c r="B61" s="11">
        <v>2040</v>
      </c>
      <c r="C61" s="11" t="s">
        <v>5</v>
      </c>
      <c r="D61" s="11" t="s">
        <v>4</v>
      </c>
      <c r="E61" s="9">
        <f>Paper!E61</f>
        <v>3.8871482974353899</v>
      </c>
      <c r="F61" s="9">
        <f>Paper!F61</f>
        <v>3.8871482974363998</v>
      </c>
      <c r="G61" s="9">
        <f>Paper!G61</f>
        <v>0</v>
      </c>
      <c r="H61" s="9">
        <f>Paper!H61</f>
        <v>0</v>
      </c>
      <c r="I61" s="11"/>
    </row>
    <row r="62" spans="1:9" x14ac:dyDescent="0.35">
      <c r="A62" s="2"/>
      <c r="B62" s="11">
        <v>2040</v>
      </c>
      <c r="C62" s="11" t="s">
        <v>6</v>
      </c>
      <c r="D62" s="11" t="s">
        <v>2</v>
      </c>
      <c r="E62" s="9">
        <f>Paper!E62</f>
        <v>3.8871482974353899</v>
      </c>
      <c r="F62" s="9">
        <f>Paper!F62</f>
        <v>3.88714829743533</v>
      </c>
      <c r="G62" s="9">
        <f>Paper!G62</f>
        <v>0</v>
      </c>
      <c r="H62" s="9">
        <f>Paper!H62</f>
        <v>0</v>
      </c>
      <c r="I62" s="11"/>
    </row>
    <row r="63" spans="1:9" x14ac:dyDescent="0.35">
      <c r="A63" s="2"/>
      <c r="B63" s="11">
        <v>2040</v>
      </c>
      <c r="C63" s="11" t="s">
        <v>6</v>
      </c>
      <c r="D63" s="11" t="s">
        <v>3</v>
      </c>
      <c r="E63" s="9">
        <f>Paper!E63</f>
        <v>3.8871482974353899</v>
      </c>
      <c r="F63" s="9">
        <f>Paper!F63</f>
        <v>3.88714829743533</v>
      </c>
      <c r="G63" s="9">
        <f>Paper!G63</f>
        <v>0</v>
      </c>
      <c r="H63" s="9">
        <f>Paper!H63</f>
        <v>0</v>
      </c>
      <c r="I63" s="11"/>
    </row>
    <row r="64" spans="1:9" x14ac:dyDescent="0.35">
      <c r="B64" s="11">
        <v>2040</v>
      </c>
      <c r="C64" s="11" t="s">
        <v>6</v>
      </c>
      <c r="D64" s="11" t="s">
        <v>4</v>
      </c>
      <c r="E64" s="9">
        <f>Paper!E64</f>
        <v>3.8871482974353899</v>
      </c>
      <c r="F64" s="9">
        <f>Paper!F64</f>
        <v>3.88714829743533</v>
      </c>
      <c r="G64" s="9">
        <f>Paper!G64</f>
        <v>0</v>
      </c>
      <c r="H64" s="9">
        <f>Paper!H64</f>
        <v>0</v>
      </c>
      <c r="I64" s="11"/>
    </row>
    <row r="65" spans="2:9" x14ac:dyDescent="0.35">
      <c r="B65" s="11">
        <v>2045</v>
      </c>
      <c r="C65" s="11" t="s">
        <v>1</v>
      </c>
      <c r="D65" s="11" t="s">
        <v>2</v>
      </c>
      <c r="E65" s="9">
        <f>Paper!E65</f>
        <v>2.3114615748190399</v>
      </c>
      <c r="F65" s="9">
        <f>Paper!F65</f>
        <v>2.3743172103527299</v>
      </c>
      <c r="G65" s="9">
        <f>Paper!G65</f>
        <v>0</v>
      </c>
      <c r="H65" s="9">
        <f>Paper!H65</f>
        <v>0</v>
      </c>
      <c r="I65" s="11"/>
    </row>
    <row r="66" spans="2:9" x14ac:dyDescent="0.35">
      <c r="B66" s="11">
        <v>2045</v>
      </c>
      <c r="C66" s="11" t="s">
        <v>1</v>
      </c>
      <c r="D66" s="11" t="s">
        <v>3</v>
      </c>
      <c r="E66" s="9">
        <f>Paper!E66</f>
        <v>2.3114615748190399</v>
      </c>
      <c r="F66" s="9">
        <f>Paper!F66</f>
        <v>2.3743172103527299</v>
      </c>
      <c r="G66" s="9">
        <f>Paper!G66</f>
        <v>0</v>
      </c>
      <c r="H66" s="9">
        <f>Paper!H66</f>
        <v>0</v>
      </c>
      <c r="I66" s="11"/>
    </row>
    <row r="67" spans="2:9" x14ac:dyDescent="0.35">
      <c r="B67" s="11">
        <v>2045</v>
      </c>
      <c r="C67" s="11" t="s">
        <v>1</v>
      </c>
      <c r="D67" s="11" t="s">
        <v>4</v>
      </c>
      <c r="E67" s="9">
        <f>Paper!E67</f>
        <v>2.3114615748190399</v>
      </c>
      <c r="F67" s="9">
        <f>Paper!F67</f>
        <v>2.3743172103527299</v>
      </c>
      <c r="G67" s="9">
        <f>Paper!G67</f>
        <v>0</v>
      </c>
      <c r="H67" s="9">
        <f>Paper!H67</f>
        <v>0</v>
      </c>
      <c r="I67" s="11"/>
    </row>
    <row r="68" spans="2:9" x14ac:dyDescent="0.35">
      <c r="B68" s="11">
        <v>2045</v>
      </c>
      <c r="C68" s="11" t="s">
        <v>5</v>
      </c>
      <c r="D68" s="11" t="s">
        <v>2</v>
      </c>
      <c r="E68" s="9">
        <f>Paper!E68</f>
        <v>2.3114615748190399</v>
      </c>
      <c r="F68" s="9">
        <f>Paper!F68</f>
        <v>2.3743172103527299</v>
      </c>
      <c r="G68" s="9">
        <f>Paper!G68</f>
        <v>0</v>
      </c>
      <c r="H68" s="9">
        <f>Paper!H68</f>
        <v>0</v>
      </c>
      <c r="I68" s="11"/>
    </row>
    <row r="69" spans="2:9" x14ac:dyDescent="0.35">
      <c r="B69" s="11">
        <v>2045</v>
      </c>
      <c r="C69" s="11" t="s">
        <v>5</v>
      </c>
      <c r="D69" s="11" t="s">
        <v>3</v>
      </c>
      <c r="E69" s="9">
        <f>Paper!E69</f>
        <v>2.3114615748190399</v>
      </c>
      <c r="F69" s="9">
        <f>Paper!F69</f>
        <v>2.3743172103527299</v>
      </c>
      <c r="G69" s="9">
        <f>Paper!G69</f>
        <v>0</v>
      </c>
      <c r="H69" s="9">
        <f>Paper!H69</f>
        <v>0</v>
      </c>
      <c r="I69" s="11"/>
    </row>
    <row r="70" spans="2:9" x14ac:dyDescent="0.35">
      <c r="B70" s="11">
        <v>2045</v>
      </c>
      <c r="C70" s="11" t="s">
        <v>5</v>
      </c>
      <c r="D70" s="11" t="s">
        <v>4</v>
      </c>
      <c r="E70" s="9">
        <f>Paper!E70</f>
        <v>2.3114615748190399</v>
      </c>
      <c r="F70" s="9">
        <f>Paper!F70</f>
        <v>2.3743172103527299</v>
      </c>
      <c r="G70" s="9">
        <f>Paper!G70</f>
        <v>0</v>
      </c>
      <c r="H70" s="9">
        <f>Paper!H70</f>
        <v>0</v>
      </c>
      <c r="I70" s="11"/>
    </row>
    <row r="71" spans="2:9" x14ac:dyDescent="0.35">
      <c r="B71" s="11">
        <v>2045</v>
      </c>
      <c r="C71" s="11" t="s">
        <v>6</v>
      </c>
      <c r="D71" s="11" t="s">
        <v>2</v>
      </c>
      <c r="E71" s="9">
        <f>Paper!E71</f>
        <v>2.3114615748190399</v>
      </c>
      <c r="F71" s="9">
        <f>Paper!F71</f>
        <v>2.3743172103527299</v>
      </c>
      <c r="G71" s="9">
        <f>Paper!G71</f>
        <v>0</v>
      </c>
      <c r="H71" s="9">
        <f>Paper!H71</f>
        <v>0</v>
      </c>
      <c r="I71" s="11"/>
    </row>
    <row r="72" spans="2:9" x14ac:dyDescent="0.35">
      <c r="B72" s="11">
        <v>2045</v>
      </c>
      <c r="C72" s="11" t="s">
        <v>6</v>
      </c>
      <c r="D72" s="11" t="s">
        <v>3</v>
      </c>
      <c r="E72" s="9">
        <f>Paper!E72</f>
        <v>2.3114615748190399</v>
      </c>
      <c r="F72" s="9">
        <f>Paper!F72</f>
        <v>2.3743172103527299</v>
      </c>
      <c r="G72" s="9">
        <f>Paper!G72</f>
        <v>0</v>
      </c>
      <c r="H72" s="9">
        <f>Paper!H72</f>
        <v>0</v>
      </c>
      <c r="I72" s="11"/>
    </row>
    <row r="73" spans="2:9" x14ac:dyDescent="0.35">
      <c r="B73" s="11">
        <v>2045</v>
      </c>
      <c r="C73" s="11" t="s">
        <v>6</v>
      </c>
      <c r="D73" s="11" t="s">
        <v>4</v>
      </c>
      <c r="E73" s="9">
        <f>Paper!E73</f>
        <v>2.3114615748190399</v>
      </c>
      <c r="F73" s="9">
        <f>Paper!F73</f>
        <v>2.3743172103527299</v>
      </c>
      <c r="G73" s="9">
        <f>Paper!G73</f>
        <v>0</v>
      </c>
      <c r="H73" s="9">
        <f>Paper!H73</f>
        <v>0</v>
      </c>
      <c r="I73" s="11"/>
    </row>
    <row r="74" spans="2:9" x14ac:dyDescent="0.35">
      <c r="B74" s="11">
        <v>2050</v>
      </c>
      <c r="C74" s="11" t="s">
        <v>1</v>
      </c>
      <c r="D74" s="11" t="s">
        <v>2</v>
      </c>
      <c r="E74" s="9">
        <f>Paper!E74</f>
        <v>-8.7882619855600392</v>
      </c>
      <c r="F74" s="9">
        <f>Paper!F74</f>
        <v>-5.5020085858621703</v>
      </c>
      <c r="G74" s="9">
        <f>Paper!G74</f>
        <v>0</v>
      </c>
      <c r="H74" s="9">
        <f>Paper!H74</f>
        <v>0</v>
      </c>
      <c r="I74" s="11"/>
    </row>
    <row r="75" spans="2:9" x14ac:dyDescent="0.35">
      <c r="B75" s="11">
        <v>2050</v>
      </c>
      <c r="C75" s="11" t="s">
        <v>1</v>
      </c>
      <c r="D75" s="11" t="s">
        <v>3</v>
      </c>
      <c r="E75" s="9">
        <f>Paper!E75</f>
        <v>-8.7882619855600197</v>
      </c>
      <c r="F75" s="9">
        <f>Paper!F75</f>
        <v>-5.5020085858621703</v>
      </c>
      <c r="G75" s="9">
        <f>Paper!G75</f>
        <v>0</v>
      </c>
      <c r="H75" s="9">
        <f>Paper!H75</f>
        <v>0</v>
      </c>
      <c r="I75" s="11"/>
    </row>
    <row r="76" spans="2:9" x14ac:dyDescent="0.35">
      <c r="B76" s="11">
        <v>2050</v>
      </c>
      <c r="C76" s="11" t="s">
        <v>1</v>
      </c>
      <c r="D76" s="11" t="s">
        <v>4</v>
      </c>
      <c r="E76" s="9">
        <f>Paper!E76</f>
        <v>-8.7882619855600197</v>
      </c>
      <c r="F76" s="9">
        <f>Paper!F76</f>
        <v>-5.5020085858621703</v>
      </c>
      <c r="G76" s="9">
        <f>Paper!G76</f>
        <v>0</v>
      </c>
      <c r="H76" s="9">
        <f>Paper!H76</f>
        <v>0</v>
      </c>
      <c r="I76" s="11"/>
    </row>
    <row r="77" spans="2:9" x14ac:dyDescent="0.35">
      <c r="B77" s="11">
        <v>2050</v>
      </c>
      <c r="C77" s="11" t="s">
        <v>5</v>
      </c>
      <c r="D77" s="11" t="s">
        <v>2</v>
      </c>
      <c r="E77" s="9">
        <f>Paper!E77</f>
        <v>-8.7882619855600197</v>
      </c>
      <c r="F77" s="9">
        <f>Paper!F77</f>
        <v>-5.5020085858621703</v>
      </c>
      <c r="G77" s="9">
        <f>Paper!G77</f>
        <v>0</v>
      </c>
      <c r="H77" s="9">
        <f>Paper!H77</f>
        <v>0</v>
      </c>
      <c r="I77" s="11"/>
    </row>
    <row r="78" spans="2:9" x14ac:dyDescent="0.35">
      <c r="B78" s="11">
        <v>2050</v>
      </c>
      <c r="C78" s="11" t="s">
        <v>5</v>
      </c>
      <c r="D78" s="11" t="s">
        <v>3</v>
      </c>
      <c r="E78" s="9">
        <f>Paper!E78</f>
        <v>-8.7882619855600197</v>
      </c>
      <c r="F78" s="9">
        <f>Paper!F78</f>
        <v>-5.5020085858621703</v>
      </c>
      <c r="G78" s="9">
        <f>Paper!G78</f>
        <v>0</v>
      </c>
      <c r="H78" s="9">
        <f>Paper!H78</f>
        <v>0</v>
      </c>
      <c r="I78" s="11"/>
    </row>
    <row r="79" spans="2:9" x14ac:dyDescent="0.35">
      <c r="B79" s="11">
        <v>2050</v>
      </c>
      <c r="C79" s="11" t="s">
        <v>5</v>
      </c>
      <c r="D79" s="11" t="s">
        <v>4</v>
      </c>
      <c r="E79" s="9">
        <f>Paper!E79</f>
        <v>-8.7882619855600197</v>
      </c>
      <c r="F79" s="9">
        <f>Paper!F79</f>
        <v>-5.5020085858621703</v>
      </c>
      <c r="G79" s="9">
        <f>Paper!G79</f>
        <v>0</v>
      </c>
      <c r="H79" s="9">
        <f>Paper!H79</f>
        <v>0</v>
      </c>
      <c r="I79" s="11"/>
    </row>
    <row r="80" spans="2:9" x14ac:dyDescent="0.35">
      <c r="B80" s="11">
        <v>2050</v>
      </c>
      <c r="C80" s="11" t="s">
        <v>6</v>
      </c>
      <c r="D80" s="11" t="s">
        <v>2</v>
      </c>
      <c r="E80" s="9">
        <f>Paper!E80</f>
        <v>-8.7882619855600197</v>
      </c>
      <c r="F80" s="9">
        <f>Paper!F80</f>
        <v>-5.5020085858621703</v>
      </c>
      <c r="G80" s="9">
        <f>Paper!G80</f>
        <v>0</v>
      </c>
      <c r="H80" s="9">
        <f>Paper!H80</f>
        <v>0</v>
      </c>
      <c r="I80" s="11"/>
    </row>
    <row r="81" spans="2:9" x14ac:dyDescent="0.35">
      <c r="B81" s="11">
        <v>2050</v>
      </c>
      <c r="C81" s="11" t="s">
        <v>6</v>
      </c>
      <c r="D81" s="11" t="s">
        <v>3</v>
      </c>
      <c r="E81" s="9">
        <f>Paper!E81</f>
        <v>-8.7882619855600197</v>
      </c>
      <c r="F81" s="9">
        <f>Paper!F81</f>
        <v>-5.5020085858621703</v>
      </c>
      <c r="G81" s="9">
        <f>Paper!G81</f>
        <v>0</v>
      </c>
      <c r="H81" s="9">
        <f>Paper!H81</f>
        <v>0</v>
      </c>
      <c r="I81" s="11"/>
    </row>
    <row r="82" spans="2:9" x14ac:dyDescent="0.35">
      <c r="B82" s="11">
        <v>2050</v>
      </c>
      <c r="C82" s="11" t="s">
        <v>6</v>
      </c>
      <c r="D82" s="11" t="s">
        <v>4</v>
      </c>
      <c r="E82" s="9">
        <f>Paper!E82</f>
        <v>-8.7882619855600197</v>
      </c>
      <c r="F82" s="9">
        <f>Paper!F82</f>
        <v>0</v>
      </c>
      <c r="G82" s="9">
        <f>Paper!G82</f>
        <v>0</v>
      </c>
      <c r="H82" s="9">
        <f>Paper!H82</f>
        <v>0</v>
      </c>
      <c r="I82" s="11"/>
    </row>
    <row r="83" spans="2:9" x14ac:dyDescent="0.35">
      <c r="B83" s="11"/>
      <c r="C83" s="11"/>
      <c r="D83" s="1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Paper</vt:lpstr>
      <vt:lpstr>Chemicals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2023-10-24T11:34:20Z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301128566265106</vt:r8>
  </property>
</Properties>
</file>